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pdf/f01CqJHSXwMNsZ+xFmkGwATG9uCA9bNv/cUsjGZGzfZjeFTfTkEyc/dzpEQsLh8KV9VySkSOWrO3TsQg==" workbookSaltValue="dKfXXWoOrqNtJNA/KDP5l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<sst xmlns="http://schemas.openxmlformats.org/spreadsheetml/2006/main" count="232" uniqueCount="120">
  <si>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</si>
  <si>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</si>
  <si>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</si>
  <si>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</si>
  <si>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</si>
  <si>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</si>
  <si>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</si>
  <si>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</si>
  <si>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</si>
  <si>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</si>
  <si>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</si>
  <si>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</si>
  <si>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</si>
  <si>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</si>
  <si>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</si>
  <si>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</si>
  <si>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</si>
  <si>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</si>
  <si>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</si>
  <si>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</si>
  <si>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</si>
  <si>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</si>
  <si>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</si>
  <si>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</si>
  <si>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</si>
  <si>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</si>
  <si>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</si>
  <si>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</si>
  <si>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</si>
  <si>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</si>
  <si>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</si>
  <si>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</si>
  <si>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</si>
  <si>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</si>
  <si>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</si>
  <si>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</si>
  <si>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</si>
  <si>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</si>
  <si>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</si>
  <si>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</si>
  <si>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</si>
  <si>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</si>
  <si>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</si>
  <si>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</si>
  <si>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</si>
  <si>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</si>
  <si>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</si>
  <si>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</si>
  <si>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</si>
  <si>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</si>
  <si>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</si>
  <si>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</si>
  <si>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</si>
  <si>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</si>
  <si>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</si>
  <si>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</si>
  <si>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</si>
  <si>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</si>
  <si>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</si>
  <si>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</si>
  <si>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</si>
  <si>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</si>
  <si>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</si>
  <si>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</si>
  <si>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</si>
  <si>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</si>
  <si>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</si>
  <si>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</si>
  <si>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</si>
  <si>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</si>
  <si>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</si>
  <si>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</si>
  <si>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</si>
  <si>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</si>
  <si>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</si>
  <si>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</si>
  <si>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</si>
  <si>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</si>
  <si>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</si>
  <si>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</si>
  <si>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</si>
  <si>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</si>
  <si>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</si>
  <si>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</si>
  <si>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</si>
  <si>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</si>
  <si>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</si>
  <si>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</si>
  <si>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</si>
  <si>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</si>
  <si>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</si>
  <si>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</si>
  <si>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</si>
  <si>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</si>
  <si>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</si>
  <si>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</si>
  <si>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</si>
  <si>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</si>
  <si>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</si>
  <si>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</si>
  <si>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</si>
  <si>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</si>
  <si>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</si>
  <si>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</si>
  <si>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</si>
  <si>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</si>
  <si>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</si>
  <si>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</si>
  <si>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</si>
  <si>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</si>
  <si>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</si>
  <si>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</si>
  <si>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</si>
  <si>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</si>
  <si>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</si>
  <si>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</si>
  <si>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</si>
  <si>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水道管については年々老朽化が進み、漏水による修繕が増加している状況にある。現在、台帳整備を行っており、その後、管路の更新計画を立てながら更新作業に着手していく。
　また、配水池や浄水場などの施設も老朽化が進み、大幅な改修や修理が必要な状況にあるため、ダウンサイジングなどを視野に入れながら、適正な改修を行い、長寿命化を図る必要がある。</t>
    <rPh sb="1" eb="3">
      <t>スイドウ</t>
    </rPh>
    <rPh sb="3" eb="4">
      <t>カン</t>
    </rPh>
    <rPh sb="9" eb="11">
      <t>ネンネン</t>
    </rPh>
    <rPh sb="11" eb="14">
      <t>ロウキュウカ</t>
    </rPh>
    <rPh sb="15" eb="16">
      <t>スス</t>
    </rPh>
    <rPh sb="18" eb="20">
      <t>ロウスイ</t>
    </rPh>
    <rPh sb="23" eb="25">
      <t>シュウゼン</t>
    </rPh>
    <rPh sb="26" eb="28">
      <t>ゾウカ</t>
    </rPh>
    <rPh sb="32" eb="34">
      <t>ジョウキョウ</t>
    </rPh>
    <rPh sb="38" eb="40">
      <t>ゲンザイ</t>
    </rPh>
    <rPh sb="41" eb="43">
      <t>ダイチョウ</t>
    </rPh>
    <rPh sb="43" eb="45">
      <t>セイビ</t>
    </rPh>
    <rPh sb="46" eb="47">
      <t>オコナ</t>
    </rPh>
    <rPh sb="54" eb="55">
      <t>アト</t>
    </rPh>
    <rPh sb="56" eb="58">
      <t>カンロ</t>
    </rPh>
    <rPh sb="59" eb="61">
      <t>コウシン</t>
    </rPh>
    <rPh sb="61" eb="63">
      <t>ケイカク</t>
    </rPh>
    <rPh sb="64" eb="65">
      <t>タ</t>
    </rPh>
    <rPh sb="69" eb="71">
      <t>コウシン</t>
    </rPh>
    <rPh sb="71" eb="73">
      <t>サギョウ</t>
    </rPh>
    <rPh sb="74" eb="76">
      <t>チャクシュ</t>
    </rPh>
    <rPh sb="86" eb="89">
      <t>ハイスイチ</t>
    </rPh>
    <rPh sb="90" eb="93">
      <t>ジョウスイジョウ</t>
    </rPh>
    <rPh sb="96" eb="98">
      <t>シセツ</t>
    </rPh>
    <rPh sb="99" eb="102">
      <t>ロウキュウカ</t>
    </rPh>
    <rPh sb="103" eb="104">
      <t>スス</t>
    </rPh>
    <rPh sb="106" eb="108">
      <t>オオハバ</t>
    </rPh>
    <rPh sb="109" eb="111">
      <t>カイシュウ</t>
    </rPh>
    <rPh sb="112" eb="114">
      <t>シュウリ</t>
    </rPh>
    <rPh sb="115" eb="117">
      <t>ヒツヨウ</t>
    </rPh>
    <rPh sb="118" eb="120">
      <t>ジョウキョウ</t>
    </rPh>
    <rPh sb="146" eb="148">
      <t>テキセイ</t>
    </rPh>
    <rPh sb="149" eb="151">
      <t>カイシュウ</t>
    </rPh>
    <rPh sb="152" eb="153">
      <t>オコナ</t>
    </rPh>
    <rPh sb="155" eb="156">
      <t>チョウ</t>
    </rPh>
    <rPh sb="156" eb="159">
      <t>ジュミョウカ</t>
    </rPh>
    <rPh sb="160" eb="161">
      <t>ハカ</t>
    </rPh>
    <rPh sb="162" eb="164">
      <t>ヒツヨウ</t>
    </rPh>
    <phoneticPr fontId="4"/>
  </si>
  <si>
    <t>　平成31年4月を目標に上水道事業と簡易水道事業を一本化し、宇城市水道事業とするように準備を進めている。今後は、宇城市水道事業として経営改善と施設の更新・長寿命化を図る。
　給水原価を適正なものにするために、維持管理費や人件費削減のための外部委託等も検討する。
　また、合併前の料金体系を踏襲しているために、今後は宇城市水道料金として統一し、適正な料金体系を検討する。</t>
    <rPh sb="1" eb="3">
      <t>ヘイセイ</t>
    </rPh>
    <rPh sb="5" eb="6">
      <t>ネン</t>
    </rPh>
    <rPh sb="7" eb="8">
      <t>ガツ</t>
    </rPh>
    <rPh sb="9" eb="11">
      <t>モクヒョウ</t>
    </rPh>
    <rPh sb="12" eb="13">
      <t>ウエ</t>
    </rPh>
    <rPh sb="13" eb="15">
      <t>スイドウ</t>
    </rPh>
    <rPh sb="15" eb="17">
      <t>ジギョウ</t>
    </rPh>
    <rPh sb="18" eb="20">
      <t>カンイ</t>
    </rPh>
    <rPh sb="20" eb="22">
      <t>スイドウ</t>
    </rPh>
    <rPh sb="22" eb="24">
      <t>ジギョウ</t>
    </rPh>
    <rPh sb="25" eb="28">
      <t>イッポンカ</t>
    </rPh>
    <rPh sb="30" eb="33">
      <t>ウキシ</t>
    </rPh>
    <rPh sb="33" eb="35">
      <t>スイドウ</t>
    </rPh>
    <rPh sb="35" eb="37">
      <t>ジギョウ</t>
    </rPh>
    <rPh sb="43" eb="45">
      <t>ジュンビ</t>
    </rPh>
    <rPh sb="46" eb="47">
      <t>スス</t>
    </rPh>
    <rPh sb="52" eb="54">
      <t>コンゴ</t>
    </rPh>
    <rPh sb="56" eb="59">
      <t>ウキシ</t>
    </rPh>
    <rPh sb="59" eb="61">
      <t>スイドウ</t>
    </rPh>
    <rPh sb="61" eb="63">
      <t>ジギョウ</t>
    </rPh>
    <rPh sb="66" eb="68">
      <t>ケイエイ</t>
    </rPh>
    <rPh sb="68" eb="70">
      <t>カイゼン</t>
    </rPh>
    <rPh sb="71" eb="73">
      <t>シセツ</t>
    </rPh>
    <rPh sb="74" eb="76">
      <t>コウシン</t>
    </rPh>
    <rPh sb="77" eb="78">
      <t>チョウ</t>
    </rPh>
    <rPh sb="78" eb="81">
      <t>ジュミョウカ</t>
    </rPh>
    <rPh sb="82" eb="83">
      <t>ハカ</t>
    </rPh>
    <rPh sb="87" eb="89">
      <t>キュウスイ</t>
    </rPh>
    <rPh sb="89" eb="91">
      <t>ゲンカ</t>
    </rPh>
    <rPh sb="92" eb="94">
      <t>テキセイ</t>
    </rPh>
    <rPh sb="104" eb="106">
      <t>イジ</t>
    </rPh>
    <rPh sb="106" eb="108">
      <t>カンリ</t>
    </rPh>
    <rPh sb="108" eb="109">
      <t>ヒ</t>
    </rPh>
    <rPh sb="113" eb="115">
      <t>サクゲン</t>
    </rPh>
    <rPh sb="119" eb="121">
      <t>ガイブ</t>
    </rPh>
    <rPh sb="121" eb="123">
      <t>イタク</t>
    </rPh>
    <rPh sb="123" eb="124">
      <t>トウ</t>
    </rPh>
    <rPh sb="125" eb="127">
      <t>ケントウ</t>
    </rPh>
    <rPh sb="135" eb="137">
      <t>ガッペイ</t>
    </rPh>
    <rPh sb="137" eb="138">
      <t>マエ</t>
    </rPh>
    <rPh sb="139" eb="141">
      <t>リョウキン</t>
    </rPh>
    <rPh sb="141" eb="143">
      <t>タイケイ</t>
    </rPh>
    <rPh sb="144" eb="146">
      <t>トウシュウ</t>
    </rPh>
    <rPh sb="154" eb="156">
      <t>コンゴ</t>
    </rPh>
    <rPh sb="157" eb="160">
      <t>ウキシ</t>
    </rPh>
    <rPh sb="160" eb="162">
      <t>スイドウ</t>
    </rPh>
    <rPh sb="162" eb="164">
      <t>リョウキン</t>
    </rPh>
    <rPh sb="167" eb="169">
      <t>トウイツ</t>
    </rPh>
    <rPh sb="171" eb="173">
      <t>テキセイ</t>
    </rPh>
    <rPh sb="174" eb="176">
      <t>リョウキン</t>
    </rPh>
    <rPh sb="176" eb="178">
      <t>タイケイ</t>
    </rPh>
    <rPh sb="179" eb="181">
      <t>ケントウ</t>
    </rPh>
    <phoneticPr fontId="4"/>
  </si>
  <si>
    <t>　経常収支比率が100％を上回っており、累積欠損金もない状態ではあるが、これは一般会計からの基準外繰出金に頼っている状況にある。
　流動比率が100％を下回っているが、これは起債償還がピークを迎え、流動負債が増加しているためである。
　料金回収率や給水原価を見てみると経営は非常に厳しい現状である。その一番の原因が合併前の各町で行われた施設整備の企業債償還と思われる。今後10年間で企業債残高も減少するが、水道管の更新も必要となってくるため、優先度の高い施設を選定しながら企業債残高の低下を図る。
　施設利用率も低い状況にあるために、施設の見直しやダウンサイジングなども視野に入れながら、適切な施設規模になるように検討していく。
　平成28年度に有収率が低下しているが、これは熊本地震に伴う漏水及び減免によるものである。その後、地震前の水準まで回復しておらず、漏水等の対策に取り組んでいく必要がある。</t>
    <rPh sb="1" eb="3">
      <t>ケイジョウ</t>
    </rPh>
    <rPh sb="3" eb="5">
      <t>シュウシ</t>
    </rPh>
    <rPh sb="5" eb="7">
      <t>ヒリツ</t>
    </rPh>
    <rPh sb="13" eb="15">
      <t>ウワマワ</t>
    </rPh>
    <rPh sb="20" eb="22">
      <t>ルイセキ</t>
    </rPh>
    <rPh sb="22" eb="25">
      <t>ケッソンキン</t>
    </rPh>
    <rPh sb="28" eb="30">
      <t>ジョウタイ</t>
    </rPh>
    <rPh sb="39" eb="41">
      <t>イッパン</t>
    </rPh>
    <rPh sb="41" eb="43">
      <t>カイケイ</t>
    </rPh>
    <rPh sb="46" eb="48">
      <t>キジュン</t>
    </rPh>
    <rPh sb="48" eb="49">
      <t>ガイ</t>
    </rPh>
    <rPh sb="49" eb="51">
      <t>クリダ</t>
    </rPh>
    <rPh sb="51" eb="52">
      <t>キン</t>
    </rPh>
    <rPh sb="53" eb="54">
      <t>タヨ</t>
    </rPh>
    <rPh sb="58" eb="60">
      <t>ジョウキョウ</t>
    </rPh>
    <rPh sb="66" eb="68">
      <t>リュウドウ</t>
    </rPh>
    <rPh sb="68" eb="70">
      <t>ヒリツ</t>
    </rPh>
    <rPh sb="76" eb="78">
      <t>シタマワ</t>
    </rPh>
    <rPh sb="87" eb="89">
      <t>キサイ</t>
    </rPh>
    <rPh sb="89" eb="91">
      <t>ショウカン</t>
    </rPh>
    <rPh sb="96" eb="97">
      <t>ムカ</t>
    </rPh>
    <rPh sb="99" eb="101">
      <t>リュウドウ</t>
    </rPh>
    <rPh sb="101" eb="103">
      <t>フサイ</t>
    </rPh>
    <rPh sb="104" eb="106">
      <t>ゾウカ</t>
    </rPh>
    <rPh sb="118" eb="120">
      <t>リョウキン</t>
    </rPh>
    <rPh sb="120" eb="122">
      <t>カイシュウ</t>
    </rPh>
    <rPh sb="122" eb="123">
      <t>リツ</t>
    </rPh>
    <rPh sb="124" eb="126">
      <t>キュウスイ</t>
    </rPh>
    <rPh sb="126" eb="128">
      <t>ゲンカ</t>
    </rPh>
    <rPh sb="129" eb="130">
      <t>ミ</t>
    </rPh>
    <rPh sb="134" eb="136">
      <t>ケイエイ</t>
    </rPh>
    <rPh sb="137" eb="139">
      <t>ヒジョウ</t>
    </rPh>
    <rPh sb="140" eb="141">
      <t>キビ</t>
    </rPh>
    <rPh sb="143" eb="145">
      <t>ゲンジョウ</t>
    </rPh>
    <rPh sb="157" eb="159">
      <t>ガッペイ</t>
    </rPh>
    <rPh sb="159" eb="160">
      <t>マエ</t>
    </rPh>
    <rPh sb="161" eb="163">
      <t>カクマチ</t>
    </rPh>
    <rPh sb="164" eb="165">
      <t>オコナ</t>
    </rPh>
    <rPh sb="168" eb="170">
      <t>シセツ</t>
    </rPh>
    <rPh sb="170" eb="172">
      <t>セイビ</t>
    </rPh>
    <rPh sb="173" eb="175">
      <t>キギョウ</t>
    </rPh>
    <rPh sb="175" eb="176">
      <t>サイ</t>
    </rPh>
    <rPh sb="176" eb="178">
      <t>ショウカン</t>
    </rPh>
    <rPh sb="179" eb="180">
      <t>オモ</t>
    </rPh>
    <rPh sb="184" eb="186">
      <t>コンゴ</t>
    </rPh>
    <rPh sb="188" eb="190">
      <t>ネンカン</t>
    </rPh>
    <rPh sb="191" eb="193">
      <t>キギョウ</t>
    </rPh>
    <rPh sb="193" eb="194">
      <t>サイ</t>
    </rPh>
    <rPh sb="194" eb="196">
      <t>ザンダカ</t>
    </rPh>
    <rPh sb="197" eb="199">
      <t>ゲンショウ</t>
    </rPh>
    <rPh sb="203" eb="206">
      <t>スイドウカン</t>
    </rPh>
    <rPh sb="207" eb="209">
      <t>コウシン</t>
    </rPh>
    <rPh sb="210" eb="212">
      <t>ヒツヨウ</t>
    </rPh>
    <rPh sb="221" eb="224">
      <t>ユウセンド</t>
    </rPh>
    <rPh sb="225" eb="226">
      <t>タカ</t>
    </rPh>
    <rPh sb="227" eb="229">
      <t>シセツ</t>
    </rPh>
    <rPh sb="230" eb="232">
      <t>センテイ</t>
    </rPh>
    <rPh sb="236" eb="238">
      <t>キギョウ</t>
    </rPh>
    <rPh sb="238" eb="239">
      <t>サイ</t>
    </rPh>
    <rPh sb="239" eb="241">
      <t>ザンダカ</t>
    </rPh>
    <rPh sb="242" eb="244">
      <t>テイカ</t>
    </rPh>
    <rPh sb="245" eb="246">
      <t>ハカ</t>
    </rPh>
    <rPh sb="250" eb="252">
      <t>シセツ</t>
    </rPh>
    <rPh sb="252" eb="255">
      <t>リヨウリツ</t>
    </rPh>
    <rPh sb="256" eb="257">
      <t>ヒク</t>
    </rPh>
    <rPh sb="258" eb="260">
      <t>ジョウキョウ</t>
    </rPh>
    <rPh sb="267" eb="269">
      <t>シセツ</t>
    </rPh>
    <rPh sb="270" eb="272">
      <t>ミナオ</t>
    </rPh>
    <rPh sb="294" eb="296">
      <t>テキセツ</t>
    </rPh>
    <rPh sb="297" eb="299">
      <t>シセツ</t>
    </rPh>
    <rPh sb="299" eb="301">
      <t>キボ</t>
    </rPh>
    <rPh sb="307" eb="309">
      <t>ケントウ</t>
    </rPh>
    <rPh sb="316" eb="318">
      <t>ヘイセイ</t>
    </rPh>
    <rPh sb="320" eb="322">
      <t>ネンド</t>
    </rPh>
    <rPh sb="323" eb="325">
      <t>ユウシュウ</t>
    </rPh>
    <rPh sb="325" eb="326">
      <t>リツ</t>
    </rPh>
    <rPh sb="327" eb="329">
      <t>テイカ</t>
    </rPh>
    <rPh sb="338" eb="340">
      <t>クマモト</t>
    </rPh>
    <rPh sb="340" eb="342">
      <t>ジシン</t>
    </rPh>
    <rPh sb="343" eb="344">
      <t>トモナ</t>
    </rPh>
    <rPh sb="345" eb="347">
      <t>ロウスイ</t>
    </rPh>
    <rPh sb="347" eb="348">
      <t>オヨ</t>
    </rPh>
    <rPh sb="349" eb="351">
      <t>ゲンメン</t>
    </rPh>
    <rPh sb="362" eb="363">
      <t>ゴ</t>
    </rPh>
    <rPh sb="364" eb="366">
      <t>ジシン</t>
    </rPh>
    <rPh sb="366" eb="367">
      <t>マエ</t>
    </rPh>
    <rPh sb="368" eb="370">
      <t>スイジュン</t>
    </rPh>
    <rPh sb="372" eb="374">
      <t>カイフク</t>
    </rPh>
    <rPh sb="380" eb="382">
      <t>ロウスイ</t>
    </rPh>
    <rPh sb="382" eb="383">
      <t>トウ</t>
    </rPh>
    <rPh sb="384" eb="386">
      <t>タイサク</t>
    </rPh>
    <rPh sb="387" eb="388">
      <t>ト</t>
    </rPh>
    <rPh sb="389" eb="390">
      <t>ク</t>
    </rPh>
    <rPh sb="394" eb="3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</si>
</sst>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0.55000000000000004</c:v>
                </c:pt>
                <c:pt idx="1">
                  <c:v>0.39</c:v>
                </c:pt>
                <c:pt idx="2" formatCode="#,##0.00;&quot;△&quot;#,##0.00">
                  <c:v>0</c:v>
                </c:pt>
                <c:pt idx="3" formatCode="#,##0.00;&quot;△&quot;#,##0.00">
                  <c:v>0</c:v>
                </c:pt>
                <c:pt idx="4">
                  <c:v>0.2</c:v>
                </c:pt>
              </c:numCache>
            </c:numRef>
          </c:val>
          <c:extLst xmlns:c16r2="http://schemas.microsoft.com/office/drawing/2015/06/chart">
            <c:ext xmlns:c16="http://schemas.microsoft.com/office/drawing/2014/chart" uri="{C3380CC4-5D6E-409C-BE32-E72D297353CC}">
              <c16:uniqueId val="{00000000-D9E1-49F6-96ED-3C1FF0A0B11B}"/>
            </c:ext>
          </c:extLst>
        </c:ser>
        <c:dLbls>
          <c:showLegendKey val="0"/>
          <c:showVal val="0"/>
          <c:showCatName val="0"/>
          <c:showSerName val="0"/>
          <c:showPercent val="0"/>
          <c:showBubbleSize val="0"/>
        </c:dLbls>
        <c:gapWidth val="150"/>
        <c:axId val="174280064"/>
        <c:axId val="17429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D9E1-49F6-96ED-3C1FF0A0B11B}"/>
            </c:ext>
          </c:extLst>
        </c:ser>
        <c:dLbls>
          <c:showLegendKey val="0"/>
          <c:showVal val="0"/>
          <c:showCatName val="0"/>
          <c:showSerName val="0"/>
          <c:showPercent val="0"/>
          <c:showBubbleSize val="0"/>
        </c:dLbls>
        <c:marker val="1"/>
        <c:smooth val="0"/>
        <c:axId val="174280064"/>
        <c:axId val="174294528"/>
      </c:lineChart>
      <c:dateAx>
        <c:axId val="174280064"/>
        <c:scaling>
          <c:orientation val="minMax"/>
        </c:scaling>
        <c:delete val="1"/>
        <c:axPos val="b"/>
        <c:numFmt formatCode="ge" sourceLinked="1"/>
        <c:majorTickMark val="none"/>
        <c:minorTickMark val="none"/>
        <c:tickLblPos val="none"/>
        <c:crossAx val="174294528"/>
        <c:crosses val="autoZero"/>
        <c:auto val="1"/>
        <c:lblOffset val="100"/>
        <c:baseTimeUnit val="years"/>
      </c:dateAx>
      <c:valAx>
        <c:axId val="1742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41.4</c:v>
                </c:pt>
                <c:pt idx="1">
                  <c:v>41.23</c:v>
                </c:pt>
                <c:pt idx="2">
                  <c:v>42.23</c:v>
                </c:pt>
                <c:pt idx="3">
                  <c:v>43.84</c:v>
                </c:pt>
                <c:pt idx="4">
                  <c:v>43.31</c:v>
                </c:pt>
              </c:numCache>
            </c:numRef>
          </c:val>
          <c:extLst xmlns:c16r2="http://schemas.microsoft.com/office/drawing/2015/06/chart">
            <c:ext xmlns:c16="http://schemas.microsoft.com/office/drawing/2014/chart" uri="{C3380CC4-5D6E-409C-BE32-E72D297353CC}">
              <c16:uniqueId val="{00000000-1D7B-4D6B-B6A5-1D30F546EAEC}"/>
            </c:ext>
          </c:extLst>
        </c:ser>
        <c:dLbls>
          <c:showLegendKey val="0"/>
          <c:showVal val="0"/>
          <c:showCatName val="0"/>
          <c:showSerName val="0"/>
          <c:showPercent val="0"/>
          <c:showBubbleSize val="0"/>
        </c:dLbls>
        <c:gapWidth val="150"/>
        <c:axId val="176196992"/>
        <c:axId val="17620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1D7B-4D6B-B6A5-1D30F546EAEC}"/>
            </c:ext>
          </c:extLst>
        </c:ser>
        <c:dLbls>
          <c:showLegendKey val="0"/>
          <c:showVal val="0"/>
          <c:showCatName val="0"/>
          <c:showSerName val="0"/>
          <c:showPercent val="0"/>
          <c:showBubbleSize val="0"/>
        </c:dLbls>
        <c:marker val="1"/>
        <c:smooth val="0"/>
        <c:axId val="176196992"/>
        <c:axId val="176207360"/>
      </c:lineChart>
      <c:dateAx>
        <c:axId val="176196992"/>
        <c:scaling>
          <c:orientation val="minMax"/>
        </c:scaling>
        <c:delete val="1"/>
        <c:axPos val="b"/>
        <c:numFmt formatCode="ge" sourceLinked="1"/>
        <c:majorTickMark val="none"/>
        <c:minorTickMark val="none"/>
        <c:tickLblPos val="none"/>
        <c:crossAx val="176207360"/>
        <c:crosses val="autoZero"/>
        <c:auto val="1"/>
        <c:lblOffset val="100"/>
        <c:baseTimeUnit val="years"/>
      </c:dateAx>
      <c:valAx>
        <c:axId val="1762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1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85.43</c:v>
                </c:pt>
                <c:pt idx="1">
                  <c:v>86.31</c:v>
                </c:pt>
                <c:pt idx="2">
                  <c:v>85.46</c:v>
                </c:pt>
                <c:pt idx="3">
                  <c:v>77</c:v>
                </c:pt>
                <c:pt idx="4">
                  <c:v>83.18</c:v>
                </c:pt>
              </c:numCache>
            </c:numRef>
          </c:val>
          <c:extLst xmlns:c16r2="http://schemas.microsoft.com/office/drawing/2015/06/chart">
            <c:ext xmlns:c16="http://schemas.microsoft.com/office/drawing/2014/chart" uri="{C3380CC4-5D6E-409C-BE32-E72D297353CC}">
              <c16:uniqueId val="{00000000-15D6-4C61-BB28-367EE97D43F1}"/>
            </c:ext>
          </c:extLst>
        </c:ser>
        <c:dLbls>
          <c:showLegendKey val="0"/>
          <c:showVal val="0"/>
          <c:showCatName val="0"/>
          <c:showSerName val="0"/>
          <c:showPercent val="0"/>
          <c:showBubbleSize val="0"/>
        </c:dLbls>
        <c:gapWidth val="150"/>
        <c:axId val="176316416"/>
        <c:axId val="17631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15D6-4C61-BB28-367EE97D43F1}"/>
            </c:ext>
          </c:extLst>
        </c:ser>
        <c:dLbls>
          <c:showLegendKey val="0"/>
          <c:showVal val="0"/>
          <c:showCatName val="0"/>
          <c:showSerName val="0"/>
          <c:showPercent val="0"/>
          <c:showBubbleSize val="0"/>
        </c:dLbls>
        <c:marker val="1"/>
        <c:smooth val="0"/>
        <c:axId val="176316416"/>
        <c:axId val="176318336"/>
      </c:lineChart>
      <c:dateAx>
        <c:axId val="176316416"/>
        <c:scaling>
          <c:orientation val="minMax"/>
        </c:scaling>
        <c:delete val="1"/>
        <c:axPos val="b"/>
        <c:numFmt formatCode="ge" sourceLinked="1"/>
        <c:majorTickMark val="none"/>
        <c:minorTickMark val="none"/>
        <c:tickLblPos val="none"/>
        <c:crossAx val="176318336"/>
        <c:crosses val="autoZero"/>
        <c:auto val="1"/>
        <c:lblOffset val="100"/>
        <c:baseTimeUnit val="years"/>
      </c:dateAx>
      <c:valAx>
        <c:axId val="1763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107.5</c:v>
                </c:pt>
                <c:pt idx="1">
                  <c:v>110.19</c:v>
                </c:pt>
                <c:pt idx="2">
                  <c:v>108.78</c:v>
                </c:pt>
                <c:pt idx="3">
                  <c:v>96.37</c:v>
                </c:pt>
                <c:pt idx="4">
                  <c:v>107.96</c:v>
                </c:pt>
              </c:numCache>
            </c:numRef>
          </c:val>
          <c:extLst xmlns:c16r2="http://schemas.microsoft.com/office/drawing/2015/06/chart">
            <c:ext xmlns:c16="http://schemas.microsoft.com/office/drawing/2014/chart" uri="{C3380CC4-5D6E-409C-BE32-E72D297353CC}">
              <c16:uniqueId val="{00000000-343C-4EB7-8A54-15B9E07A8799}"/>
            </c:ext>
          </c:extLst>
        </c:ser>
        <c:dLbls>
          <c:showLegendKey val="0"/>
          <c:showVal val="0"/>
          <c:showCatName val="0"/>
          <c:showSerName val="0"/>
          <c:showPercent val="0"/>
          <c:showBubbleSize val="0"/>
        </c:dLbls>
        <c:gapWidth val="150"/>
        <c:axId val="174317568"/>
        <c:axId val="17431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343C-4EB7-8A54-15B9E07A8799}"/>
            </c:ext>
          </c:extLst>
        </c:ser>
        <c:dLbls>
          <c:showLegendKey val="0"/>
          <c:showVal val="0"/>
          <c:showCatName val="0"/>
          <c:showSerName val="0"/>
          <c:showPercent val="0"/>
          <c:showBubbleSize val="0"/>
        </c:dLbls>
        <c:marker val="1"/>
        <c:smooth val="0"/>
        <c:axId val="174317568"/>
        <c:axId val="174319488"/>
      </c:lineChart>
      <c:dateAx>
        <c:axId val="174317568"/>
        <c:scaling>
          <c:orientation val="minMax"/>
        </c:scaling>
        <c:delete val="1"/>
        <c:axPos val="b"/>
        <c:numFmt formatCode="ge" sourceLinked="1"/>
        <c:majorTickMark val="none"/>
        <c:minorTickMark val="none"/>
        <c:tickLblPos val="none"/>
        <c:crossAx val="174319488"/>
        <c:crosses val="autoZero"/>
        <c:auto val="1"/>
        <c:lblOffset val="100"/>
        <c:baseTimeUnit val="years"/>
      </c:dateAx>
      <c:valAx>
        <c:axId val="174319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43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42.86</c:v>
                </c:pt>
                <c:pt idx="1">
                  <c:v>49.62</c:v>
                </c:pt>
                <c:pt idx="2">
                  <c:v>51.62</c:v>
                </c:pt>
                <c:pt idx="3">
                  <c:v>53.43</c:v>
                </c:pt>
                <c:pt idx="4">
                  <c:v>55.06</c:v>
                </c:pt>
              </c:numCache>
            </c:numRef>
          </c:val>
          <c:extLst xmlns:c16r2="http://schemas.microsoft.com/office/drawing/2015/06/chart">
            <c:ext xmlns:c16="http://schemas.microsoft.com/office/drawing/2014/chart" uri="{C3380CC4-5D6E-409C-BE32-E72D297353CC}">
              <c16:uniqueId val="{00000000-4C53-4E38-94D0-11D6ECA0A2E0}"/>
            </c:ext>
          </c:extLst>
        </c:ser>
        <c:dLbls>
          <c:showLegendKey val="0"/>
          <c:showVal val="0"/>
          <c:showCatName val="0"/>
          <c:showSerName val="0"/>
          <c:showPercent val="0"/>
          <c:showBubbleSize val="0"/>
        </c:dLbls>
        <c:gapWidth val="150"/>
        <c:axId val="175927680"/>
        <c:axId val="17592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4C53-4E38-94D0-11D6ECA0A2E0}"/>
            </c:ext>
          </c:extLst>
        </c:ser>
        <c:dLbls>
          <c:showLegendKey val="0"/>
          <c:showVal val="0"/>
          <c:showCatName val="0"/>
          <c:showSerName val="0"/>
          <c:showPercent val="0"/>
          <c:showBubbleSize val="0"/>
        </c:dLbls>
        <c:marker val="1"/>
        <c:smooth val="0"/>
        <c:axId val="175927680"/>
        <c:axId val="175929600"/>
      </c:lineChart>
      <c:dateAx>
        <c:axId val="175927680"/>
        <c:scaling>
          <c:orientation val="minMax"/>
        </c:scaling>
        <c:delete val="1"/>
        <c:axPos val="b"/>
        <c:numFmt formatCode="ge" sourceLinked="1"/>
        <c:majorTickMark val="none"/>
        <c:minorTickMark val="none"/>
        <c:tickLblPos val="none"/>
        <c:crossAx val="175929600"/>
        <c:crosses val="autoZero"/>
        <c:auto val="1"/>
        <c:lblOffset val="100"/>
        <c:baseTimeUnit val="years"/>
      </c:dateAx>
      <c:valAx>
        <c:axId val="1759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0.06</c:v>
                </c:pt>
                <c:pt idx="1">
                  <c:v>0.06</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240-4DC1-B47E-1D6D33521268}"/>
            </c:ext>
          </c:extLst>
        </c:ser>
        <c:dLbls>
          <c:showLegendKey val="0"/>
          <c:showVal val="0"/>
          <c:showCatName val="0"/>
          <c:showSerName val="0"/>
          <c:showPercent val="0"/>
          <c:showBubbleSize val="0"/>
        </c:dLbls>
        <c:gapWidth val="150"/>
        <c:axId val="175966464"/>
        <c:axId val="17596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D240-4DC1-B47E-1D6D33521268}"/>
            </c:ext>
          </c:extLst>
        </c:ser>
        <c:dLbls>
          <c:showLegendKey val="0"/>
          <c:showVal val="0"/>
          <c:showCatName val="0"/>
          <c:showSerName val="0"/>
          <c:showPercent val="0"/>
          <c:showBubbleSize val="0"/>
        </c:dLbls>
        <c:marker val="1"/>
        <c:smooth val="0"/>
        <c:axId val="175966464"/>
        <c:axId val="175968640"/>
      </c:lineChart>
      <c:dateAx>
        <c:axId val="175966464"/>
        <c:scaling>
          <c:orientation val="minMax"/>
        </c:scaling>
        <c:delete val="1"/>
        <c:axPos val="b"/>
        <c:numFmt formatCode="ge" sourceLinked="1"/>
        <c:majorTickMark val="none"/>
        <c:minorTickMark val="none"/>
        <c:tickLblPos val="none"/>
        <c:crossAx val="175968640"/>
        <c:crosses val="autoZero"/>
        <c:auto val="1"/>
        <c:lblOffset val="100"/>
        <c:baseTimeUnit val="years"/>
      </c:dateAx>
      <c:valAx>
        <c:axId val="17596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15.66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5E-4B7A-AEB2-649B7E8E8BBF}"/>
            </c:ext>
          </c:extLst>
        </c:ser>
        <c:dLbls>
          <c:showLegendKey val="0"/>
          <c:showVal val="0"/>
          <c:showCatName val="0"/>
          <c:showSerName val="0"/>
          <c:showPercent val="0"/>
          <c:showBubbleSize val="0"/>
        </c:dLbls>
        <c:gapWidth val="150"/>
        <c:axId val="176004480"/>
        <c:axId val="17601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A05E-4B7A-AEB2-649B7E8E8BBF}"/>
            </c:ext>
          </c:extLst>
        </c:ser>
        <c:dLbls>
          <c:showLegendKey val="0"/>
          <c:showVal val="0"/>
          <c:showCatName val="0"/>
          <c:showSerName val="0"/>
          <c:showPercent val="0"/>
          <c:showBubbleSize val="0"/>
        </c:dLbls>
        <c:marker val="1"/>
        <c:smooth val="0"/>
        <c:axId val="176004480"/>
        <c:axId val="176010752"/>
      </c:lineChart>
      <c:dateAx>
        <c:axId val="176004480"/>
        <c:scaling>
          <c:orientation val="minMax"/>
        </c:scaling>
        <c:delete val="1"/>
        <c:axPos val="b"/>
        <c:numFmt formatCode="ge" sourceLinked="1"/>
        <c:majorTickMark val="none"/>
        <c:minorTickMark val="none"/>
        <c:tickLblPos val="none"/>
        <c:crossAx val="176010752"/>
        <c:crosses val="autoZero"/>
        <c:auto val="1"/>
        <c:lblOffset val="100"/>
        <c:baseTimeUnit val="years"/>
      </c:dateAx>
      <c:valAx>
        <c:axId val="176010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0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662.83</c:v>
                </c:pt>
                <c:pt idx="1">
                  <c:v>97.78</c:v>
                </c:pt>
                <c:pt idx="2">
                  <c:v>84.54</c:v>
                </c:pt>
                <c:pt idx="3">
                  <c:v>70.81</c:v>
                </c:pt>
                <c:pt idx="4">
                  <c:v>71.44</c:v>
                </c:pt>
              </c:numCache>
            </c:numRef>
          </c:val>
          <c:extLst xmlns:c16r2="http://schemas.microsoft.com/office/drawing/2015/06/chart">
            <c:ext xmlns:c16="http://schemas.microsoft.com/office/drawing/2014/chart" uri="{C3380CC4-5D6E-409C-BE32-E72D297353CC}">
              <c16:uniqueId val="{00000000-2EA6-4FDB-8C11-6835F962FF31}"/>
            </c:ext>
          </c:extLst>
        </c:ser>
        <c:dLbls>
          <c:showLegendKey val="0"/>
          <c:showVal val="0"/>
          <c:showCatName val="0"/>
          <c:showSerName val="0"/>
          <c:showPercent val="0"/>
          <c:showBubbleSize val="0"/>
        </c:dLbls>
        <c:gapWidth val="150"/>
        <c:axId val="176369664"/>
        <c:axId val="17637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2EA6-4FDB-8C11-6835F962FF31}"/>
            </c:ext>
          </c:extLst>
        </c:ser>
        <c:dLbls>
          <c:showLegendKey val="0"/>
          <c:showVal val="0"/>
          <c:showCatName val="0"/>
          <c:showSerName val="0"/>
          <c:showPercent val="0"/>
          <c:showBubbleSize val="0"/>
        </c:dLbls>
        <c:marker val="1"/>
        <c:smooth val="0"/>
        <c:axId val="176369664"/>
        <c:axId val="176371584"/>
      </c:lineChart>
      <c:dateAx>
        <c:axId val="176369664"/>
        <c:scaling>
          <c:orientation val="minMax"/>
        </c:scaling>
        <c:delete val="1"/>
        <c:axPos val="b"/>
        <c:numFmt formatCode="ge" sourceLinked="1"/>
        <c:majorTickMark val="none"/>
        <c:minorTickMark val="none"/>
        <c:tickLblPos val="none"/>
        <c:crossAx val="176371584"/>
        <c:crosses val="autoZero"/>
        <c:auto val="1"/>
        <c:lblOffset val="100"/>
        <c:baseTimeUnit val="years"/>
      </c:dateAx>
      <c:valAx>
        <c:axId val="17637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3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675.05</c:v>
                </c:pt>
                <c:pt idx="1">
                  <c:v>645.97</c:v>
                </c:pt>
                <c:pt idx="2">
                  <c:v>579.19000000000005</c:v>
                </c:pt>
                <c:pt idx="3">
                  <c:v>563.84</c:v>
                </c:pt>
                <c:pt idx="4">
                  <c:v>476.69</c:v>
                </c:pt>
              </c:numCache>
            </c:numRef>
          </c:val>
          <c:extLst xmlns:c16r2="http://schemas.microsoft.com/office/drawing/2015/06/chart">
            <c:ext xmlns:c16="http://schemas.microsoft.com/office/drawing/2014/chart" uri="{C3380CC4-5D6E-409C-BE32-E72D297353CC}">
              <c16:uniqueId val="{00000000-E06C-4087-A1C5-9C541B30F630}"/>
            </c:ext>
          </c:extLst>
        </c:ser>
        <c:dLbls>
          <c:showLegendKey val="0"/>
          <c:showVal val="0"/>
          <c:showCatName val="0"/>
          <c:showSerName val="0"/>
          <c:showPercent val="0"/>
          <c:showBubbleSize val="0"/>
        </c:dLbls>
        <c:gapWidth val="150"/>
        <c:axId val="176415104"/>
        <c:axId val="17641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E06C-4087-A1C5-9C541B30F630}"/>
            </c:ext>
          </c:extLst>
        </c:ser>
        <c:dLbls>
          <c:showLegendKey val="0"/>
          <c:showVal val="0"/>
          <c:showCatName val="0"/>
          <c:showSerName val="0"/>
          <c:showPercent val="0"/>
          <c:showBubbleSize val="0"/>
        </c:dLbls>
        <c:marker val="1"/>
        <c:smooth val="0"/>
        <c:axId val="176415104"/>
        <c:axId val="176417024"/>
      </c:lineChart>
      <c:dateAx>
        <c:axId val="176415104"/>
        <c:scaling>
          <c:orientation val="minMax"/>
        </c:scaling>
        <c:delete val="1"/>
        <c:axPos val="b"/>
        <c:numFmt formatCode="ge" sourceLinked="1"/>
        <c:majorTickMark val="none"/>
        <c:minorTickMark val="none"/>
        <c:tickLblPos val="none"/>
        <c:crossAx val="176417024"/>
        <c:crosses val="autoZero"/>
        <c:auto val="1"/>
        <c:lblOffset val="100"/>
        <c:baseTimeUnit val="years"/>
      </c:dateAx>
      <c:valAx>
        <c:axId val="176417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4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84.93</c:v>
                </c:pt>
                <c:pt idx="1">
                  <c:v>85.49</c:v>
                </c:pt>
                <c:pt idx="2">
                  <c:v>90.08</c:v>
                </c:pt>
                <c:pt idx="3">
                  <c:v>81.08</c:v>
                </c:pt>
                <c:pt idx="4">
                  <c:v>91.47</c:v>
                </c:pt>
              </c:numCache>
            </c:numRef>
          </c:val>
          <c:extLst xmlns:c16r2="http://schemas.microsoft.com/office/drawing/2015/06/chart">
            <c:ext xmlns:c16="http://schemas.microsoft.com/office/drawing/2014/chart" uri="{C3380CC4-5D6E-409C-BE32-E72D297353CC}">
              <c16:uniqueId val="{00000000-5301-4B27-9DBB-99018CABC0CD}"/>
            </c:ext>
          </c:extLst>
        </c:ser>
        <c:dLbls>
          <c:showLegendKey val="0"/>
          <c:showVal val="0"/>
          <c:showCatName val="0"/>
          <c:showSerName val="0"/>
          <c:showPercent val="0"/>
          <c:showBubbleSize val="0"/>
        </c:dLbls>
        <c:gapWidth val="150"/>
        <c:axId val="176106112"/>
        <c:axId val="17612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5301-4B27-9DBB-99018CABC0CD}"/>
            </c:ext>
          </c:extLst>
        </c:ser>
        <c:dLbls>
          <c:showLegendKey val="0"/>
          <c:showVal val="0"/>
          <c:showCatName val="0"/>
          <c:showSerName val="0"/>
          <c:showPercent val="0"/>
          <c:showBubbleSize val="0"/>
        </c:dLbls>
        <c:marker val="1"/>
        <c:smooth val="0"/>
        <c:axId val="176106112"/>
        <c:axId val="176120576"/>
      </c:lineChart>
      <c:dateAx>
        <c:axId val="176106112"/>
        <c:scaling>
          <c:orientation val="minMax"/>
        </c:scaling>
        <c:delete val="1"/>
        <c:axPos val="b"/>
        <c:numFmt formatCode="ge" sourceLinked="1"/>
        <c:majorTickMark val="none"/>
        <c:minorTickMark val="none"/>
        <c:tickLblPos val="none"/>
        <c:crossAx val="176120576"/>
        <c:crosses val="autoZero"/>
        <c:auto val="1"/>
        <c:lblOffset val="100"/>
        <c:baseTimeUnit val="years"/>
      </c:dateAx>
      <c:valAx>
        <c:axId val="1761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1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269.66000000000003</c:v>
                </c:pt>
                <c:pt idx="1">
                  <c:v>268.5</c:v>
                </c:pt>
                <c:pt idx="2">
                  <c:v>254.09</c:v>
                </c:pt>
                <c:pt idx="3">
                  <c:v>282.08999999999997</c:v>
                </c:pt>
                <c:pt idx="4">
                  <c:v>250.16</c:v>
                </c:pt>
              </c:numCache>
            </c:numRef>
          </c:val>
          <c:extLst xmlns:c16r2="http://schemas.microsoft.com/office/drawing/2015/06/chart">
            <c:ext xmlns:c16="http://schemas.microsoft.com/office/drawing/2014/chart" uri="{C3380CC4-5D6E-409C-BE32-E72D297353CC}">
              <c16:uniqueId val="{00000000-4EC9-4360-B3A7-0CE73BBBC850}"/>
            </c:ext>
          </c:extLst>
        </c:ser>
        <c:dLbls>
          <c:showLegendKey val="0"/>
          <c:showVal val="0"/>
          <c:showCatName val="0"/>
          <c:showSerName val="0"/>
          <c:showPercent val="0"/>
          <c:showBubbleSize val="0"/>
        </c:dLbls>
        <c:gapWidth val="150"/>
        <c:axId val="176155648"/>
        <c:axId val="17616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4EC9-4360-B3A7-0CE73BBBC850}"/>
            </c:ext>
          </c:extLst>
        </c:ser>
        <c:dLbls>
          <c:showLegendKey val="0"/>
          <c:showVal val="0"/>
          <c:showCatName val="0"/>
          <c:showSerName val="0"/>
          <c:showPercent val="0"/>
          <c:showBubbleSize val="0"/>
        </c:dLbls>
        <c:marker val="1"/>
        <c:smooth val="0"/>
        <c:axId val="176155648"/>
        <c:axId val="176161920"/>
      </c:lineChart>
      <c:dateAx>
        <c:axId val="176155648"/>
        <c:scaling>
          <c:orientation val="minMax"/>
        </c:scaling>
        <c:delete val="1"/>
        <c:axPos val="b"/>
        <c:numFmt formatCode="ge" sourceLinked="1"/>
        <c:majorTickMark val="none"/>
        <c:minorTickMark val="none"/>
        <c:tickLblPos val="none"/>
        <c:crossAx val="176161920"/>
        <c:crosses val="autoZero"/>
        <c:auto val="1"/>
        <c:lblOffset val="100"/>
        <c:baseTimeUnit val="years"/>
      </c:dateAx>
      <c:valAx>
        <c:axId val="1761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1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熊本県　宇城市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59729</v>
      </c>
      <c r="AM8" s="70"/>
      <c r="AN8" s="70"/>
      <c r="AO8" s="70"/>
      <c r="AP8" s="70"/>
      <c r="AQ8" s="70"/>
      <c r="AR8" s="70"/>
      <c r="AS8" s="70"/>
      <c r="AT8" s="66">
        <f>データ!$S$6</f>
        <v>188.61</v>
      </c>
      <c r="AU8" s="67"/>
      <c r="AV8" s="67"/>
      <c r="AW8" s="67"/>
      <c r="AX8" s="67"/>
      <c r="AY8" s="67"/>
      <c r="AZ8" s="67"/>
      <c r="BA8" s="67"/>
      <c r="BB8" s="69">
        <f>データ!$T$6</f>
        <v>316.68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53.17</v>
      </c>
      <c r="J10" s="67"/>
      <c r="K10" s="67"/>
      <c r="L10" s="67"/>
      <c r="M10" s="67"/>
      <c r="N10" s="67"/>
      <c r="O10" s="68"/>
      <c r="P10" s="69">
        <f>データ!$P$6</f>
        <v>59.99</v>
      </c>
      <c r="Q10" s="69"/>
      <c r="R10" s="69"/>
      <c r="S10" s="69"/>
      <c r="T10" s="69"/>
      <c r="U10" s="69"/>
      <c r="V10" s="69"/>
      <c r="W10" s="70">
        <f>データ!$Q$6</f>
        <v>4490</v>
      </c>
      <c r="X10" s="70"/>
      <c r="Y10" s="70"/>
      <c r="Z10" s="70"/>
      <c r="AA10" s="70"/>
      <c r="AB10" s="70"/>
      <c r="AC10" s="70"/>
      <c r="AD10" s="2"/>
      <c r="AE10" s="2"/>
      <c r="AF10" s="2"/>
      <c r="AG10" s="2"/>
      <c r="AH10" s="4"/>
      <c r="AI10" s="4"/>
      <c r="AJ10" s="4"/>
      <c r="AK10" s="4"/>
      <c r="AL10" s="70">
        <f>データ!$U$6</f>
        <v>35585</v>
      </c>
      <c r="AM10" s="70"/>
      <c r="AN10" s="70"/>
      <c r="AO10" s="70"/>
      <c r="AP10" s="70"/>
      <c r="AQ10" s="70"/>
      <c r="AR10" s="70"/>
      <c r="AS10" s="70"/>
      <c r="AT10" s="66">
        <f>データ!$V$6</f>
        <v>63.14</v>
      </c>
      <c r="AU10" s="67"/>
      <c r="AV10" s="67"/>
      <c r="AW10" s="67"/>
      <c r="AX10" s="67"/>
      <c r="AY10" s="67"/>
      <c r="AZ10" s="67"/>
      <c r="BA10" s="67"/>
      <c r="BB10" s="69">
        <f>データ!$W$6</f>
        <v>563.59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119</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NJXXG5pF5JrLJ+BaTOFx7+Tg+GZEGJnQMl3cP6kjUg6+xB4ruemuj7VCK6PkTRmgQA+dyA0qJfeEx6yAmWVFg==" saltValue="DJh8LX+3qgqYEvmpMo3tb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432130</v>
      </c>
      <c r="D6" s="33">
        <f t="shared" si="3"/>
        <v>46</v>
      </c>
      <c r="E6" s="33">
        <f t="shared" si="3"/>
        <v>1</v>
      </c>
      <c r="F6" s="33">
        <f t="shared" si="3"/>
        <v>0</v>
      </c>
      <c r="G6" s="33">
        <f t="shared" si="3"/>
        <v>1</v>
      </c>
      <c r="H6" s="33" t="str">
        <f t="shared" si="3"/>
        <v>熊本県　宇城市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53.17</v>
      </c>
      <c r="P6" s="34">
        <f t="shared" si="3"/>
        <v>59.99</v>
      </c>
      <c r="Q6" s="34">
        <f t="shared" si="3"/>
        <v>4490</v>
      </c>
      <c r="R6" s="34">
        <f t="shared" si="3"/>
        <v>59729</v>
      </c>
      <c r="S6" s="34">
        <f t="shared" si="3"/>
        <v>188.61</v>
      </c>
      <c r="T6" s="34">
        <f t="shared" si="3"/>
        <v>316.68</v>
      </c>
      <c r="U6" s="34">
        <f t="shared" si="3"/>
        <v>35585</v>
      </c>
      <c r="V6" s="34">
        <f t="shared" si="3"/>
        <v>63.14</v>
      </c>
      <c r="W6" s="34">
        <f t="shared" si="3"/>
        <v>563.59</v>
      </c>
      <c r="X6" s="35">
        <f>IF(X7="",NA(),X7)</f>
        <v>107.5</v>
      </c>
      <c r="Y6" s="35">
        <f t="shared" ref="Y6:AG6" si="4">IF(Y7="",NA(),Y7)</f>
        <v>110.19</v>
      </c>
      <c r="Z6" s="35">
        <f t="shared" si="4"/>
        <v>108.78</v>
      </c>
      <c r="AA6" s="35">
        <f t="shared" si="4"/>
        <v>96.37</v>
      </c>
      <c r="AB6" s="35">
        <f t="shared" si="4"/>
        <v>107.96</v>
      </c>
      <c r="AC6" s="35">
        <f t="shared" si="4"/>
        <v>106.89</v>
      </c>
      <c r="AD6" s="35">
        <f t="shared" si="4"/>
        <v>109.04</v>
      </c>
      <c r="AE6" s="35">
        <f t="shared" si="4"/>
        <v>109.64</v>
      </c>
      <c r="AF6" s="35">
        <f t="shared" si="4"/>
        <v>110.95</v>
      </c>
      <c r="AG6" s="35">
        <f t="shared" si="4"/>
        <v>110.68</v>
      </c>
      <c r="AH6" s="34" t="str">
        <f>IF(AH7="","",IF(AH7="-","【-】","【"&amp;SUBSTITUTE(TEXT(AH7,"#,##0.00"),"-","△")&amp;"】"))</f>
        <v>【113.39】</v>
      </c>
      <c r="AI6" s="35">
        <f>IF(AI7="",NA(),AI7)</f>
        <v>15.66</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662.83</v>
      </c>
      <c r="AU6" s="35">
        <f t="shared" ref="AU6:BC6" si="6">IF(AU7="",NA(),AU7)</f>
        <v>97.78</v>
      </c>
      <c r="AV6" s="35">
        <f t="shared" si="6"/>
        <v>84.54</v>
      </c>
      <c r="AW6" s="35">
        <f t="shared" si="6"/>
        <v>70.81</v>
      </c>
      <c r="AX6" s="35">
        <f t="shared" si="6"/>
        <v>71.44</v>
      </c>
      <c r="AY6" s="35">
        <f t="shared" si="6"/>
        <v>909.68</v>
      </c>
      <c r="AZ6" s="35">
        <f t="shared" si="6"/>
        <v>382.09</v>
      </c>
      <c r="BA6" s="35">
        <f t="shared" si="6"/>
        <v>371.31</v>
      </c>
      <c r="BB6" s="35">
        <f t="shared" si="6"/>
        <v>377.63</v>
      </c>
      <c r="BC6" s="35">
        <f t="shared" si="6"/>
        <v>357.34</v>
      </c>
      <c r="BD6" s="34" t="str">
        <f>IF(BD7="","",IF(BD7="-","【-】","【"&amp;SUBSTITUTE(TEXT(BD7,"#,##0.00"),"-","△")&amp;"】"))</f>
        <v>【264.34】</v>
      </c>
      <c r="BE6" s="35">
        <f>IF(BE7="",NA(),BE7)</f>
        <v>675.05</v>
      </c>
      <c r="BF6" s="35">
        <f t="shared" ref="BF6:BN6" si="7">IF(BF7="",NA(),BF7)</f>
        <v>645.97</v>
      </c>
      <c r="BG6" s="35">
        <f t="shared" si="7"/>
        <v>579.19000000000005</v>
      </c>
      <c r="BH6" s="35">
        <f t="shared" si="7"/>
        <v>563.84</v>
      </c>
      <c r="BI6" s="35">
        <f t="shared" si="7"/>
        <v>476.69</v>
      </c>
      <c r="BJ6" s="35">
        <f t="shared" si="7"/>
        <v>382.65</v>
      </c>
      <c r="BK6" s="35">
        <f t="shared" si="7"/>
        <v>385.06</v>
      </c>
      <c r="BL6" s="35">
        <f t="shared" si="7"/>
        <v>373.09</v>
      </c>
      <c r="BM6" s="35">
        <f t="shared" si="7"/>
        <v>364.71</v>
      </c>
      <c r="BN6" s="35">
        <f t="shared" si="7"/>
        <v>373.69</v>
      </c>
      <c r="BO6" s="34" t="str">
        <f>IF(BO7="","",IF(BO7="-","【-】","【"&amp;SUBSTITUTE(TEXT(BO7,"#,##0.00"),"-","△")&amp;"】"))</f>
        <v>【274.27】</v>
      </c>
      <c r="BP6" s="35">
        <f>IF(BP7="",NA(),BP7)</f>
        <v>84.93</v>
      </c>
      <c r="BQ6" s="35">
        <f t="shared" ref="BQ6:BY6" si="8">IF(BQ7="",NA(),BQ7)</f>
        <v>85.49</v>
      </c>
      <c r="BR6" s="35">
        <f t="shared" si="8"/>
        <v>90.08</v>
      </c>
      <c r="BS6" s="35">
        <f t="shared" si="8"/>
        <v>81.08</v>
      </c>
      <c r="BT6" s="35">
        <f t="shared" si="8"/>
        <v>91.47</v>
      </c>
      <c r="BU6" s="35">
        <f t="shared" si="8"/>
        <v>96.1</v>
      </c>
      <c r="BV6" s="35">
        <f t="shared" si="8"/>
        <v>99.07</v>
      </c>
      <c r="BW6" s="35">
        <f t="shared" si="8"/>
        <v>99.99</v>
      </c>
      <c r="BX6" s="35">
        <f t="shared" si="8"/>
        <v>100.65</v>
      </c>
      <c r="BY6" s="35">
        <f t="shared" si="8"/>
        <v>99.87</v>
      </c>
      <c r="BZ6" s="34" t="str">
        <f>IF(BZ7="","",IF(BZ7="-","【-】","【"&amp;SUBSTITUTE(TEXT(BZ7,"#,##0.00"),"-","△")&amp;"】"))</f>
        <v>【104.36】</v>
      </c>
      <c r="CA6" s="35">
        <f>IF(CA7="",NA(),CA7)</f>
        <v>269.66000000000003</v>
      </c>
      <c r="CB6" s="35">
        <f t="shared" ref="CB6:CJ6" si="9">IF(CB7="",NA(),CB7)</f>
        <v>268.5</v>
      </c>
      <c r="CC6" s="35">
        <f t="shared" si="9"/>
        <v>254.09</v>
      </c>
      <c r="CD6" s="35">
        <f t="shared" si="9"/>
        <v>282.08999999999997</v>
      </c>
      <c r="CE6" s="35">
        <f t="shared" si="9"/>
        <v>250.16</v>
      </c>
      <c r="CF6" s="35">
        <f t="shared" si="9"/>
        <v>178.39</v>
      </c>
      <c r="CG6" s="35">
        <f t="shared" si="9"/>
        <v>173.03</v>
      </c>
      <c r="CH6" s="35">
        <f t="shared" si="9"/>
        <v>171.15</v>
      </c>
      <c r="CI6" s="35">
        <f t="shared" si="9"/>
        <v>170.19</v>
      </c>
      <c r="CJ6" s="35">
        <f t="shared" si="9"/>
        <v>171.81</v>
      </c>
      <c r="CK6" s="34" t="str">
        <f>IF(CK7="","",IF(CK7="-","【-】","【"&amp;SUBSTITUTE(TEXT(CK7,"#,##0.00"),"-","△")&amp;"】"))</f>
        <v>【165.71】</v>
      </c>
      <c r="CL6" s="35">
        <f>IF(CL7="",NA(),CL7)</f>
        <v>41.4</v>
      </c>
      <c r="CM6" s="35">
        <f t="shared" ref="CM6:CU6" si="10">IF(CM7="",NA(),CM7)</f>
        <v>41.23</v>
      </c>
      <c r="CN6" s="35">
        <f t="shared" si="10"/>
        <v>42.23</v>
      </c>
      <c r="CO6" s="35">
        <f t="shared" si="10"/>
        <v>43.84</v>
      </c>
      <c r="CP6" s="35">
        <f t="shared" si="10"/>
        <v>43.31</v>
      </c>
      <c r="CQ6" s="35">
        <f t="shared" si="10"/>
        <v>59.23</v>
      </c>
      <c r="CR6" s="35">
        <f t="shared" si="10"/>
        <v>58.58</v>
      </c>
      <c r="CS6" s="35">
        <f t="shared" si="10"/>
        <v>58.53</v>
      </c>
      <c r="CT6" s="35">
        <f t="shared" si="10"/>
        <v>59.01</v>
      </c>
      <c r="CU6" s="35">
        <f t="shared" si="10"/>
        <v>60.03</v>
      </c>
      <c r="CV6" s="34" t="str">
        <f>IF(CV7="","",IF(CV7="-","【-】","【"&amp;SUBSTITUTE(TEXT(CV7,"#,##0.00"),"-","△")&amp;"】"))</f>
        <v>【60.41】</v>
      </c>
      <c r="CW6" s="35">
        <f>IF(CW7="",NA(),CW7)</f>
        <v>85.43</v>
      </c>
      <c r="CX6" s="35">
        <f t="shared" ref="CX6:DF6" si="11">IF(CX7="",NA(),CX7)</f>
        <v>86.31</v>
      </c>
      <c r="CY6" s="35">
        <f t="shared" si="11"/>
        <v>85.46</v>
      </c>
      <c r="CZ6" s="35">
        <f t="shared" si="11"/>
        <v>77</v>
      </c>
      <c r="DA6" s="35">
        <f t="shared" si="11"/>
        <v>83.18</v>
      </c>
      <c r="DB6" s="35">
        <f t="shared" si="11"/>
        <v>85.53</v>
      </c>
      <c r="DC6" s="35">
        <f t="shared" si="11"/>
        <v>85.23</v>
      </c>
      <c r="DD6" s="35">
        <f t="shared" si="11"/>
        <v>85.26</v>
      </c>
      <c r="DE6" s="35">
        <f t="shared" si="11"/>
        <v>85.37</v>
      </c>
      <c r="DF6" s="35">
        <f t="shared" si="11"/>
        <v>84.81</v>
      </c>
      <c r="DG6" s="34" t="str">
        <f>IF(DG7="","",IF(DG7="-","【-】","【"&amp;SUBSTITUTE(TEXT(DG7,"#,##0.00"),"-","△")&amp;"】"))</f>
        <v>【89.93】</v>
      </c>
      <c r="DH6" s="35">
        <f>IF(DH7="",NA(),DH7)</f>
        <v>42.86</v>
      </c>
      <c r="DI6" s="35">
        <f t="shared" ref="DI6:DQ6" si="12">IF(DI7="",NA(),DI7)</f>
        <v>49.62</v>
      </c>
      <c r="DJ6" s="35">
        <f t="shared" si="12"/>
        <v>51.62</v>
      </c>
      <c r="DK6" s="35">
        <f t="shared" si="12"/>
        <v>53.43</v>
      </c>
      <c r="DL6" s="35">
        <f t="shared" si="12"/>
        <v>55.06</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0.06</v>
      </c>
      <c r="DT6" s="35">
        <f t="shared" ref="DT6:EB6" si="13">IF(DT7="",NA(),DT7)</f>
        <v>0.06</v>
      </c>
      <c r="DU6" s="34">
        <f t="shared" si="13"/>
        <v>0</v>
      </c>
      <c r="DV6" s="34">
        <f t="shared" si="13"/>
        <v>0</v>
      </c>
      <c r="DW6" s="34">
        <f t="shared" si="13"/>
        <v>0</v>
      </c>
      <c r="DX6" s="35">
        <f t="shared" si="13"/>
        <v>8.39</v>
      </c>
      <c r="DY6" s="35">
        <f t="shared" si="13"/>
        <v>10.09</v>
      </c>
      <c r="DZ6" s="35">
        <f t="shared" si="13"/>
        <v>10.54</v>
      </c>
      <c r="EA6" s="35">
        <f t="shared" si="13"/>
        <v>12.03</v>
      </c>
      <c r="EB6" s="35">
        <f t="shared" si="13"/>
        <v>12.19</v>
      </c>
      <c r="EC6" s="34" t="str">
        <f>IF(EC7="","",IF(EC7="-","【-】","【"&amp;SUBSTITUTE(TEXT(EC7,"#,##0.00"),"-","△")&amp;"】"))</f>
        <v>【15.89】</v>
      </c>
      <c r="ED6" s="35">
        <f>IF(ED7="",NA(),ED7)</f>
        <v>0.55000000000000004</v>
      </c>
      <c r="EE6" s="35">
        <f t="shared" ref="EE6:EM6" si="14">IF(EE7="",NA(),EE7)</f>
        <v>0.39</v>
      </c>
      <c r="EF6" s="34">
        <f t="shared" si="14"/>
        <v>0</v>
      </c>
      <c r="EG6" s="34">
        <f t="shared" si="14"/>
        <v>0</v>
      </c>
      <c r="EH6" s="35">
        <f t="shared" si="14"/>
        <v>0.2</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432130</v>
      </c>
      <c r="D7" s="37">
        <v>46</v>
      </c>
      <c r="E7" s="37">
        <v>1</v>
      </c>
      <c r="F7" s="37">
        <v>0</v>
      </c>
      <c r="G7" s="37">
        <v>1</v>
      </c>
      <c r="H7" s="37" t="s">
        <v>105</v>
      </c>
      <c r="I7" s="37" t="s">
        <v>106</v>
      </c>
      <c r="J7" s="37" t="s">
        <v>107</v>
      </c>
      <c r="K7" s="37" t="s">
        <v>108</v>
      </c>
      <c r="L7" s="37" t="s">
        <v>109</v>
      </c>
      <c r="M7" s="37" t="s">
        <v>110</v>
      </c>
      <c r="N7" s="38" t="s">
        <v>111</v>
      </c>
      <c r="O7" s="38">
        <v>53.17</v>
      </c>
      <c r="P7" s="38">
        <v>59.99</v>
      </c>
      <c r="Q7" s="38">
        <v>4490</v>
      </c>
      <c r="R7" s="38">
        <v>59729</v>
      </c>
      <c r="S7" s="38">
        <v>188.61</v>
      </c>
      <c r="T7" s="38">
        <v>316.68</v>
      </c>
      <c r="U7" s="38">
        <v>35585</v>
      </c>
      <c r="V7" s="38">
        <v>63.14</v>
      </c>
      <c r="W7" s="38">
        <v>563.59</v>
      </c>
      <c r="X7" s="38">
        <v>107.5</v>
      </c>
      <c r="Y7" s="38">
        <v>110.19</v>
      </c>
      <c r="Z7" s="38">
        <v>108.78</v>
      </c>
      <c r="AA7" s="38">
        <v>96.37</v>
      </c>
      <c r="AB7" s="38">
        <v>107.96</v>
      </c>
      <c r="AC7" s="38">
        <v>106.89</v>
      </c>
      <c r="AD7" s="38">
        <v>109.04</v>
      </c>
      <c r="AE7" s="38">
        <v>109.64</v>
      </c>
      <c r="AF7" s="38">
        <v>110.95</v>
      </c>
      <c r="AG7" s="38">
        <v>110.68</v>
      </c>
      <c r="AH7" s="38">
        <v>113.39</v>
      </c>
      <c r="AI7" s="38">
        <v>15.66</v>
      </c>
      <c r="AJ7" s="38">
        <v>0</v>
      </c>
      <c r="AK7" s="38">
        <v>0</v>
      </c>
      <c r="AL7" s="38">
        <v>0</v>
      </c>
      <c r="AM7" s="38">
        <v>0</v>
      </c>
      <c r="AN7" s="38">
        <v>7.76</v>
      </c>
      <c r="AO7" s="38">
        <v>3.77</v>
      </c>
      <c r="AP7" s="38">
        <v>3.62</v>
      </c>
      <c r="AQ7" s="38">
        <v>3.91</v>
      </c>
      <c r="AR7" s="38">
        <v>3.56</v>
      </c>
      <c r="AS7" s="38">
        <v>0.85</v>
      </c>
      <c r="AT7" s="38">
        <v>662.83</v>
      </c>
      <c r="AU7" s="38">
        <v>97.78</v>
      </c>
      <c r="AV7" s="38">
        <v>84.54</v>
      </c>
      <c r="AW7" s="38">
        <v>70.81</v>
      </c>
      <c r="AX7" s="38">
        <v>71.44</v>
      </c>
      <c r="AY7" s="38">
        <v>909.68</v>
      </c>
      <c r="AZ7" s="38">
        <v>382.09</v>
      </c>
      <c r="BA7" s="38">
        <v>371.31</v>
      </c>
      <c r="BB7" s="38">
        <v>377.63</v>
      </c>
      <c r="BC7" s="38">
        <v>357.34</v>
      </c>
      <c r="BD7" s="38">
        <v>264.33999999999997</v>
      </c>
      <c r="BE7" s="38">
        <v>675.05</v>
      </c>
      <c r="BF7" s="38">
        <v>645.97</v>
      </c>
      <c r="BG7" s="38">
        <v>579.19000000000005</v>
      </c>
      <c r="BH7" s="38">
        <v>563.84</v>
      </c>
      <c r="BI7" s="38">
        <v>476.69</v>
      </c>
      <c r="BJ7" s="38">
        <v>382.65</v>
      </c>
      <c r="BK7" s="38">
        <v>385.06</v>
      </c>
      <c r="BL7" s="38">
        <v>373.09</v>
      </c>
      <c r="BM7" s="38">
        <v>364.71</v>
      </c>
      <c r="BN7" s="38">
        <v>373.69</v>
      </c>
      <c r="BO7" s="38">
        <v>274.27</v>
      </c>
      <c r="BP7" s="38">
        <v>84.93</v>
      </c>
      <c r="BQ7" s="38">
        <v>85.49</v>
      </c>
      <c r="BR7" s="38">
        <v>90.08</v>
      </c>
      <c r="BS7" s="38">
        <v>81.08</v>
      </c>
      <c r="BT7" s="38">
        <v>91.47</v>
      </c>
      <c r="BU7" s="38">
        <v>96.1</v>
      </c>
      <c r="BV7" s="38">
        <v>99.07</v>
      </c>
      <c r="BW7" s="38">
        <v>99.99</v>
      </c>
      <c r="BX7" s="38">
        <v>100.65</v>
      </c>
      <c r="BY7" s="38">
        <v>99.87</v>
      </c>
      <c r="BZ7" s="38">
        <v>104.36</v>
      </c>
      <c r="CA7" s="38">
        <v>269.66000000000003</v>
      </c>
      <c r="CB7" s="38">
        <v>268.5</v>
      </c>
      <c r="CC7" s="38">
        <v>254.09</v>
      </c>
      <c r="CD7" s="38">
        <v>282.08999999999997</v>
      </c>
      <c r="CE7" s="38">
        <v>250.16</v>
      </c>
      <c r="CF7" s="38">
        <v>178.39</v>
      </c>
      <c r="CG7" s="38">
        <v>173.03</v>
      </c>
      <c r="CH7" s="38">
        <v>171.15</v>
      </c>
      <c r="CI7" s="38">
        <v>170.19</v>
      </c>
      <c r="CJ7" s="38">
        <v>171.81</v>
      </c>
      <c r="CK7" s="38">
        <v>165.71</v>
      </c>
      <c r="CL7" s="38">
        <v>41.4</v>
      </c>
      <c r="CM7" s="38">
        <v>41.23</v>
      </c>
      <c r="CN7" s="38">
        <v>42.23</v>
      </c>
      <c r="CO7" s="38">
        <v>43.84</v>
      </c>
      <c r="CP7" s="38">
        <v>43.31</v>
      </c>
      <c r="CQ7" s="38">
        <v>59.23</v>
      </c>
      <c r="CR7" s="38">
        <v>58.58</v>
      </c>
      <c r="CS7" s="38">
        <v>58.53</v>
      </c>
      <c r="CT7" s="38">
        <v>59.01</v>
      </c>
      <c r="CU7" s="38">
        <v>60.03</v>
      </c>
      <c r="CV7" s="38">
        <v>60.41</v>
      </c>
      <c r="CW7" s="38">
        <v>85.43</v>
      </c>
      <c r="CX7" s="38">
        <v>86.31</v>
      </c>
      <c r="CY7" s="38">
        <v>85.46</v>
      </c>
      <c r="CZ7" s="38">
        <v>77</v>
      </c>
      <c r="DA7" s="38">
        <v>83.18</v>
      </c>
      <c r="DB7" s="38">
        <v>85.53</v>
      </c>
      <c r="DC7" s="38">
        <v>85.23</v>
      </c>
      <c r="DD7" s="38">
        <v>85.26</v>
      </c>
      <c r="DE7" s="38">
        <v>85.37</v>
      </c>
      <c r="DF7" s="38">
        <v>84.81</v>
      </c>
      <c r="DG7" s="38">
        <v>89.93</v>
      </c>
      <c r="DH7" s="38">
        <v>42.86</v>
      </c>
      <c r="DI7" s="38">
        <v>49.62</v>
      </c>
      <c r="DJ7" s="38">
        <v>51.62</v>
      </c>
      <c r="DK7" s="38">
        <v>53.43</v>
      </c>
      <c r="DL7" s="38">
        <v>55.06</v>
      </c>
      <c r="DM7" s="38">
        <v>37.340000000000003</v>
      </c>
      <c r="DN7" s="38">
        <v>44.31</v>
      </c>
      <c r="DO7" s="38">
        <v>45.75</v>
      </c>
      <c r="DP7" s="38">
        <v>46.9</v>
      </c>
      <c r="DQ7" s="38">
        <v>47.28</v>
      </c>
      <c r="DR7" s="38">
        <v>48.12</v>
      </c>
      <c r="DS7" s="38">
        <v>0.06</v>
      </c>
      <c r="DT7" s="38">
        <v>0.06</v>
      </c>
      <c r="DU7" s="38">
        <v>0</v>
      </c>
      <c r="DV7" s="38">
        <v>0</v>
      </c>
      <c r="DW7" s="38">
        <v>0</v>
      </c>
      <c r="DX7" s="38">
        <v>8.39</v>
      </c>
      <c r="DY7" s="38">
        <v>10.09</v>
      </c>
      <c r="DZ7" s="38">
        <v>10.54</v>
      </c>
      <c r="EA7" s="38">
        <v>12.03</v>
      </c>
      <c r="EB7" s="38">
        <v>12.19</v>
      </c>
      <c r="EC7" s="38">
        <v>15.89</v>
      </c>
      <c r="ED7" s="38">
        <v>0.55000000000000004</v>
      </c>
      <c r="EE7" s="38">
        <v>0.39</v>
      </c>
      <c r="EF7" s="38">
        <v>0</v>
      </c>
      <c r="EG7" s="38">
        <v>0</v>
      </c>
      <c r="EH7" s="38">
        <v>0.2</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cp:lastPrinted>2019-03-01T04:35:32Z</cp:lastPrinted>
  <dcterms:created xsi:type="dcterms:W3CDTF">2018-12-03T08:38:53Z</dcterms:created>
  <dcterms:modified xsi:type="dcterms:W3CDTF">2019-03-01T04:35:42Z</dcterms:modified>
</cp:coreProperties>
</file>