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EpwSdaira74BvEx19l2QknXVfYCOrUmuNPXqd/BL0ewBGkI+rjCtyRQKmmaEL6C5IgiiRy0DMVFFLUpOEsHAww==" workbookSaltValue="yPHWtZNAUp+43Id4XfDZLA=="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<sst xmlns="http://schemas.openxmlformats.org/spreadsheetml/2006/main" count="232" uniqueCount="120">
  <si>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</si>
  <si>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</si>
  <si>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</si>
  <si>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</si>
  <si>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</si>
  <si>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</si>
  <si>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</si>
  <si>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</si>
  <si>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</si>
  <si>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</si>
  <si>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</si>
  <si>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</si>
  <si>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</si>
  <si>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</si>
  <si>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</si>
  <si>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</si>
  <si>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</si>
  <si>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</si>
  <si>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</si>
  <si>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</si>
  <si>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</si>
  <si>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</si>
  <si>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</si>
  <si>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</si>
  <si>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</si>
  <si>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</si>
  <si>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</si>
  <si>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</si>
  <si>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</si>
  <si>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</si>
  <si>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</si>
  <si>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</si>
  <si>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</si>
  <si>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</si>
  <si>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</si>
  <si>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</si>
  <si>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</si>
  <si>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</si>
  <si>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</si>
  <si>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</si>
  <si>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</si>
  <si>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</si>
  <si>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</si>
  <si>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</si>
  <si>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</si>
  <si>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</si>
  <si>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</si>
  <si>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</si>
  <si>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</si>
  <si>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</si>
  <si>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</si>
  <si>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</si>
  <si>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</si>
  <si>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</si>
  <si>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</si>
  <si>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</si>
  <si>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</si>
  <si>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</si>
  <si>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</si>
  <si>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</si>
  <si>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</si>
  <si>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</si>
  <si>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</si>
  <si>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</si>
  <si>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</si>
  <si>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</si>
  <si>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</si>
  <si>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</si>
  <si>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</si>
  <si>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</si>
  <si>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</si>
  <si>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</si>
  <si>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</si>
  <si>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</si>
  <si>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</si>
  <si>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</si>
  <si>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</si>
  <si>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</si>
  <si>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</si>
  <si>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</si>
  <si>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</si>
  <si>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</si>
  <si>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</si>
  <si>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</si>
  <si>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</si>
  <si>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</si>
  <si>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</si>
  <si>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</si>
  <si>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</si>
  <si>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</si>
  <si>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</si>
  <si>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</si>
  <si>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</si>
  <si>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</si>
  <si>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</si>
  <si>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</si>
  <si>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</si>
  <si>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</si>
  <si>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</si>
  <si>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</si>
  <si>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</si>
  <si>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</si>
  <si>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</si>
  <si>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</si>
  <si>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</si>
  <si>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菊池市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</si>
  <si>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</si>
  <si>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</si>
  <si>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</si>
  <si>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</si>
  <si>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</si>
  <si>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</si>
  <si>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</si>
  <si>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</si>
  <si>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</si>
  <si>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</si>
  <si>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</si>
  <si>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平成30年度にアセットマネジメント策定業務が完了することから平成31年度において経営戦略及び水道ビジョンの策定に着手し、平成32年度から実施することで経営の安定化を図る。</t>
    <rPh sb="1" eb="3">
      <t>ヘイセイ</t>
    </rPh>
    <rPh sb="5" eb="7">
      <t>ネンド</t>
    </rPh>
    <rPh sb="18" eb="20">
      <t>サクテイ</t>
    </rPh>
    <rPh sb="20" eb="22">
      <t>ギョウム</t>
    </rPh>
    <rPh sb="23" eb="25">
      <t>カンリョウ</t>
    </rPh>
    <rPh sb="31" eb="33">
      <t>ヘイセイ</t>
    </rPh>
    <rPh sb="35" eb="37">
      <t>ネンド</t>
    </rPh>
    <rPh sb="41" eb="43">
      <t>ケイエイ</t>
    </rPh>
    <rPh sb="43" eb="45">
      <t>センリャク</t>
    </rPh>
    <rPh sb="45" eb="46">
      <t>オヨ</t>
    </rPh>
    <rPh sb="47" eb="49">
      <t>スイドウ</t>
    </rPh>
    <rPh sb="54" eb="56">
      <t>サクテイ</t>
    </rPh>
    <rPh sb="57" eb="59">
      <t>チャクシュ</t>
    </rPh>
    <rPh sb="61" eb="63">
      <t>ヘイセイ</t>
    </rPh>
    <rPh sb="65" eb="67">
      <t>ネンド</t>
    </rPh>
    <rPh sb="69" eb="71">
      <t>ジッシ</t>
    </rPh>
    <rPh sb="76" eb="78">
      <t>ケイエイ</t>
    </rPh>
    <rPh sb="79" eb="82">
      <t>アンテイカ</t>
    </rPh>
    <rPh sb="83" eb="84">
      <t>ハカ</t>
    </rPh>
    <phoneticPr fontId="4"/>
  </si>
  <si>
    <r>
      <t>　②管路経年化率については、平均値を超えているが、経営状況などを考慮し計画的な投資を行ない改善を図る。
　③管路更新率については、新規の水道管布設、井戸の掘削や水中ポンプ等機器更新を実施したため減少となった。</t>
    </r>
    <r>
      <rPr>
        <b/>
        <sz val="11"/>
        <color theme="1"/>
        <rFont val="ＭＳ ゴシック"/>
        <family val="3"/>
        <charset val="128"/>
      </rPr>
      <t/>
    </r>
    <rPh sb="2" eb="4">
      <t>カンロ</t>
    </rPh>
    <rPh sb="4" eb="7">
      <t>ケイネンカ</t>
    </rPh>
    <rPh sb="7" eb="8">
      <t>リツ</t>
    </rPh>
    <rPh sb="14" eb="16">
      <t>ヘイキン</t>
    </rPh>
    <rPh sb="16" eb="17">
      <t>チ</t>
    </rPh>
    <rPh sb="18" eb="19">
      <t>コ</t>
    </rPh>
    <rPh sb="25" eb="27">
      <t>ケイエイ</t>
    </rPh>
    <rPh sb="27" eb="29">
      <t>ジョウキョウ</t>
    </rPh>
    <rPh sb="32" eb="34">
      <t>コウリョ</t>
    </rPh>
    <rPh sb="35" eb="38">
      <t>ケイカクテキ</t>
    </rPh>
    <rPh sb="39" eb="41">
      <t>トウシ</t>
    </rPh>
    <rPh sb="42" eb="43">
      <t>オコ</t>
    </rPh>
    <rPh sb="45" eb="47">
      <t>カイゼン</t>
    </rPh>
    <rPh sb="48" eb="49">
      <t>ハカ</t>
    </rPh>
    <rPh sb="54" eb="56">
      <t>カンロ</t>
    </rPh>
    <rPh sb="56" eb="58">
      <t>コウシン</t>
    </rPh>
    <rPh sb="58" eb="59">
      <t>リツ</t>
    </rPh>
    <rPh sb="65" eb="67">
      <t>シンキ</t>
    </rPh>
    <rPh sb="68" eb="70">
      <t>スイドウ</t>
    </rPh>
    <rPh sb="70" eb="71">
      <t>カン</t>
    </rPh>
    <rPh sb="71" eb="73">
      <t>フセツ</t>
    </rPh>
    <rPh sb="74" eb="76">
      <t>イド</t>
    </rPh>
    <rPh sb="77" eb="79">
      <t>クッサク</t>
    </rPh>
    <rPh sb="80" eb="82">
      <t>スイチュウ</t>
    </rPh>
    <rPh sb="85" eb="86">
      <t>トウ</t>
    </rPh>
    <rPh sb="86" eb="88">
      <t>キキ</t>
    </rPh>
    <rPh sb="88" eb="90">
      <t>コウシン</t>
    </rPh>
    <rPh sb="91" eb="93">
      <t>ジッシ</t>
    </rPh>
    <rPh sb="97" eb="99">
      <t>ゲンショウ</t>
    </rPh>
    <phoneticPr fontId="4"/>
  </si>
  <si>
    <r>
      <t xml:space="preserve">　①経常収支比率及び累積欠損金比率については、熊本地震に伴い実施した減免措置に係る減収分が回復したことにより前年度より改善した。
</t>
    </r>
    <r>
      <rPr>
        <sz val="11"/>
        <rFont val="ＭＳ ゴシック"/>
        <family val="3"/>
        <charset val="128"/>
      </rPr>
      <t>　④企業債残高対給水収益比率については、平成28年度に統合した簡易水道事業の企業債によるものが影響し平均値を超えている。
　⑦施設利用率については、施設更新時などに見直しを行うなどより適正な施設の利用に努めていく。
　⑧有収率については、漏水調査等に取組み、更なる有収率の向上に努める。</t>
    </r>
    <rPh sb="2" eb="4">
      <t>ケイジョウ</t>
    </rPh>
    <rPh sb="4" eb="6">
      <t>シュウシ</t>
    </rPh>
    <rPh sb="6" eb="8">
      <t>ヒリツ</t>
    </rPh>
    <rPh sb="8" eb="9">
      <t>オヨ</t>
    </rPh>
    <rPh sb="10" eb="12">
      <t>ルイセキ</t>
    </rPh>
    <rPh sb="12" eb="15">
      <t>ケッソンキン</t>
    </rPh>
    <rPh sb="15" eb="17">
      <t>ヒリツ</t>
    </rPh>
    <rPh sb="23" eb="25">
      <t>クマモト</t>
    </rPh>
    <rPh sb="25" eb="27">
      <t>ジシン</t>
    </rPh>
    <rPh sb="28" eb="29">
      <t>トモナ</t>
    </rPh>
    <rPh sb="30" eb="32">
      <t>ジッシ</t>
    </rPh>
    <rPh sb="34" eb="36">
      <t>ゲンメン</t>
    </rPh>
    <rPh sb="36" eb="38">
      <t>ソチ</t>
    </rPh>
    <rPh sb="39" eb="40">
      <t>カカ</t>
    </rPh>
    <rPh sb="41" eb="44">
      <t>ゲンシュウブン</t>
    </rPh>
    <rPh sb="45" eb="47">
      <t>カイフク</t>
    </rPh>
    <rPh sb="54" eb="57">
      <t>ゼンネンド</t>
    </rPh>
    <rPh sb="59" eb="61">
      <t>カイゼン</t>
    </rPh>
    <rPh sb="67" eb="69">
      <t>キギョウ</t>
    </rPh>
    <rPh sb="69" eb="70">
      <t>サイ</t>
    </rPh>
    <rPh sb="70" eb="72">
      <t>ザンダカ</t>
    </rPh>
    <rPh sb="72" eb="73">
      <t>タイ</t>
    </rPh>
    <rPh sb="73" eb="75">
      <t>キュウスイ</t>
    </rPh>
    <rPh sb="75" eb="77">
      <t>シュウエキ</t>
    </rPh>
    <rPh sb="77" eb="79">
      <t>ヒリツ</t>
    </rPh>
    <rPh sb="85" eb="87">
      <t>ヘイセイ</t>
    </rPh>
    <rPh sb="89" eb="91">
      <t>ネンド</t>
    </rPh>
    <rPh sb="92" eb="94">
      <t>トウゴウ</t>
    </rPh>
    <rPh sb="96" eb="98">
      <t>カンイ</t>
    </rPh>
    <rPh sb="98" eb="100">
      <t>スイドウ</t>
    </rPh>
    <rPh sb="100" eb="102">
      <t>ジギョウ</t>
    </rPh>
    <rPh sb="103" eb="105">
      <t>キギョウ</t>
    </rPh>
    <rPh sb="105" eb="106">
      <t>サイ</t>
    </rPh>
    <rPh sb="112" eb="114">
      <t>エイキョウ</t>
    </rPh>
    <rPh sb="115" eb="117">
      <t>ヘイキン</t>
    </rPh>
    <rPh sb="117" eb="118">
      <t>チ</t>
    </rPh>
    <rPh sb="119" eb="120">
      <t>コ</t>
    </rPh>
    <rPh sb="128" eb="130">
      <t>シセツ</t>
    </rPh>
    <rPh sb="130" eb="133">
      <t>リヨウリツ</t>
    </rPh>
    <rPh sb="139" eb="141">
      <t>シセツ</t>
    </rPh>
    <rPh sb="141" eb="143">
      <t>コウシン</t>
    </rPh>
    <rPh sb="143" eb="144">
      <t>ジ</t>
    </rPh>
    <rPh sb="147" eb="149">
      <t>ミナオ</t>
    </rPh>
    <rPh sb="151" eb="152">
      <t>オコナ</t>
    </rPh>
    <rPh sb="157" eb="159">
      <t>テキセイ</t>
    </rPh>
    <rPh sb="160" eb="162">
      <t>シセツ</t>
    </rPh>
    <rPh sb="163" eb="165">
      <t>リヨウ</t>
    </rPh>
    <rPh sb="166" eb="167">
      <t>ツト</t>
    </rPh>
    <rPh sb="175" eb="177">
      <t>ユウシュウ</t>
    </rPh>
    <rPh sb="177" eb="178">
      <t>リツ</t>
    </rPh>
    <rPh sb="184" eb="186">
      <t>ロウスイ</t>
    </rPh>
    <rPh sb="194" eb="195">
      <t>サラ</t>
    </rPh>
    <rPh sb="197" eb="199">
      <t>ユウシュウ</t>
    </rPh>
    <rPh sb="199" eb="200">
      <t>リツ</t>
    </rPh>
    <rPh sb="201" eb="203">
      <t>コウジョウ</t>
    </rPh>
    <rPh sb="204" eb="205">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</si>
</sst>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2.2999999999999998</c:v>
                </c:pt>
                <c:pt idx="1">
                  <c:v>1.66</c:v>
                </c:pt>
                <c:pt idx="2" formatCode="#,##0.00;&quot;△&quot;#,##0.00">
                  <c:v>0</c:v>
                </c:pt>
                <c:pt idx="3">
                  <c:v>0.66</c:v>
                </c:pt>
                <c:pt idx="4">
                  <c:v>0.02</c:v>
                </c:pt>
              </c:numCache>
            </c:numRef>
          </c:val>
          <c:extLst xmlns:c16r2="http://schemas.microsoft.com/office/drawing/2015/06/chart">
            <c:ext xmlns:c16="http://schemas.microsoft.com/office/drawing/2014/chart" uri="{C3380CC4-5D6E-409C-BE32-E72D297353CC}">
              <c16:uniqueId val="{00000000-43A7-4474-AF16-60981B0B2566}"/>
            </c:ext>
          </c:extLst>
        </c:ser>
        <c:dLbls>
          <c:showLegendKey val="0"/>
          <c:showVal val="0"/>
          <c:showCatName val="0"/>
          <c:showSerName val="0"/>
          <c:showPercent val="0"/>
          <c:showBubbleSize val="0"/>
        </c:dLbls>
        <c:gapWidth val="150"/>
        <c:axId val="68113536"/>
        <c:axId val="6811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0.51</c:v>
                </c:pt>
              </c:numCache>
            </c:numRef>
          </c:val>
          <c:smooth val="0"/>
          <c:extLst xmlns:c16r2="http://schemas.microsoft.com/office/drawing/2015/06/chart">
            <c:ext xmlns:c16="http://schemas.microsoft.com/office/drawing/2014/chart" uri="{C3380CC4-5D6E-409C-BE32-E72D297353CC}">
              <c16:uniqueId val="{00000001-43A7-4474-AF16-60981B0B2566}"/>
            </c:ext>
          </c:extLst>
        </c:ser>
        <c:dLbls>
          <c:showLegendKey val="0"/>
          <c:showVal val="0"/>
          <c:showCatName val="0"/>
          <c:showSerName val="0"/>
          <c:showPercent val="0"/>
          <c:showBubbleSize val="0"/>
        </c:dLbls>
        <c:marker val="1"/>
        <c:smooth val="0"/>
        <c:axId val="68113536"/>
        <c:axId val="68115456"/>
      </c:lineChart>
      <c:dateAx>
        <c:axId val="68113536"/>
        <c:scaling>
          <c:orientation val="minMax"/>
        </c:scaling>
        <c:delete val="1"/>
        <c:axPos val="b"/>
        <c:numFmt formatCode="ge" sourceLinked="1"/>
        <c:majorTickMark val="none"/>
        <c:minorTickMark val="none"/>
        <c:tickLblPos val="none"/>
        <c:crossAx val="68115456"/>
        <c:crosses val="autoZero"/>
        <c:auto val="1"/>
        <c:lblOffset val="100"/>
        <c:baseTimeUnit val="years"/>
      </c:dateAx>
      <c:valAx>
        <c:axId val="6811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11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48.46</c:v>
                </c:pt>
                <c:pt idx="1">
                  <c:v>47.58</c:v>
                </c:pt>
                <c:pt idx="2">
                  <c:v>47.12</c:v>
                </c:pt>
                <c:pt idx="3">
                  <c:v>40.799999999999997</c:v>
                </c:pt>
                <c:pt idx="4">
                  <c:v>41.3</c:v>
                </c:pt>
              </c:numCache>
            </c:numRef>
          </c:val>
          <c:extLst xmlns:c16r2="http://schemas.microsoft.com/office/drawing/2015/06/chart">
            <c:ext xmlns:c16="http://schemas.microsoft.com/office/drawing/2014/chart" uri="{C3380CC4-5D6E-409C-BE32-E72D297353CC}">
              <c16:uniqueId val="{00000000-7D92-4F94-BA07-3BB2D314C0F9}"/>
            </c:ext>
          </c:extLst>
        </c:ser>
        <c:dLbls>
          <c:showLegendKey val="0"/>
          <c:showVal val="0"/>
          <c:showCatName val="0"/>
          <c:showSerName val="0"/>
          <c:showPercent val="0"/>
          <c:showBubbleSize val="0"/>
        </c:dLbls>
        <c:gapWidth val="150"/>
        <c:axId val="82408576"/>
        <c:axId val="82410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60.03</c:v>
                </c:pt>
              </c:numCache>
            </c:numRef>
          </c:val>
          <c:smooth val="0"/>
          <c:extLst xmlns:c16r2="http://schemas.microsoft.com/office/drawing/2015/06/chart">
            <c:ext xmlns:c16="http://schemas.microsoft.com/office/drawing/2014/chart" uri="{C3380CC4-5D6E-409C-BE32-E72D297353CC}">
              <c16:uniqueId val="{00000001-7D92-4F94-BA07-3BB2D314C0F9}"/>
            </c:ext>
          </c:extLst>
        </c:ser>
        <c:dLbls>
          <c:showLegendKey val="0"/>
          <c:showVal val="0"/>
          <c:showCatName val="0"/>
          <c:showSerName val="0"/>
          <c:showPercent val="0"/>
          <c:showBubbleSize val="0"/>
        </c:dLbls>
        <c:marker val="1"/>
        <c:smooth val="0"/>
        <c:axId val="82408576"/>
        <c:axId val="82410496"/>
      </c:lineChart>
      <c:dateAx>
        <c:axId val="82408576"/>
        <c:scaling>
          <c:orientation val="minMax"/>
        </c:scaling>
        <c:delete val="1"/>
        <c:axPos val="b"/>
        <c:numFmt formatCode="ge" sourceLinked="1"/>
        <c:majorTickMark val="none"/>
        <c:minorTickMark val="none"/>
        <c:tickLblPos val="none"/>
        <c:crossAx val="82410496"/>
        <c:crosses val="autoZero"/>
        <c:auto val="1"/>
        <c:lblOffset val="100"/>
        <c:baseTimeUnit val="years"/>
      </c:dateAx>
      <c:valAx>
        <c:axId val="8241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40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84.92</c:v>
                </c:pt>
                <c:pt idx="1">
                  <c:v>86.1</c:v>
                </c:pt>
                <c:pt idx="2">
                  <c:v>86.88</c:v>
                </c:pt>
                <c:pt idx="3">
                  <c:v>82.09</c:v>
                </c:pt>
                <c:pt idx="4">
                  <c:v>83.34</c:v>
                </c:pt>
              </c:numCache>
            </c:numRef>
          </c:val>
          <c:extLst xmlns:c16r2="http://schemas.microsoft.com/office/drawing/2015/06/chart">
            <c:ext xmlns:c16="http://schemas.microsoft.com/office/drawing/2014/chart" uri="{C3380CC4-5D6E-409C-BE32-E72D297353CC}">
              <c16:uniqueId val="{00000000-2689-4193-9E9D-6E87DE0D798D}"/>
            </c:ext>
          </c:extLst>
        </c:ser>
        <c:dLbls>
          <c:showLegendKey val="0"/>
          <c:showVal val="0"/>
          <c:showCatName val="0"/>
          <c:showSerName val="0"/>
          <c:showPercent val="0"/>
          <c:showBubbleSize val="0"/>
        </c:dLbls>
        <c:gapWidth val="150"/>
        <c:axId val="82527744"/>
        <c:axId val="82529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84.81</c:v>
                </c:pt>
              </c:numCache>
            </c:numRef>
          </c:val>
          <c:smooth val="0"/>
          <c:extLst xmlns:c16r2="http://schemas.microsoft.com/office/drawing/2015/06/chart">
            <c:ext xmlns:c16="http://schemas.microsoft.com/office/drawing/2014/chart" uri="{C3380CC4-5D6E-409C-BE32-E72D297353CC}">
              <c16:uniqueId val="{00000001-2689-4193-9E9D-6E87DE0D798D}"/>
            </c:ext>
          </c:extLst>
        </c:ser>
        <c:dLbls>
          <c:showLegendKey val="0"/>
          <c:showVal val="0"/>
          <c:showCatName val="0"/>
          <c:showSerName val="0"/>
          <c:showPercent val="0"/>
          <c:showBubbleSize val="0"/>
        </c:dLbls>
        <c:marker val="1"/>
        <c:smooth val="0"/>
        <c:axId val="82527744"/>
        <c:axId val="82529664"/>
      </c:lineChart>
      <c:dateAx>
        <c:axId val="82527744"/>
        <c:scaling>
          <c:orientation val="minMax"/>
        </c:scaling>
        <c:delete val="1"/>
        <c:axPos val="b"/>
        <c:numFmt formatCode="ge" sourceLinked="1"/>
        <c:majorTickMark val="none"/>
        <c:minorTickMark val="none"/>
        <c:tickLblPos val="none"/>
        <c:crossAx val="82529664"/>
        <c:crosses val="autoZero"/>
        <c:auto val="1"/>
        <c:lblOffset val="100"/>
        <c:baseTimeUnit val="years"/>
      </c:dateAx>
      <c:valAx>
        <c:axId val="8252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52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113.22</c:v>
                </c:pt>
                <c:pt idx="1">
                  <c:v>116.55</c:v>
                </c:pt>
                <c:pt idx="2">
                  <c:v>119.25</c:v>
                </c:pt>
                <c:pt idx="3">
                  <c:v>107.43</c:v>
                </c:pt>
                <c:pt idx="4">
                  <c:v>109.97</c:v>
                </c:pt>
              </c:numCache>
            </c:numRef>
          </c:val>
          <c:extLst xmlns:c16r2="http://schemas.microsoft.com/office/drawing/2015/06/chart">
            <c:ext xmlns:c16="http://schemas.microsoft.com/office/drawing/2014/chart" uri="{C3380CC4-5D6E-409C-BE32-E72D297353CC}">
              <c16:uniqueId val="{00000000-0ABD-4A53-9D89-CBC3BCBFB0CF}"/>
            </c:ext>
          </c:extLst>
        </c:ser>
        <c:dLbls>
          <c:showLegendKey val="0"/>
          <c:showVal val="0"/>
          <c:showCatName val="0"/>
          <c:showSerName val="0"/>
          <c:showPercent val="0"/>
          <c:showBubbleSize val="0"/>
        </c:dLbls>
        <c:gapWidth val="150"/>
        <c:axId val="68142592"/>
        <c:axId val="6814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110.68</c:v>
                </c:pt>
              </c:numCache>
            </c:numRef>
          </c:val>
          <c:smooth val="0"/>
          <c:extLst xmlns:c16r2="http://schemas.microsoft.com/office/drawing/2015/06/chart">
            <c:ext xmlns:c16="http://schemas.microsoft.com/office/drawing/2014/chart" uri="{C3380CC4-5D6E-409C-BE32-E72D297353CC}">
              <c16:uniqueId val="{00000001-0ABD-4A53-9D89-CBC3BCBFB0CF}"/>
            </c:ext>
          </c:extLst>
        </c:ser>
        <c:dLbls>
          <c:showLegendKey val="0"/>
          <c:showVal val="0"/>
          <c:showCatName val="0"/>
          <c:showSerName val="0"/>
          <c:showPercent val="0"/>
          <c:showBubbleSize val="0"/>
        </c:dLbls>
        <c:marker val="1"/>
        <c:smooth val="0"/>
        <c:axId val="68142592"/>
        <c:axId val="68144512"/>
      </c:lineChart>
      <c:dateAx>
        <c:axId val="68142592"/>
        <c:scaling>
          <c:orientation val="minMax"/>
        </c:scaling>
        <c:delete val="1"/>
        <c:axPos val="b"/>
        <c:numFmt formatCode="ge" sourceLinked="1"/>
        <c:majorTickMark val="none"/>
        <c:minorTickMark val="none"/>
        <c:tickLblPos val="none"/>
        <c:crossAx val="68144512"/>
        <c:crosses val="autoZero"/>
        <c:auto val="1"/>
        <c:lblOffset val="100"/>
        <c:baseTimeUnit val="years"/>
      </c:dateAx>
      <c:valAx>
        <c:axId val="6814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814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44.68</c:v>
                </c:pt>
                <c:pt idx="1">
                  <c:v>47.12</c:v>
                </c:pt>
                <c:pt idx="2">
                  <c:v>45.87</c:v>
                </c:pt>
                <c:pt idx="3">
                  <c:v>38.229999999999997</c:v>
                </c:pt>
                <c:pt idx="4">
                  <c:v>40.299999999999997</c:v>
                </c:pt>
              </c:numCache>
            </c:numRef>
          </c:val>
          <c:extLst xmlns:c16r2="http://schemas.microsoft.com/office/drawing/2015/06/chart">
            <c:ext xmlns:c16="http://schemas.microsoft.com/office/drawing/2014/chart" uri="{C3380CC4-5D6E-409C-BE32-E72D297353CC}">
              <c16:uniqueId val="{00000000-524B-4E70-BE91-4FA9A2309874}"/>
            </c:ext>
          </c:extLst>
        </c:ser>
        <c:dLbls>
          <c:showLegendKey val="0"/>
          <c:showVal val="0"/>
          <c:showCatName val="0"/>
          <c:showSerName val="0"/>
          <c:showPercent val="0"/>
          <c:showBubbleSize val="0"/>
        </c:dLbls>
        <c:gapWidth val="150"/>
        <c:axId val="78542720"/>
        <c:axId val="78544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47.28</c:v>
                </c:pt>
              </c:numCache>
            </c:numRef>
          </c:val>
          <c:smooth val="0"/>
          <c:extLst xmlns:c16r2="http://schemas.microsoft.com/office/drawing/2015/06/chart">
            <c:ext xmlns:c16="http://schemas.microsoft.com/office/drawing/2014/chart" uri="{C3380CC4-5D6E-409C-BE32-E72D297353CC}">
              <c16:uniqueId val="{00000001-524B-4E70-BE91-4FA9A2309874}"/>
            </c:ext>
          </c:extLst>
        </c:ser>
        <c:dLbls>
          <c:showLegendKey val="0"/>
          <c:showVal val="0"/>
          <c:showCatName val="0"/>
          <c:showSerName val="0"/>
          <c:showPercent val="0"/>
          <c:showBubbleSize val="0"/>
        </c:dLbls>
        <c:marker val="1"/>
        <c:smooth val="0"/>
        <c:axId val="78542720"/>
        <c:axId val="78544896"/>
      </c:lineChart>
      <c:dateAx>
        <c:axId val="78542720"/>
        <c:scaling>
          <c:orientation val="minMax"/>
        </c:scaling>
        <c:delete val="1"/>
        <c:axPos val="b"/>
        <c:numFmt formatCode="ge" sourceLinked="1"/>
        <c:majorTickMark val="none"/>
        <c:minorTickMark val="none"/>
        <c:tickLblPos val="none"/>
        <c:crossAx val="78544896"/>
        <c:crosses val="autoZero"/>
        <c:auto val="1"/>
        <c:lblOffset val="100"/>
        <c:baseTimeUnit val="years"/>
      </c:dateAx>
      <c:valAx>
        <c:axId val="7854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54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27.42</c:v>
                </c:pt>
                <c:pt idx="1">
                  <c:v>27.56</c:v>
                </c:pt>
                <c:pt idx="2" formatCode="#,##0.00;&quot;△&quot;#,##0.00">
                  <c:v>0</c:v>
                </c:pt>
                <c:pt idx="3">
                  <c:v>19.440000000000001</c:v>
                </c:pt>
                <c:pt idx="4">
                  <c:v>19.78</c:v>
                </c:pt>
              </c:numCache>
            </c:numRef>
          </c:val>
          <c:extLst xmlns:c16r2="http://schemas.microsoft.com/office/drawing/2015/06/chart">
            <c:ext xmlns:c16="http://schemas.microsoft.com/office/drawing/2014/chart" uri="{C3380CC4-5D6E-409C-BE32-E72D297353CC}">
              <c16:uniqueId val="{00000000-B55D-4831-AFA6-13C4B4466689}"/>
            </c:ext>
          </c:extLst>
        </c:ser>
        <c:dLbls>
          <c:showLegendKey val="0"/>
          <c:showVal val="0"/>
          <c:showCatName val="0"/>
          <c:showSerName val="0"/>
          <c:showPercent val="0"/>
          <c:showBubbleSize val="0"/>
        </c:dLbls>
        <c:gapWidth val="150"/>
        <c:axId val="78571776"/>
        <c:axId val="78578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12.19</c:v>
                </c:pt>
              </c:numCache>
            </c:numRef>
          </c:val>
          <c:smooth val="0"/>
          <c:extLst xmlns:c16r2="http://schemas.microsoft.com/office/drawing/2015/06/chart">
            <c:ext xmlns:c16="http://schemas.microsoft.com/office/drawing/2014/chart" uri="{C3380CC4-5D6E-409C-BE32-E72D297353CC}">
              <c16:uniqueId val="{00000001-B55D-4831-AFA6-13C4B4466689}"/>
            </c:ext>
          </c:extLst>
        </c:ser>
        <c:dLbls>
          <c:showLegendKey val="0"/>
          <c:showVal val="0"/>
          <c:showCatName val="0"/>
          <c:showSerName val="0"/>
          <c:showPercent val="0"/>
          <c:showBubbleSize val="0"/>
        </c:dLbls>
        <c:marker val="1"/>
        <c:smooth val="0"/>
        <c:axId val="78571776"/>
        <c:axId val="78578048"/>
      </c:lineChart>
      <c:dateAx>
        <c:axId val="78571776"/>
        <c:scaling>
          <c:orientation val="minMax"/>
        </c:scaling>
        <c:delete val="1"/>
        <c:axPos val="b"/>
        <c:numFmt formatCode="ge" sourceLinked="1"/>
        <c:majorTickMark val="none"/>
        <c:minorTickMark val="none"/>
        <c:tickLblPos val="none"/>
        <c:crossAx val="78578048"/>
        <c:crosses val="autoZero"/>
        <c:auto val="1"/>
        <c:lblOffset val="100"/>
        <c:baseTimeUnit val="years"/>
      </c:dateAx>
      <c:valAx>
        <c:axId val="7857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57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formatCode="#,##0.00;&quot;△&quot;#,##0.00;&quot;-&quot;">
                  <c:v>4.71</c:v>
                </c:pt>
                <c:pt idx="4">
                  <c:v>0</c:v>
                </c:pt>
              </c:numCache>
            </c:numRef>
          </c:val>
          <c:extLst xmlns:c16r2="http://schemas.microsoft.com/office/drawing/2015/06/chart">
            <c:ext xmlns:c16="http://schemas.microsoft.com/office/drawing/2014/chart" uri="{C3380CC4-5D6E-409C-BE32-E72D297353CC}">
              <c16:uniqueId val="{00000000-A953-4B6A-8E60-830073E8EB2A}"/>
            </c:ext>
          </c:extLst>
        </c:ser>
        <c:dLbls>
          <c:showLegendKey val="0"/>
          <c:showVal val="0"/>
          <c:showCatName val="0"/>
          <c:showSerName val="0"/>
          <c:showPercent val="0"/>
          <c:showBubbleSize val="0"/>
        </c:dLbls>
        <c:gapWidth val="150"/>
        <c:axId val="78619392"/>
        <c:axId val="78621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3.56</c:v>
                </c:pt>
              </c:numCache>
            </c:numRef>
          </c:val>
          <c:smooth val="0"/>
          <c:extLst xmlns:c16r2="http://schemas.microsoft.com/office/drawing/2015/06/chart">
            <c:ext xmlns:c16="http://schemas.microsoft.com/office/drawing/2014/chart" uri="{C3380CC4-5D6E-409C-BE32-E72D297353CC}">
              <c16:uniqueId val="{00000001-A953-4B6A-8E60-830073E8EB2A}"/>
            </c:ext>
          </c:extLst>
        </c:ser>
        <c:dLbls>
          <c:showLegendKey val="0"/>
          <c:showVal val="0"/>
          <c:showCatName val="0"/>
          <c:showSerName val="0"/>
          <c:showPercent val="0"/>
          <c:showBubbleSize val="0"/>
        </c:dLbls>
        <c:marker val="1"/>
        <c:smooth val="0"/>
        <c:axId val="78619392"/>
        <c:axId val="78621312"/>
      </c:lineChart>
      <c:dateAx>
        <c:axId val="78619392"/>
        <c:scaling>
          <c:orientation val="minMax"/>
        </c:scaling>
        <c:delete val="1"/>
        <c:axPos val="b"/>
        <c:numFmt formatCode="ge" sourceLinked="1"/>
        <c:majorTickMark val="none"/>
        <c:minorTickMark val="none"/>
        <c:tickLblPos val="none"/>
        <c:crossAx val="78621312"/>
        <c:crosses val="autoZero"/>
        <c:auto val="1"/>
        <c:lblOffset val="100"/>
        <c:baseTimeUnit val="years"/>
      </c:dateAx>
      <c:valAx>
        <c:axId val="78621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861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530.47</c:v>
                </c:pt>
                <c:pt idx="1">
                  <c:v>280.56</c:v>
                </c:pt>
                <c:pt idx="2">
                  <c:v>250.3</c:v>
                </c:pt>
                <c:pt idx="3">
                  <c:v>196.3</c:v>
                </c:pt>
                <c:pt idx="4">
                  <c:v>196.75</c:v>
                </c:pt>
              </c:numCache>
            </c:numRef>
          </c:val>
          <c:extLst xmlns:c16r2="http://schemas.microsoft.com/office/drawing/2015/06/chart">
            <c:ext xmlns:c16="http://schemas.microsoft.com/office/drawing/2014/chart" uri="{C3380CC4-5D6E-409C-BE32-E72D297353CC}">
              <c16:uniqueId val="{00000000-CDC0-4367-BEBD-5FF840160239}"/>
            </c:ext>
          </c:extLst>
        </c:ser>
        <c:dLbls>
          <c:showLegendKey val="0"/>
          <c:showVal val="0"/>
          <c:showCatName val="0"/>
          <c:showSerName val="0"/>
          <c:showPercent val="0"/>
          <c:showBubbleSize val="0"/>
        </c:dLbls>
        <c:gapWidth val="150"/>
        <c:axId val="78665216"/>
        <c:axId val="78667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357.34</c:v>
                </c:pt>
              </c:numCache>
            </c:numRef>
          </c:val>
          <c:smooth val="0"/>
          <c:extLst xmlns:c16r2="http://schemas.microsoft.com/office/drawing/2015/06/chart">
            <c:ext xmlns:c16="http://schemas.microsoft.com/office/drawing/2014/chart" uri="{C3380CC4-5D6E-409C-BE32-E72D297353CC}">
              <c16:uniqueId val="{00000001-CDC0-4367-BEBD-5FF840160239}"/>
            </c:ext>
          </c:extLst>
        </c:ser>
        <c:dLbls>
          <c:showLegendKey val="0"/>
          <c:showVal val="0"/>
          <c:showCatName val="0"/>
          <c:showSerName val="0"/>
          <c:showPercent val="0"/>
          <c:showBubbleSize val="0"/>
        </c:dLbls>
        <c:marker val="1"/>
        <c:smooth val="0"/>
        <c:axId val="78665216"/>
        <c:axId val="78667136"/>
      </c:lineChart>
      <c:dateAx>
        <c:axId val="78665216"/>
        <c:scaling>
          <c:orientation val="minMax"/>
        </c:scaling>
        <c:delete val="1"/>
        <c:axPos val="b"/>
        <c:numFmt formatCode="ge" sourceLinked="1"/>
        <c:majorTickMark val="none"/>
        <c:minorTickMark val="none"/>
        <c:tickLblPos val="none"/>
        <c:crossAx val="78667136"/>
        <c:crosses val="autoZero"/>
        <c:auto val="1"/>
        <c:lblOffset val="100"/>
        <c:baseTimeUnit val="years"/>
      </c:dateAx>
      <c:valAx>
        <c:axId val="78667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866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472.88</c:v>
                </c:pt>
                <c:pt idx="1">
                  <c:v>466.67</c:v>
                </c:pt>
                <c:pt idx="2">
                  <c:v>495.91</c:v>
                </c:pt>
                <c:pt idx="3">
                  <c:v>683.52</c:v>
                </c:pt>
                <c:pt idx="4">
                  <c:v>626.39</c:v>
                </c:pt>
              </c:numCache>
            </c:numRef>
          </c:val>
          <c:extLst xmlns:c16r2="http://schemas.microsoft.com/office/drawing/2015/06/chart">
            <c:ext xmlns:c16="http://schemas.microsoft.com/office/drawing/2014/chart" uri="{C3380CC4-5D6E-409C-BE32-E72D297353CC}">
              <c16:uniqueId val="{00000000-9F47-4F45-A9CE-F5CAF0606080}"/>
            </c:ext>
          </c:extLst>
        </c:ser>
        <c:dLbls>
          <c:showLegendKey val="0"/>
          <c:showVal val="0"/>
          <c:showCatName val="0"/>
          <c:showSerName val="0"/>
          <c:showPercent val="0"/>
          <c:showBubbleSize val="0"/>
        </c:dLbls>
        <c:gapWidth val="150"/>
        <c:axId val="78702464"/>
        <c:axId val="78704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373.69</c:v>
                </c:pt>
              </c:numCache>
            </c:numRef>
          </c:val>
          <c:smooth val="0"/>
          <c:extLst xmlns:c16r2="http://schemas.microsoft.com/office/drawing/2015/06/chart">
            <c:ext xmlns:c16="http://schemas.microsoft.com/office/drawing/2014/chart" uri="{C3380CC4-5D6E-409C-BE32-E72D297353CC}">
              <c16:uniqueId val="{00000001-9F47-4F45-A9CE-F5CAF0606080}"/>
            </c:ext>
          </c:extLst>
        </c:ser>
        <c:dLbls>
          <c:showLegendKey val="0"/>
          <c:showVal val="0"/>
          <c:showCatName val="0"/>
          <c:showSerName val="0"/>
          <c:showPercent val="0"/>
          <c:showBubbleSize val="0"/>
        </c:dLbls>
        <c:marker val="1"/>
        <c:smooth val="0"/>
        <c:axId val="78702464"/>
        <c:axId val="78704640"/>
      </c:lineChart>
      <c:dateAx>
        <c:axId val="78702464"/>
        <c:scaling>
          <c:orientation val="minMax"/>
        </c:scaling>
        <c:delete val="1"/>
        <c:axPos val="b"/>
        <c:numFmt formatCode="ge" sourceLinked="1"/>
        <c:majorTickMark val="none"/>
        <c:minorTickMark val="none"/>
        <c:tickLblPos val="none"/>
        <c:crossAx val="78704640"/>
        <c:crosses val="autoZero"/>
        <c:auto val="1"/>
        <c:lblOffset val="100"/>
        <c:baseTimeUnit val="years"/>
      </c:dateAx>
      <c:valAx>
        <c:axId val="78704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870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103.19</c:v>
                </c:pt>
                <c:pt idx="1">
                  <c:v>106.92</c:v>
                </c:pt>
                <c:pt idx="2">
                  <c:v>109.92</c:v>
                </c:pt>
                <c:pt idx="3">
                  <c:v>99.35</c:v>
                </c:pt>
                <c:pt idx="4">
                  <c:v>101.58</c:v>
                </c:pt>
              </c:numCache>
            </c:numRef>
          </c:val>
          <c:extLst xmlns:c16r2="http://schemas.microsoft.com/office/drawing/2015/06/chart">
            <c:ext xmlns:c16="http://schemas.microsoft.com/office/drawing/2014/chart" uri="{C3380CC4-5D6E-409C-BE32-E72D297353CC}">
              <c16:uniqueId val="{00000000-7952-40F4-A910-8EB204E0D13E}"/>
            </c:ext>
          </c:extLst>
        </c:ser>
        <c:dLbls>
          <c:showLegendKey val="0"/>
          <c:showVal val="0"/>
          <c:showCatName val="0"/>
          <c:showSerName val="0"/>
          <c:showPercent val="0"/>
          <c:showBubbleSize val="0"/>
        </c:dLbls>
        <c:gapWidth val="150"/>
        <c:axId val="82334080"/>
        <c:axId val="82336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99.87</c:v>
                </c:pt>
              </c:numCache>
            </c:numRef>
          </c:val>
          <c:smooth val="0"/>
          <c:extLst xmlns:c16r2="http://schemas.microsoft.com/office/drawing/2015/06/chart">
            <c:ext xmlns:c16="http://schemas.microsoft.com/office/drawing/2014/chart" uri="{C3380CC4-5D6E-409C-BE32-E72D297353CC}">
              <c16:uniqueId val="{00000001-7952-40F4-A910-8EB204E0D13E}"/>
            </c:ext>
          </c:extLst>
        </c:ser>
        <c:dLbls>
          <c:showLegendKey val="0"/>
          <c:showVal val="0"/>
          <c:showCatName val="0"/>
          <c:showSerName val="0"/>
          <c:showPercent val="0"/>
          <c:showBubbleSize val="0"/>
        </c:dLbls>
        <c:marker val="1"/>
        <c:smooth val="0"/>
        <c:axId val="82334080"/>
        <c:axId val="82336000"/>
      </c:lineChart>
      <c:dateAx>
        <c:axId val="82334080"/>
        <c:scaling>
          <c:orientation val="minMax"/>
        </c:scaling>
        <c:delete val="1"/>
        <c:axPos val="b"/>
        <c:numFmt formatCode="ge" sourceLinked="1"/>
        <c:majorTickMark val="none"/>
        <c:minorTickMark val="none"/>
        <c:tickLblPos val="none"/>
        <c:crossAx val="82336000"/>
        <c:crosses val="autoZero"/>
        <c:auto val="1"/>
        <c:lblOffset val="100"/>
        <c:baseTimeUnit val="years"/>
      </c:dateAx>
      <c:valAx>
        <c:axId val="8233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33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133.49</c:v>
                </c:pt>
                <c:pt idx="1">
                  <c:v>129.1</c:v>
                </c:pt>
                <c:pt idx="2">
                  <c:v>125.15</c:v>
                </c:pt>
                <c:pt idx="3">
                  <c:v>131.31</c:v>
                </c:pt>
                <c:pt idx="4">
                  <c:v>133.79</c:v>
                </c:pt>
              </c:numCache>
            </c:numRef>
          </c:val>
          <c:extLst xmlns:c16r2="http://schemas.microsoft.com/office/drawing/2015/06/chart">
            <c:ext xmlns:c16="http://schemas.microsoft.com/office/drawing/2014/chart" uri="{C3380CC4-5D6E-409C-BE32-E72D297353CC}">
              <c16:uniqueId val="{00000000-27C9-4595-9582-BA20BAAFFFBD}"/>
            </c:ext>
          </c:extLst>
        </c:ser>
        <c:dLbls>
          <c:showLegendKey val="0"/>
          <c:showVal val="0"/>
          <c:showCatName val="0"/>
          <c:showSerName val="0"/>
          <c:showPercent val="0"/>
          <c:showBubbleSize val="0"/>
        </c:dLbls>
        <c:gapWidth val="150"/>
        <c:axId val="82371328"/>
        <c:axId val="82373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171.81</c:v>
                </c:pt>
              </c:numCache>
            </c:numRef>
          </c:val>
          <c:smooth val="0"/>
          <c:extLst xmlns:c16r2="http://schemas.microsoft.com/office/drawing/2015/06/chart">
            <c:ext xmlns:c16="http://schemas.microsoft.com/office/drawing/2014/chart" uri="{C3380CC4-5D6E-409C-BE32-E72D297353CC}">
              <c16:uniqueId val="{00000001-27C9-4595-9582-BA20BAAFFFBD}"/>
            </c:ext>
          </c:extLst>
        </c:ser>
        <c:dLbls>
          <c:showLegendKey val="0"/>
          <c:showVal val="0"/>
          <c:showCatName val="0"/>
          <c:showSerName val="0"/>
          <c:showPercent val="0"/>
          <c:showBubbleSize val="0"/>
        </c:dLbls>
        <c:marker val="1"/>
        <c:smooth val="0"/>
        <c:axId val="82371328"/>
        <c:axId val="82373248"/>
      </c:lineChart>
      <c:dateAx>
        <c:axId val="82371328"/>
        <c:scaling>
          <c:orientation val="minMax"/>
        </c:scaling>
        <c:delete val="1"/>
        <c:axPos val="b"/>
        <c:numFmt formatCode="ge" sourceLinked="1"/>
        <c:majorTickMark val="none"/>
        <c:minorTickMark val="none"/>
        <c:tickLblPos val="none"/>
        <c:crossAx val="82373248"/>
        <c:crosses val="autoZero"/>
        <c:auto val="1"/>
        <c:lblOffset val="100"/>
        <c:baseTimeUnit val="years"/>
      </c:dateAx>
      <c:valAx>
        <c:axId val="8237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37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熊本県　菊池市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A5</v>
      </c>
      <c r="X8" s="82"/>
      <c r="Y8" s="82"/>
      <c r="Z8" s="82"/>
      <c r="AA8" s="82"/>
      <c r="AB8" s="82"/>
      <c r="AC8" s="82"/>
      <c r="AD8" s="82" t="str">
        <f>データ!$M$6</f>
        <v>非設置</v>
      </c>
      <c r="AE8" s="82"/>
      <c r="AF8" s="82"/>
      <c r="AG8" s="82"/>
      <c r="AH8" s="82"/>
      <c r="AI8" s="82"/>
      <c r="AJ8" s="82"/>
      <c r="AK8" s="4"/>
      <c r="AL8" s="70">
        <f>データ!$R$6</f>
        <v>49411</v>
      </c>
      <c r="AM8" s="70"/>
      <c r="AN8" s="70"/>
      <c r="AO8" s="70"/>
      <c r="AP8" s="70"/>
      <c r="AQ8" s="70"/>
      <c r="AR8" s="70"/>
      <c r="AS8" s="70"/>
      <c r="AT8" s="66">
        <f>データ!$S$6</f>
        <v>276.85000000000002</v>
      </c>
      <c r="AU8" s="67"/>
      <c r="AV8" s="67"/>
      <c r="AW8" s="67"/>
      <c r="AX8" s="67"/>
      <c r="AY8" s="67"/>
      <c r="AZ8" s="67"/>
      <c r="BA8" s="67"/>
      <c r="BB8" s="69">
        <f>データ!$T$6</f>
        <v>178.48</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41.71</v>
      </c>
      <c r="J10" s="67"/>
      <c r="K10" s="67"/>
      <c r="L10" s="67"/>
      <c r="M10" s="67"/>
      <c r="N10" s="67"/>
      <c r="O10" s="68"/>
      <c r="P10" s="69">
        <f>データ!$P$6</f>
        <v>71.88</v>
      </c>
      <c r="Q10" s="69"/>
      <c r="R10" s="69"/>
      <c r="S10" s="69"/>
      <c r="T10" s="69"/>
      <c r="U10" s="69"/>
      <c r="V10" s="69"/>
      <c r="W10" s="70">
        <f>データ!$Q$6</f>
        <v>2730</v>
      </c>
      <c r="X10" s="70"/>
      <c r="Y10" s="70"/>
      <c r="Z10" s="70"/>
      <c r="AA10" s="70"/>
      <c r="AB10" s="70"/>
      <c r="AC10" s="70"/>
      <c r="AD10" s="2"/>
      <c r="AE10" s="2"/>
      <c r="AF10" s="2"/>
      <c r="AG10" s="2"/>
      <c r="AH10" s="4"/>
      <c r="AI10" s="4"/>
      <c r="AJ10" s="4"/>
      <c r="AK10" s="4"/>
      <c r="AL10" s="70">
        <f>データ!$U$6</f>
        <v>35341</v>
      </c>
      <c r="AM10" s="70"/>
      <c r="AN10" s="70"/>
      <c r="AO10" s="70"/>
      <c r="AP10" s="70"/>
      <c r="AQ10" s="70"/>
      <c r="AR10" s="70"/>
      <c r="AS10" s="70"/>
      <c r="AT10" s="66">
        <f>データ!$V$6</f>
        <v>71.959999999999994</v>
      </c>
      <c r="AU10" s="67"/>
      <c r="AV10" s="67"/>
      <c r="AW10" s="67"/>
      <c r="AX10" s="67"/>
      <c r="AY10" s="67"/>
      <c r="AZ10" s="67"/>
      <c r="BA10" s="67"/>
      <c r="BB10" s="69">
        <f>データ!$W$6</f>
        <v>491.12</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119</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HunIYxMyHTSwqJA+OAD5hVIj9283e2hhk/FlvPac9zXpNuEVzqPcZam96/3pk/oNP47cwIPtSrhOGlcmtl6+TA==" saltValue="gztOX76qeOSYKOOSmvoMk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432105</v>
      </c>
      <c r="D6" s="33">
        <f t="shared" si="3"/>
        <v>46</v>
      </c>
      <c r="E6" s="33">
        <f t="shared" si="3"/>
        <v>1</v>
      </c>
      <c r="F6" s="33">
        <f t="shared" si="3"/>
        <v>0</v>
      </c>
      <c r="G6" s="33">
        <f t="shared" si="3"/>
        <v>1</v>
      </c>
      <c r="H6" s="33" t="str">
        <f t="shared" si="3"/>
        <v>熊本県　菊池市</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41.71</v>
      </c>
      <c r="P6" s="34">
        <f t="shared" si="3"/>
        <v>71.88</v>
      </c>
      <c r="Q6" s="34">
        <f t="shared" si="3"/>
        <v>2730</v>
      </c>
      <c r="R6" s="34">
        <f t="shared" si="3"/>
        <v>49411</v>
      </c>
      <c r="S6" s="34">
        <f t="shared" si="3"/>
        <v>276.85000000000002</v>
      </c>
      <c r="T6" s="34">
        <f t="shared" si="3"/>
        <v>178.48</v>
      </c>
      <c r="U6" s="34">
        <f t="shared" si="3"/>
        <v>35341</v>
      </c>
      <c r="V6" s="34">
        <f t="shared" si="3"/>
        <v>71.959999999999994</v>
      </c>
      <c r="W6" s="34">
        <f t="shared" si="3"/>
        <v>491.12</v>
      </c>
      <c r="X6" s="35">
        <f>IF(X7="",NA(),X7)</f>
        <v>113.22</v>
      </c>
      <c r="Y6" s="35">
        <f t="shared" ref="Y6:AG6" si="4">IF(Y7="",NA(),Y7)</f>
        <v>116.55</v>
      </c>
      <c r="Z6" s="35">
        <f t="shared" si="4"/>
        <v>119.25</v>
      </c>
      <c r="AA6" s="35">
        <f t="shared" si="4"/>
        <v>107.43</v>
      </c>
      <c r="AB6" s="35">
        <f t="shared" si="4"/>
        <v>109.97</v>
      </c>
      <c r="AC6" s="35">
        <f t="shared" si="4"/>
        <v>106.89</v>
      </c>
      <c r="AD6" s="35">
        <f t="shared" si="4"/>
        <v>109.04</v>
      </c>
      <c r="AE6" s="35">
        <f t="shared" si="4"/>
        <v>109.64</v>
      </c>
      <c r="AF6" s="35">
        <f t="shared" si="4"/>
        <v>110.95</v>
      </c>
      <c r="AG6" s="35">
        <f t="shared" si="4"/>
        <v>110.68</v>
      </c>
      <c r="AH6" s="34" t="str">
        <f>IF(AH7="","",IF(AH7="-","【-】","【"&amp;SUBSTITUTE(TEXT(AH7,"#,##0.00"),"-","△")&amp;"】"))</f>
        <v>【113.39】</v>
      </c>
      <c r="AI6" s="34">
        <f>IF(AI7="",NA(),AI7)</f>
        <v>0</v>
      </c>
      <c r="AJ6" s="34">
        <f t="shared" ref="AJ6:AR6" si="5">IF(AJ7="",NA(),AJ7)</f>
        <v>0</v>
      </c>
      <c r="AK6" s="34">
        <f t="shared" si="5"/>
        <v>0</v>
      </c>
      <c r="AL6" s="35">
        <f t="shared" si="5"/>
        <v>4.71</v>
      </c>
      <c r="AM6" s="34">
        <f t="shared" si="5"/>
        <v>0</v>
      </c>
      <c r="AN6" s="35">
        <f t="shared" si="5"/>
        <v>7.76</v>
      </c>
      <c r="AO6" s="35">
        <f t="shared" si="5"/>
        <v>3.77</v>
      </c>
      <c r="AP6" s="35">
        <f t="shared" si="5"/>
        <v>3.62</v>
      </c>
      <c r="AQ6" s="35">
        <f t="shared" si="5"/>
        <v>3.91</v>
      </c>
      <c r="AR6" s="35">
        <f t="shared" si="5"/>
        <v>3.56</v>
      </c>
      <c r="AS6" s="34" t="str">
        <f>IF(AS7="","",IF(AS7="-","【-】","【"&amp;SUBSTITUTE(TEXT(AS7,"#,##0.00"),"-","△")&amp;"】"))</f>
        <v>【0.85】</v>
      </c>
      <c r="AT6" s="35">
        <f>IF(AT7="",NA(),AT7)</f>
        <v>530.47</v>
      </c>
      <c r="AU6" s="35">
        <f t="shared" ref="AU6:BC6" si="6">IF(AU7="",NA(),AU7)</f>
        <v>280.56</v>
      </c>
      <c r="AV6" s="35">
        <f t="shared" si="6"/>
        <v>250.3</v>
      </c>
      <c r="AW6" s="35">
        <f t="shared" si="6"/>
        <v>196.3</v>
      </c>
      <c r="AX6" s="35">
        <f t="shared" si="6"/>
        <v>196.75</v>
      </c>
      <c r="AY6" s="35">
        <f t="shared" si="6"/>
        <v>909.68</v>
      </c>
      <c r="AZ6" s="35">
        <f t="shared" si="6"/>
        <v>382.09</v>
      </c>
      <c r="BA6" s="35">
        <f t="shared" si="6"/>
        <v>371.31</v>
      </c>
      <c r="BB6" s="35">
        <f t="shared" si="6"/>
        <v>377.63</v>
      </c>
      <c r="BC6" s="35">
        <f t="shared" si="6"/>
        <v>357.34</v>
      </c>
      <c r="BD6" s="34" t="str">
        <f>IF(BD7="","",IF(BD7="-","【-】","【"&amp;SUBSTITUTE(TEXT(BD7,"#,##0.00"),"-","△")&amp;"】"))</f>
        <v>【264.34】</v>
      </c>
      <c r="BE6" s="35">
        <f>IF(BE7="",NA(),BE7)</f>
        <v>472.88</v>
      </c>
      <c r="BF6" s="35">
        <f t="shared" ref="BF6:BN6" si="7">IF(BF7="",NA(),BF7)</f>
        <v>466.67</v>
      </c>
      <c r="BG6" s="35">
        <f t="shared" si="7"/>
        <v>495.91</v>
      </c>
      <c r="BH6" s="35">
        <f t="shared" si="7"/>
        <v>683.52</v>
      </c>
      <c r="BI6" s="35">
        <f t="shared" si="7"/>
        <v>626.39</v>
      </c>
      <c r="BJ6" s="35">
        <f t="shared" si="7"/>
        <v>382.65</v>
      </c>
      <c r="BK6" s="35">
        <f t="shared" si="7"/>
        <v>385.06</v>
      </c>
      <c r="BL6" s="35">
        <f t="shared" si="7"/>
        <v>373.09</v>
      </c>
      <c r="BM6" s="35">
        <f t="shared" si="7"/>
        <v>364.71</v>
      </c>
      <c r="BN6" s="35">
        <f t="shared" si="7"/>
        <v>373.69</v>
      </c>
      <c r="BO6" s="34" t="str">
        <f>IF(BO7="","",IF(BO7="-","【-】","【"&amp;SUBSTITUTE(TEXT(BO7,"#,##0.00"),"-","△")&amp;"】"))</f>
        <v>【274.27】</v>
      </c>
      <c r="BP6" s="35">
        <f>IF(BP7="",NA(),BP7)</f>
        <v>103.19</v>
      </c>
      <c r="BQ6" s="35">
        <f t="shared" ref="BQ6:BY6" si="8">IF(BQ7="",NA(),BQ7)</f>
        <v>106.92</v>
      </c>
      <c r="BR6" s="35">
        <f t="shared" si="8"/>
        <v>109.92</v>
      </c>
      <c r="BS6" s="35">
        <f t="shared" si="8"/>
        <v>99.35</v>
      </c>
      <c r="BT6" s="35">
        <f t="shared" si="8"/>
        <v>101.58</v>
      </c>
      <c r="BU6" s="35">
        <f t="shared" si="8"/>
        <v>96.1</v>
      </c>
      <c r="BV6" s="35">
        <f t="shared" si="8"/>
        <v>99.07</v>
      </c>
      <c r="BW6" s="35">
        <f t="shared" si="8"/>
        <v>99.99</v>
      </c>
      <c r="BX6" s="35">
        <f t="shared" si="8"/>
        <v>100.65</v>
      </c>
      <c r="BY6" s="35">
        <f t="shared" si="8"/>
        <v>99.87</v>
      </c>
      <c r="BZ6" s="34" t="str">
        <f>IF(BZ7="","",IF(BZ7="-","【-】","【"&amp;SUBSTITUTE(TEXT(BZ7,"#,##0.00"),"-","△")&amp;"】"))</f>
        <v>【104.36】</v>
      </c>
      <c r="CA6" s="35">
        <f>IF(CA7="",NA(),CA7)</f>
        <v>133.49</v>
      </c>
      <c r="CB6" s="35">
        <f t="shared" ref="CB6:CJ6" si="9">IF(CB7="",NA(),CB7)</f>
        <v>129.1</v>
      </c>
      <c r="CC6" s="35">
        <f t="shared" si="9"/>
        <v>125.15</v>
      </c>
      <c r="CD6" s="35">
        <f t="shared" si="9"/>
        <v>131.31</v>
      </c>
      <c r="CE6" s="35">
        <f t="shared" si="9"/>
        <v>133.79</v>
      </c>
      <c r="CF6" s="35">
        <f t="shared" si="9"/>
        <v>178.39</v>
      </c>
      <c r="CG6" s="35">
        <f t="shared" si="9"/>
        <v>173.03</v>
      </c>
      <c r="CH6" s="35">
        <f t="shared" si="9"/>
        <v>171.15</v>
      </c>
      <c r="CI6" s="35">
        <f t="shared" si="9"/>
        <v>170.19</v>
      </c>
      <c r="CJ6" s="35">
        <f t="shared" si="9"/>
        <v>171.81</v>
      </c>
      <c r="CK6" s="34" t="str">
        <f>IF(CK7="","",IF(CK7="-","【-】","【"&amp;SUBSTITUTE(TEXT(CK7,"#,##0.00"),"-","△")&amp;"】"))</f>
        <v>【165.71】</v>
      </c>
      <c r="CL6" s="35">
        <f>IF(CL7="",NA(),CL7)</f>
        <v>48.46</v>
      </c>
      <c r="CM6" s="35">
        <f t="shared" ref="CM6:CU6" si="10">IF(CM7="",NA(),CM7)</f>
        <v>47.58</v>
      </c>
      <c r="CN6" s="35">
        <f t="shared" si="10"/>
        <v>47.12</v>
      </c>
      <c r="CO6" s="35">
        <f t="shared" si="10"/>
        <v>40.799999999999997</v>
      </c>
      <c r="CP6" s="35">
        <f t="shared" si="10"/>
        <v>41.3</v>
      </c>
      <c r="CQ6" s="35">
        <f t="shared" si="10"/>
        <v>59.23</v>
      </c>
      <c r="CR6" s="35">
        <f t="shared" si="10"/>
        <v>58.58</v>
      </c>
      <c r="CS6" s="35">
        <f t="shared" si="10"/>
        <v>58.53</v>
      </c>
      <c r="CT6" s="35">
        <f t="shared" si="10"/>
        <v>59.01</v>
      </c>
      <c r="CU6" s="35">
        <f t="shared" si="10"/>
        <v>60.03</v>
      </c>
      <c r="CV6" s="34" t="str">
        <f>IF(CV7="","",IF(CV7="-","【-】","【"&amp;SUBSTITUTE(TEXT(CV7,"#,##0.00"),"-","△")&amp;"】"))</f>
        <v>【60.41】</v>
      </c>
      <c r="CW6" s="35">
        <f>IF(CW7="",NA(),CW7)</f>
        <v>84.92</v>
      </c>
      <c r="CX6" s="35">
        <f t="shared" ref="CX6:DF6" si="11">IF(CX7="",NA(),CX7)</f>
        <v>86.1</v>
      </c>
      <c r="CY6" s="35">
        <f t="shared" si="11"/>
        <v>86.88</v>
      </c>
      <c r="CZ6" s="35">
        <f t="shared" si="11"/>
        <v>82.09</v>
      </c>
      <c r="DA6" s="35">
        <f t="shared" si="11"/>
        <v>83.34</v>
      </c>
      <c r="DB6" s="35">
        <f t="shared" si="11"/>
        <v>85.53</v>
      </c>
      <c r="DC6" s="35">
        <f t="shared" si="11"/>
        <v>85.23</v>
      </c>
      <c r="DD6" s="35">
        <f t="shared" si="11"/>
        <v>85.26</v>
      </c>
      <c r="DE6" s="35">
        <f t="shared" si="11"/>
        <v>85.37</v>
      </c>
      <c r="DF6" s="35">
        <f t="shared" si="11"/>
        <v>84.81</v>
      </c>
      <c r="DG6" s="34" t="str">
        <f>IF(DG7="","",IF(DG7="-","【-】","【"&amp;SUBSTITUTE(TEXT(DG7,"#,##0.00"),"-","△")&amp;"】"))</f>
        <v>【89.93】</v>
      </c>
      <c r="DH6" s="35">
        <f>IF(DH7="",NA(),DH7)</f>
        <v>44.68</v>
      </c>
      <c r="DI6" s="35">
        <f t="shared" ref="DI6:DQ6" si="12">IF(DI7="",NA(),DI7)</f>
        <v>47.12</v>
      </c>
      <c r="DJ6" s="35">
        <f t="shared" si="12"/>
        <v>45.87</v>
      </c>
      <c r="DK6" s="35">
        <f t="shared" si="12"/>
        <v>38.229999999999997</v>
      </c>
      <c r="DL6" s="35">
        <f t="shared" si="12"/>
        <v>40.299999999999997</v>
      </c>
      <c r="DM6" s="35">
        <f t="shared" si="12"/>
        <v>37.340000000000003</v>
      </c>
      <c r="DN6" s="35">
        <f t="shared" si="12"/>
        <v>44.31</v>
      </c>
      <c r="DO6" s="35">
        <f t="shared" si="12"/>
        <v>45.75</v>
      </c>
      <c r="DP6" s="35">
        <f t="shared" si="12"/>
        <v>46.9</v>
      </c>
      <c r="DQ6" s="35">
        <f t="shared" si="12"/>
        <v>47.28</v>
      </c>
      <c r="DR6" s="34" t="str">
        <f>IF(DR7="","",IF(DR7="-","【-】","【"&amp;SUBSTITUTE(TEXT(DR7,"#,##0.00"),"-","△")&amp;"】"))</f>
        <v>【48.12】</v>
      </c>
      <c r="DS6" s="35">
        <f>IF(DS7="",NA(),DS7)</f>
        <v>27.42</v>
      </c>
      <c r="DT6" s="35">
        <f t="shared" ref="DT6:EB6" si="13">IF(DT7="",NA(),DT7)</f>
        <v>27.56</v>
      </c>
      <c r="DU6" s="34">
        <f t="shared" si="13"/>
        <v>0</v>
      </c>
      <c r="DV6" s="35">
        <f t="shared" si="13"/>
        <v>19.440000000000001</v>
      </c>
      <c r="DW6" s="35">
        <f t="shared" si="13"/>
        <v>19.78</v>
      </c>
      <c r="DX6" s="35">
        <f t="shared" si="13"/>
        <v>8.39</v>
      </c>
      <c r="DY6" s="35">
        <f t="shared" si="13"/>
        <v>10.09</v>
      </c>
      <c r="DZ6" s="35">
        <f t="shared" si="13"/>
        <v>10.54</v>
      </c>
      <c r="EA6" s="35">
        <f t="shared" si="13"/>
        <v>12.03</v>
      </c>
      <c r="EB6" s="35">
        <f t="shared" si="13"/>
        <v>12.19</v>
      </c>
      <c r="EC6" s="34" t="str">
        <f>IF(EC7="","",IF(EC7="-","【-】","【"&amp;SUBSTITUTE(TEXT(EC7,"#,##0.00"),"-","△")&amp;"】"))</f>
        <v>【15.89】</v>
      </c>
      <c r="ED6" s="35">
        <f>IF(ED7="",NA(),ED7)</f>
        <v>2.2999999999999998</v>
      </c>
      <c r="EE6" s="35">
        <f t="shared" ref="EE6:EM6" si="14">IF(EE7="",NA(),EE7)</f>
        <v>1.66</v>
      </c>
      <c r="EF6" s="34">
        <f t="shared" si="14"/>
        <v>0</v>
      </c>
      <c r="EG6" s="35">
        <f t="shared" si="14"/>
        <v>0.66</v>
      </c>
      <c r="EH6" s="35">
        <f t="shared" si="14"/>
        <v>0.02</v>
      </c>
      <c r="EI6" s="35">
        <f t="shared" si="14"/>
        <v>0.59</v>
      </c>
      <c r="EJ6" s="35">
        <f t="shared" si="14"/>
        <v>0.6</v>
      </c>
      <c r="EK6" s="35">
        <f t="shared" si="14"/>
        <v>0.56000000000000005</v>
      </c>
      <c r="EL6" s="35">
        <f t="shared" si="14"/>
        <v>0.61</v>
      </c>
      <c r="EM6" s="35">
        <f t="shared" si="14"/>
        <v>0.51</v>
      </c>
      <c r="EN6" s="34" t="str">
        <f>IF(EN7="","",IF(EN7="-","【-】","【"&amp;SUBSTITUTE(TEXT(EN7,"#,##0.00"),"-","△")&amp;"】"))</f>
        <v>【0.69】</v>
      </c>
    </row>
    <row r="7" spans="1:144" s="36" customFormat="1" x14ac:dyDescent="0.15">
      <c r="A7" s="28"/>
      <c r="B7" s="37">
        <v>2017</v>
      </c>
      <c r="C7" s="37">
        <v>432105</v>
      </c>
      <c r="D7" s="37">
        <v>46</v>
      </c>
      <c r="E7" s="37">
        <v>1</v>
      </c>
      <c r="F7" s="37">
        <v>0</v>
      </c>
      <c r="G7" s="37">
        <v>1</v>
      </c>
      <c r="H7" s="37" t="s">
        <v>105</v>
      </c>
      <c r="I7" s="37" t="s">
        <v>106</v>
      </c>
      <c r="J7" s="37" t="s">
        <v>107</v>
      </c>
      <c r="K7" s="37" t="s">
        <v>108</v>
      </c>
      <c r="L7" s="37" t="s">
        <v>109</v>
      </c>
      <c r="M7" s="37" t="s">
        <v>110</v>
      </c>
      <c r="N7" s="38" t="s">
        <v>111</v>
      </c>
      <c r="O7" s="38">
        <v>41.71</v>
      </c>
      <c r="P7" s="38">
        <v>71.88</v>
      </c>
      <c r="Q7" s="38">
        <v>2730</v>
      </c>
      <c r="R7" s="38">
        <v>49411</v>
      </c>
      <c r="S7" s="38">
        <v>276.85000000000002</v>
      </c>
      <c r="T7" s="38">
        <v>178.48</v>
      </c>
      <c r="U7" s="38">
        <v>35341</v>
      </c>
      <c r="V7" s="38">
        <v>71.959999999999994</v>
      </c>
      <c r="W7" s="38">
        <v>491.12</v>
      </c>
      <c r="X7" s="38">
        <v>113.22</v>
      </c>
      <c r="Y7" s="38">
        <v>116.55</v>
      </c>
      <c r="Z7" s="38">
        <v>119.25</v>
      </c>
      <c r="AA7" s="38">
        <v>107.43</v>
      </c>
      <c r="AB7" s="38">
        <v>109.97</v>
      </c>
      <c r="AC7" s="38">
        <v>106.89</v>
      </c>
      <c r="AD7" s="38">
        <v>109.04</v>
      </c>
      <c r="AE7" s="38">
        <v>109.64</v>
      </c>
      <c r="AF7" s="38">
        <v>110.95</v>
      </c>
      <c r="AG7" s="38">
        <v>110.68</v>
      </c>
      <c r="AH7" s="38">
        <v>113.39</v>
      </c>
      <c r="AI7" s="38">
        <v>0</v>
      </c>
      <c r="AJ7" s="38">
        <v>0</v>
      </c>
      <c r="AK7" s="38">
        <v>0</v>
      </c>
      <c r="AL7" s="38">
        <v>4.71</v>
      </c>
      <c r="AM7" s="38">
        <v>0</v>
      </c>
      <c r="AN7" s="38">
        <v>7.76</v>
      </c>
      <c r="AO7" s="38">
        <v>3.77</v>
      </c>
      <c r="AP7" s="38">
        <v>3.62</v>
      </c>
      <c r="AQ7" s="38">
        <v>3.91</v>
      </c>
      <c r="AR7" s="38">
        <v>3.56</v>
      </c>
      <c r="AS7" s="38">
        <v>0.85</v>
      </c>
      <c r="AT7" s="38">
        <v>530.47</v>
      </c>
      <c r="AU7" s="38">
        <v>280.56</v>
      </c>
      <c r="AV7" s="38">
        <v>250.3</v>
      </c>
      <c r="AW7" s="38">
        <v>196.3</v>
      </c>
      <c r="AX7" s="38">
        <v>196.75</v>
      </c>
      <c r="AY7" s="38">
        <v>909.68</v>
      </c>
      <c r="AZ7" s="38">
        <v>382.09</v>
      </c>
      <c r="BA7" s="38">
        <v>371.31</v>
      </c>
      <c r="BB7" s="38">
        <v>377.63</v>
      </c>
      <c r="BC7" s="38">
        <v>357.34</v>
      </c>
      <c r="BD7" s="38">
        <v>264.33999999999997</v>
      </c>
      <c r="BE7" s="38">
        <v>472.88</v>
      </c>
      <c r="BF7" s="38">
        <v>466.67</v>
      </c>
      <c r="BG7" s="38">
        <v>495.91</v>
      </c>
      <c r="BH7" s="38">
        <v>683.52</v>
      </c>
      <c r="BI7" s="38">
        <v>626.39</v>
      </c>
      <c r="BJ7" s="38">
        <v>382.65</v>
      </c>
      <c r="BK7" s="38">
        <v>385.06</v>
      </c>
      <c r="BL7" s="38">
        <v>373.09</v>
      </c>
      <c r="BM7" s="38">
        <v>364.71</v>
      </c>
      <c r="BN7" s="38">
        <v>373.69</v>
      </c>
      <c r="BO7" s="38">
        <v>274.27</v>
      </c>
      <c r="BP7" s="38">
        <v>103.19</v>
      </c>
      <c r="BQ7" s="38">
        <v>106.92</v>
      </c>
      <c r="BR7" s="38">
        <v>109.92</v>
      </c>
      <c r="BS7" s="38">
        <v>99.35</v>
      </c>
      <c r="BT7" s="38">
        <v>101.58</v>
      </c>
      <c r="BU7" s="38">
        <v>96.1</v>
      </c>
      <c r="BV7" s="38">
        <v>99.07</v>
      </c>
      <c r="BW7" s="38">
        <v>99.99</v>
      </c>
      <c r="BX7" s="38">
        <v>100.65</v>
      </c>
      <c r="BY7" s="38">
        <v>99.87</v>
      </c>
      <c r="BZ7" s="38">
        <v>104.36</v>
      </c>
      <c r="CA7" s="38">
        <v>133.49</v>
      </c>
      <c r="CB7" s="38">
        <v>129.1</v>
      </c>
      <c r="CC7" s="38">
        <v>125.15</v>
      </c>
      <c r="CD7" s="38">
        <v>131.31</v>
      </c>
      <c r="CE7" s="38">
        <v>133.79</v>
      </c>
      <c r="CF7" s="38">
        <v>178.39</v>
      </c>
      <c r="CG7" s="38">
        <v>173.03</v>
      </c>
      <c r="CH7" s="38">
        <v>171.15</v>
      </c>
      <c r="CI7" s="38">
        <v>170.19</v>
      </c>
      <c r="CJ7" s="38">
        <v>171.81</v>
      </c>
      <c r="CK7" s="38">
        <v>165.71</v>
      </c>
      <c r="CL7" s="38">
        <v>48.46</v>
      </c>
      <c r="CM7" s="38">
        <v>47.58</v>
      </c>
      <c r="CN7" s="38">
        <v>47.12</v>
      </c>
      <c r="CO7" s="38">
        <v>40.799999999999997</v>
      </c>
      <c r="CP7" s="38">
        <v>41.3</v>
      </c>
      <c r="CQ7" s="38">
        <v>59.23</v>
      </c>
      <c r="CR7" s="38">
        <v>58.58</v>
      </c>
      <c r="CS7" s="38">
        <v>58.53</v>
      </c>
      <c r="CT7" s="38">
        <v>59.01</v>
      </c>
      <c r="CU7" s="38">
        <v>60.03</v>
      </c>
      <c r="CV7" s="38">
        <v>60.41</v>
      </c>
      <c r="CW7" s="38">
        <v>84.92</v>
      </c>
      <c r="CX7" s="38">
        <v>86.1</v>
      </c>
      <c r="CY7" s="38">
        <v>86.88</v>
      </c>
      <c r="CZ7" s="38">
        <v>82.09</v>
      </c>
      <c r="DA7" s="38">
        <v>83.34</v>
      </c>
      <c r="DB7" s="38">
        <v>85.53</v>
      </c>
      <c r="DC7" s="38">
        <v>85.23</v>
      </c>
      <c r="DD7" s="38">
        <v>85.26</v>
      </c>
      <c r="DE7" s="38">
        <v>85.37</v>
      </c>
      <c r="DF7" s="38">
        <v>84.81</v>
      </c>
      <c r="DG7" s="38">
        <v>89.93</v>
      </c>
      <c r="DH7" s="38">
        <v>44.68</v>
      </c>
      <c r="DI7" s="38">
        <v>47.12</v>
      </c>
      <c r="DJ7" s="38">
        <v>45.87</v>
      </c>
      <c r="DK7" s="38">
        <v>38.229999999999997</v>
      </c>
      <c r="DL7" s="38">
        <v>40.299999999999997</v>
      </c>
      <c r="DM7" s="38">
        <v>37.340000000000003</v>
      </c>
      <c r="DN7" s="38">
        <v>44.31</v>
      </c>
      <c r="DO7" s="38">
        <v>45.75</v>
      </c>
      <c r="DP7" s="38">
        <v>46.9</v>
      </c>
      <c r="DQ7" s="38">
        <v>47.28</v>
      </c>
      <c r="DR7" s="38">
        <v>48.12</v>
      </c>
      <c r="DS7" s="38">
        <v>27.42</v>
      </c>
      <c r="DT7" s="38">
        <v>27.56</v>
      </c>
      <c r="DU7" s="38">
        <v>0</v>
      </c>
      <c r="DV7" s="38">
        <v>19.440000000000001</v>
      </c>
      <c r="DW7" s="38">
        <v>19.78</v>
      </c>
      <c r="DX7" s="38">
        <v>8.39</v>
      </c>
      <c r="DY7" s="38">
        <v>10.09</v>
      </c>
      <c r="DZ7" s="38">
        <v>10.54</v>
      </c>
      <c r="EA7" s="38">
        <v>12.03</v>
      </c>
      <c r="EB7" s="38">
        <v>12.19</v>
      </c>
      <c r="EC7" s="38">
        <v>15.89</v>
      </c>
      <c r="ED7" s="38">
        <v>2.2999999999999998</v>
      </c>
      <c r="EE7" s="38">
        <v>1.66</v>
      </c>
      <c r="EF7" s="38">
        <v>0</v>
      </c>
      <c r="EG7" s="38">
        <v>0.66</v>
      </c>
      <c r="EH7" s="38">
        <v>0.02</v>
      </c>
      <c r="EI7" s="38">
        <v>0.59</v>
      </c>
      <c r="EJ7" s="38">
        <v>0.6</v>
      </c>
      <c r="EK7" s="38">
        <v>0.56000000000000005</v>
      </c>
      <c r="EL7" s="38">
        <v>0.61</v>
      </c>
      <c r="EM7" s="38">
        <v>0.51</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kumamoto</cp:lastModifiedBy>
  <cp:lastPrinted>2019-02-07T04:57:18Z</cp:lastPrinted>
  <dcterms:created xsi:type="dcterms:W3CDTF">2018-12-03T08:38:51Z</dcterms:created>
  <dcterms:modified xsi:type="dcterms:W3CDTF">2019-02-07T04:57:56Z</dcterms:modified>
</cp:coreProperties>
</file>