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40esq0nrH9u5ptY9WjGkYLm86ObOUcfWzB3RZf1mk8hQyrrwAmmL+kQHHbLk2vD6jtNoInXVW+cTCQzCgoKzA==" workbookSaltValue="rIj+auFVYv32Bnoiodjxo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B8" i="4"/>
  <c r="AT8" i="4"/>
  <c r="AL8" i="4"/>
  <c r="AD8" i="4"/>
  <c r="W8" i="4"/>
  <c r="P8" i="4"/>
  <c r="I8" i="4"/>
  <c r="B8" i="4"/>
  <c r="B6" i="4"/>
  <c r="D10" i="5" l="1"/>
  <c r="C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<sst xmlns="http://schemas.openxmlformats.org/spreadsheetml/2006/main" count="232" uniqueCount="120">
  <si>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</si>
  <si>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</si>
  <si>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</si>
  <si>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</si>
  <si>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</si>
  <si>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</si>
  <si>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</si>
  <si>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</si>
  <si>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</si>
  <si>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</si>
  <si>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</si>
  <si>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</si>
  <si>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</si>
  <si>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</si>
  <si>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</si>
  <si>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</si>
  <si>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</si>
  <si>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</si>
  <si>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</si>
  <si>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</si>
  <si>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</si>
  <si>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</si>
  <si>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</si>
  <si>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</si>
  <si>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</si>
  <si>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</si>
  <si>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</si>
  <si>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</si>
  <si>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</si>
  <si>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</si>
  <si>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</si>
  <si>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</si>
  <si>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</si>
  <si>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</si>
  <si>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</si>
  <si>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</si>
  <si>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</si>
  <si>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</si>
  <si>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</si>
  <si>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</si>
  <si>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</si>
  <si>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</si>
  <si>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</si>
  <si>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</si>
  <si>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</si>
  <si>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</si>
  <si>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</si>
  <si>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</si>
  <si>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</si>
  <si>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</si>
  <si>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</si>
  <si>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</si>
  <si>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</si>
  <si>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</si>
  <si>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</si>
  <si>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</si>
  <si>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</si>
  <si>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</si>
  <si>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</si>
  <si>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</si>
  <si>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</si>
  <si>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</si>
  <si>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</si>
  <si>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</si>
  <si>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</si>
  <si>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</si>
  <si>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</si>
  <si>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</si>
  <si>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</si>
  <si>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</si>
  <si>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</si>
  <si>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</si>
  <si>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</si>
  <si>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</si>
  <si>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</si>
  <si>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</si>
  <si>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</si>
  <si>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</si>
  <si>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</si>
  <si>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</si>
  <si>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</si>
  <si>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</si>
  <si>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</si>
  <si>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</si>
  <si>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</si>
  <si>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</si>
  <si>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</si>
  <si>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</si>
  <si>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</si>
  <si>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</si>
  <si>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</si>
  <si>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</si>
  <si>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</si>
  <si>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</si>
  <si>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</si>
  <si>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</si>
  <si>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</si>
  <si>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</si>
  <si>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</si>
  <si>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</si>
  <si>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</si>
  <si>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</si>
  <si>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</si>
  <si>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</si>
  <si>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</si>
  <si>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</si>
  <si>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</si>
  <si>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</si>
  <si>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</si>
  <si>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</si>
  <si>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</si>
  <si>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</si>
  <si>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</si>
  <si>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</si>
  <si>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</si>
  <si>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</si>
  <si>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</si>
  <si>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経営の健全性・効率性について、経常収支比率、流動比率は健全な水準を維持しているが、料金回収率が100%を下回っており、今後は人口減少による給水収益の減少も見込まれる。
　老朽化の状況については、有収率は高いが、資産の老朽化が進んでおり、施設（主に管路）の更新を進めているが財源は限られており、単年度での更新率上昇は難しい現状である。
　上記の課題を解決するために、平成30年度においてアセットマネジメントを策定、平成31年度に経営戦略を策定し、事業の規模適正化・集約化、料金水準の適正化等により持続可能な経営に努める。</t>
    <rPh sb="1" eb="3">
      <t>ケイエイ</t>
    </rPh>
    <rPh sb="4" eb="7">
      <t>ケンゼンセイ</t>
    </rPh>
    <rPh sb="8" eb="11">
      <t>コウリツセイ</t>
    </rPh>
    <rPh sb="16" eb="18">
      <t>ケイジョウ</t>
    </rPh>
    <rPh sb="18" eb="20">
      <t>シュウシ</t>
    </rPh>
    <rPh sb="20" eb="22">
      <t>ヒリツ</t>
    </rPh>
    <rPh sb="23" eb="25">
      <t>リュウドウ</t>
    </rPh>
    <rPh sb="25" eb="27">
      <t>ヒリツ</t>
    </rPh>
    <rPh sb="28" eb="30">
      <t>ケンゼン</t>
    </rPh>
    <rPh sb="31" eb="33">
      <t>スイジュン</t>
    </rPh>
    <rPh sb="34" eb="36">
      <t>イジ</t>
    </rPh>
    <rPh sb="42" eb="44">
      <t>リョウキン</t>
    </rPh>
    <rPh sb="44" eb="46">
      <t>カイシュウ</t>
    </rPh>
    <rPh sb="46" eb="47">
      <t>リツ</t>
    </rPh>
    <rPh sb="53" eb="55">
      <t>シタマワ</t>
    </rPh>
    <rPh sb="60" eb="62">
      <t>コンゴ</t>
    </rPh>
    <rPh sb="63" eb="65">
      <t>ジンコウ</t>
    </rPh>
    <rPh sb="65" eb="67">
      <t>ゲンショウ</t>
    </rPh>
    <rPh sb="70" eb="72">
      <t>キュウスイ</t>
    </rPh>
    <rPh sb="72" eb="74">
      <t>シュウエキ</t>
    </rPh>
    <rPh sb="75" eb="77">
      <t>ゲンショウ</t>
    </rPh>
    <rPh sb="78" eb="80">
      <t>ミコ</t>
    </rPh>
    <rPh sb="86" eb="88">
      <t>ロウキュウ</t>
    </rPh>
    <rPh sb="88" eb="89">
      <t>カ</t>
    </rPh>
    <rPh sb="90" eb="92">
      <t>ジョウキョウ</t>
    </rPh>
    <rPh sb="106" eb="108">
      <t>シサン</t>
    </rPh>
    <rPh sb="109" eb="111">
      <t>ロウキュウ</t>
    </rPh>
    <rPh sb="111" eb="112">
      <t>カ</t>
    </rPh>
    <rPh sb="113" eb="114">
      <t>スス</t>
    </rPh>
    <rPh sb="119" eb="121">
      <t>シセツ</t>
    </rPh>
    <rPh sb="122" eb="123">
      <t>オモ</t>
    </rPh>
    <rPh sb="124" eb="126">
      <t>カンロ</t>
    </rPh>
    <rPh sb="128" eb="130">
      <t>コウシン</t>
    </rPh>
    <rPh sb="131" eb="132">
      <t>スス</t>
    </rPh>
    <rPh sb="137" eb="139">
      <t>ザイゲン</t>
    </rPh>
    <rPh sb="140" eb="141">
      <t>カギ</t>
    </rPh>
    <rPh sb="147" eb="150">
      <t>タンネンド</t>
    </rPh>
    <rPh sb="152" eb="154">
      <t>コウシン</t>
    </rPh>
    <rPh sb="154" eb="155">
      <t>リツ</t>
    </rPh>
    <rPh sb="155" eb="157">
      <t>ジョウショウ</t>
    </rPh>
    <rPh sb="158" eb="159">
      <t>ムズカ</t>
    </rPh>
    <rPh sb="161" eb="163">
      <t>ゲンジョウ</t>
    </rPh>
    <rPh sb="169" eb="171">
      <t>ジョウキ</t>
    </rPh>
    <rPh sb="172" eb="174">
      <t>カダイ</t>
    </rPh>
    <rPh sb="175" eb="177">
      <t>カイケツ</t>
    </rPh>
    <rPh sb="183" eb="185">
      <t>ヘイセイ</t>
    </rPh>
    <rPh sb="187" eb="189">
      <t>ネンド</t>
    </rPh>
    <rPh sb="204" eb="206">
      <t>サクテイ</t>
    </rPh>
    <rPh sb="207" eb="209">
      <t>ヘイセイ</t>
    </rPh>
    <rPh sb="211" eb="213">
      <t>ネンド</t>
    </rPh>
    <rPh sb="214" eb="216">
      <t>ケイエイ</t>
    </rPh>
    <rPh sb="216" eb="218">
      <t>センリャク</t>
    </rPh>
    <rPh sb="219" eb="221">
      <t>サクテイ</t>
    </rPh>
    <rPh sb="223" eb="225">
      <t>ジギョウ</t>
    </rPh>
    <rPh sb="226" eb="228">
      <t>キボ</t>
    </rPh>
    <rPh sb="228" eb="231">
      <t>テキセイカ</t>
    </rPh>
    <rPh sb="232" eb="235">
      <t>シュウヤクカ</t>
    </rPh>
    <rPh sb="236" eb="238">
      <t>リョウキン</t>
    </rPh>
    <rPh sb="238" eb="240">
      <t>スイジュン</t>
    </rPh>
    <rPh sb="241" eb="244">
      <t>テキセイカ</t>
    </rPh>
    <rPh sb="244" eb="245">
      <t>トウ</t>
    </rPh>
    <rPh sb="248" eb="250">
      <t>ジゾク</t>
    </rPh>
    <rPh sb="250" eb="252">
      <t>カノウ</t>
    </rPh>
    <rPh sb="253" eb="255">
      <t>ケイエイ</t>
    </rPh>
    <rPh sb="256" eb="257">
      <t>ツト</t>
    </rPh>
    <phoneticPr fontId="4"/>
  </si>
  <si>
    <t>①減価償却が進んでいるが、施設等の更新については、将来の水需要の減少を踏まえた施設等のダウンサイジング化を図りつつ、優先度の高い施設等から更新を進めていく。
②類似団体平均値を上回っているが、漏水の発生があまりなく、有収率が高いため、耐用年数を経過した優先度の高い管路から更新を進める。
③優先度の高い管路から計画的に更新を進める。</t>
    <rPh sb="1" eb="3">
      <t>ゲンカ</t>
    </rPh>
    <rPh sb="3" eb="5">
      <t>ショウキャク</t>
    </rPh>
    <rPh sb="6" eb="7">
      <t>スス</t>
    </rPh>
    <rPh sb="13" eb="15">
      <t>シセツ</t>
    </rPh>
    <rPh sb="15" eb="16">
      <t>トウ</t>
    </rPh>
    <rPh sb="17" eb="19">
      <t>コウシン</t>
    </rPh>
    <rPh sb="25" eb="27">
      <t>ショウライ</t>
    </rPh>
    <rPh sb="28" eb="29">
      <t>ミズ</t>
    </rPh>
    <rPh sb="29" eb="31">
      <t>ジュヨウ</t>
    </rPh>
    <rPh sb="32" eb="34">
      <t>ゲンショウ</t>
    </rPh>
    <rPh sb="35" eb="36">
      <t>フ</t>
    </rPh>
    <rPh sb="39" eb="41">
      <t>シセツ</t>
    </rPh>
    <rPh sb="41" eb="42">
      <t>トウ</t>
    </rPh>
    <rPh sb="51" eb="52">
      <t>カ</t>
    </rPh>
    <rPh sb="53" eb="54">
      <t>ハカ</t>
    </rPh>
    <rPh sb="58" eb="61">
      <t>ユウセンド</t>
    </rPh>
    <rPh sb="62" eb="63">
      <t>タカ</t>
    </rPh>
    <rPh sb="64" eb="67">
      <t>シセツトウ</t>
    </rPh>
    <rPh sb="69" eb="71">
      <t>コウシン</t>
    </rPh>
    <rPh sb="72" eb="73">
      <t>スス</t>
    </rPh>
    <rPh sb="80" eb="82">
      <t>ルイジ</t>
    </rPh>
    <rPh sb="82" eb="84">
      <t>ダンタイ</t>
    </rPh>
    <rPh sb="84" eb="87">
      <t>ヘイキンチ</t>
    </rPh>
    <rPh sb="88" eb="90">
      <t>ウワマワ</t>
    </rPh>
    <rPh sb="96" eb="98">
      <t>ロウスイ</t>
    </rPh>
    <rPh sb="99" eb="101">
      <t>ハッセイ</t>
    </rPh>
    <rPh sb="117" eb="119">
      <t>タイヨウ</t>
    </rPh>
    <rPh sb="119" eb="121">
      <t>ネンスウ</t>
    </rPh>
    <rPh sb="122" eb="124">
      <t>ケイカ</t>
    </rPh>
    <phoneticPr fontId="4"/>
  </si>
  <si>
    <t>①100%以上であり、健全な状態にある。今後、水需要に応じた経営規模の適正化により経費の節減を図り、更なる経営の健全化に努める。なお、28年度の比率が突出しているのは、他会計負担金（退職手当）の収入による一過性のものである。
②累積欠損金が発生しておらず、健全な経営状態にある。
③100%を超えており、短期債務に対する支払能力は十分である。
④ここ数年の比率の上昇は、水源地・配水池整備において企業債を多く活用したためであり、残高は平成30年度をピークに減少する見込である。
⑤原価割れの状態にあるため、経費の節減を図るとともに、適正な料金水準の検討を行う。
⑥今後も維持管理費等の経費節減により原価の低減を図る。
⑦将来の水需要の減少を考慮した施設の規模適正化による効率的な施設整備を行う。
⑧計画的な老朽管の更新や漏水防止対策を進めることで有収率を更に高め、収益の向上を図る。</t>
    <rPh sb="5" eb="7">
      <t>イジョウ</t>
    </rPh>
    <rPh sb="11" eb="13">
      <t>ケンゼン</t>
    </rPh>
    <rPh sb="14" eb="16">
      <t>ジョウタイ</t>
    </rPh>
    <rPh sb="20" eb="22">
      <t>コンゴ</t>
    </rPh>
    <rPh sb="23" eb="24">
      <t>ミズ</t>
    </rPh>
    <rPh sb="24" eb="26">
      <t>ジュヨウ</t>
    </rPh>
    <rPh sb="27" eb="28">
      <t>オウ</t>
    </rPh>
    <rPh sb="30" eb="32">
      <t>ケイエイ</t>
    </rPh>
    <rPh sb="32" eb="34">
      <t>キボ</t>
    </rPh>
    <rPh sb="35" eb="38">
      <t>テキセイカ</t>
    </rPh>
    <rPh sb="41" eb="43">
      <t>ケイヒ</t>
    </rPh>
    <rPh sb="44" eb="46">
      <t>セツゲン</t>
    </rPh>
    <rPh sb="47" eb="48">
      <t>ハカ</t>
    </rPh>
    <rPh sb="50" eb="51">
      <t>サラ</t>
    </rPh>
    <rPh sb="53" eb="55">
      <t>ケイエイ</t>
    </rPh>
    <rPh sb="56" eb="59">
      <t>ケンゼンカ</t>
    </rPh>
    <rPh sb="60" eb="61">
      <t>ツト</t>
    </rPh>
    <rPh sb="69" eb="71">
      <t>ネンド</t>
    </rPh>
    <rPh sb="72" eb="74">
      <t>ヒリツ</t>
    </rPh>
    <rPh sb="75" eb="77">
      <t>トッシュツ</t>
    </rPh>
    <rPh sb="84" eb="85">
      <t>タ</t>
    </rPh>
    <rPh sb="85" eb="87">
      <t>カイケイ</t>
    </rPh>
    <rPh sb="87" eb="90">
      <t>フタンキン</t>
    </rPh>
    <rPh sb="91" eb="93">
      <t>タイショク</t>
    </rPh>
    <rPh sb="93" eb="95">
      <t>テアテ</t>
    </rPh>
    <rPh sb="97" eb="99">
      <t>シュウニュウ</t>
    </rPh>
    <rPh sb="102" eb="105">
      <t>イッカセイ</t>
    </rPh>
    <rPh sb="114" eb="116">
      <t>ルイセキ</t>
    </rPh>
    <rPh sb="116" eb="119">
      <t>ケッソンキン</t>
    </rPh>
    <rPh sb="120" eb="122">
      <t>ハッセイ</t>
    </rPh>
    <rPh sb="128" eb="130">
      <t>ケンゼン</t>
    </rPh>
    <rPh sb="131" eb="133">
      <t>ケイエイ</t>
    </rPh>
    <rPh sb="133" eb="135">
      <t>ジョウタイ</t>
    </rPh>
    <rPh sb="146" eb="147">
      <t>コ</t>
    </rPh>
    <rPh sb="152" eb="154">
      <t>タンキ</t>
    </rPh>
    <rPh sb="154" eb="156">
      <t>サイム</t>
    </rPh>
    <rPh sb="157" eb="158">
      <t>タイ</t>
    </rPh>
    <rPh sb="160" eb="162">
      <t>シハラ</t>
    </rPh>
    <rPh sb="162" eb="164">
      <t>ノウリョク</t>
    </rPh>
    <rPh sb="165" eb="167">
      <t>ジュウブン</t>
    </rPh>
    <rPh sb="175" eb="177">
      <t>スウネン</t>
    </rPh>
    <rPh sb="178" eb="180">
      <t>ヒリツ</t>
    </rPh>
    <rPh sb="181" eb="183">
      <t>ジョウショウ</t>
    </rPh>
    <rPh sb="185" eb="188">
      <t>スイゲンチ</t>
    </rPh>
    <rPh sb="189" eb="192">
      <t>ハイスイチ</t>
    </rPh>
    <rPh sb="192" eb="194">
      <t>セイビ</t>
    </rPh>
    <rPh sb="198" eb="200">
      <t>キギョウ</t>
    </rPh>
    <rPh sb="200" eb="201">
      <t>サイ</t>
    </rPh>
    <rPh sb="202" eb="203">
      <t>オオ</t>
    </rPh>
    <rPh sb="204" eb="206">
      <t>カツヨウ</t>
    </rPh>
    <rPh sb="214" eb="216">
      <t>ザンダカ</t>
    </rPh>
    <rPh sb="217" eb="219">
      <t>ヘイセイ</t>
    </rPh>
    <rPh sb="221" eb="222">
      <t>ネン</t>
    </rPh>
    <rPh sb="222" eb="223">
      <t>ド</t>
    </rPh>
    <rPh sb="228" eb="230">
      <t>ゲンショウ</t>
    </rPh>
    <rPh sb="232" eb="234">
      <t>ミコミ</t>
    </rPh>
    <rPh sb="240" eb="242">
      <t>ゲンカ</t>
    </rPh>
    <rPh sb="242" eb="243">
      <t>ワ</t>
    </rPh>
    <rPh sb="245" eb="247">
      <t>ジョウタイ</t>
    </rPh>
    <rPh sb="253" eb="255">
      <t>ケイヒ</t>
    </rPh>
    <rPh sb="256" eb="258">
      <t>セツゲン</t>
    </rPh>
    <rPh sb="259" eb="260">
      <t>ハカ</t>
    </rPh>
    <rPh sb="266" eb="268">
      <t>テキセイ</t>
    </rPh>
    <rPh sb="269" eb="271">
      <t>リョウキン</t>
    </rPh>
    <rPh sb="271" eb="273">
      <t>スイジュン</t>
    </rPh>
    <rPh sb="274" eb="276">
      <t>ケントウ</t>
    </rPh>
    <rPh sb="277" eb="278">
      <t>オコナ</t>
    </rPh>
    <rPh sb="282" eb="284">
      <t>コンゴ</t>
    </rPh>
    <rPh sb="285" eb="287">
      <t>イジ</t>
    </rPh>
    <rPh sb="287" eb="290">
      <t>カンリヒ</t>
    </rPh>
    <rPh sb="290" eb="291">
      <t>トウ</t>
    </rPh>
    <rPh sb="292" eb="294">
      <t>ケイヒ</t>
    </rPh>
    <rPh sb="294" eb="296">
      <t>セツゲン</t>
    </rPh>
    <rPh sb="299" eb="301">
      <t>ゲンカ</t>
    </rPh>
    <rPh sb="302" eb="304">
      <t>テイゲン</t>
    </rPh>
    <rPh sb="305" eb="306">
      <t>ハカ</t>
    </rPh>
    <rPh sb="310" eb="312">
      <t>ショウライ</t>
    </rPh>
    <rPh sb="313" eb="314">
      <t>ミズ</t>
    </rPh>
    <rPh sb="314" eb="316">
      <t>ジュヨウ</t>
    </rPh>
    <rPh sb="317" eb="319">
      <t>ゲンショウ</t>
    </rPh>
    <rPh sb="320" eb="322">
      <t>コウリョ</t>
    </rPh>
    <rPh sb="324" eb="326">
      <t>シセツ</t>
    </rPh>
    <rPh sb="335" eb="338">
      <t>コウリツテキ</t>
    </rPh>
    <rPh sb="339" eb="341">
      <t>シセツ</t>
    </rPh>
    <rPh sb="341" eb="343">
      <t>セイビ</t>
    </rPh>
    <rPh sb="344" eb="345">
      <t>オコナ</t>
    </rPh>
    <rPh sb="349" eb="352">
      <t>ケイカクテキ</t>
    </rPh>
    <rPh sb="353" eb="355">
      <t>ロウキュウ</t>
    </rPh>
    <rPh sb="355" eb="356">
      <t>カン</t>
    </rPh>
    <rPh sb="357" eb="359">
      <t>コウシン</t>
    </rPh>
    <rPh sb="360" eb="362">
      <t>ロウスイ</t>
    </rPh>
    <rPh sb="362" eb="364">
      <t>ボウシ</t>
    </rPh>
    <rPh sb="364" eb="366">
      <t>タイサク</t>
    </rPh>
    <rPh sb="367" eb="368">
      <t>スス</t>
    </rPh>
    <rPh sb="377" eb="378">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</si>
</sst>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0.98</c:v>
                </c:pt>
                <c:pt idx="1">
                  <c:v>0.37</c:v>
                </c:pt>
                <c:pt idx="2">
                  <c:v>0.51</c:v>
                </c:pt>
                <c:pt idx="3">
                  <c:v>0.56000000000000005</c:v>
                </c:pt>
                <c:pt idx="4">
                  <c:v>0.75</c:v>
                </c:pt>
              </c:numCache>
            </c:numRef>
          </c:val>
          <c:extLst xmlns:c16r2="http://schemas.microsoft.com/office/drawing/2015/06/chart">
            <c:ext xmlns:c16="http://schemas.microsoft.com/office/drawing/2014/chart" uri="{C3380CC4-5D6E-409C-BE32-E72D297353CC}">
              <c16:uniqueId val="{00000000-A705-48A3-8DE1-7F1D9126D707}"/>
            </c:ext>
          </c:extLst>
        </c:ser>
        <c:dLbls>
          <c:showLegendKey val="0"/>
          <c:showVal val="0"/>
          <c:showCatName val="0"/>
          <c:showSerName val="0"/>
          <c:showPercent val="0"/>
          <c:showBubbleSize val="0"/>
        </c:dLbls>
        <c:gapWidth val="150"/>
        <c:axId val="121815808"/>
        <c:axId val="12181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A705-48A3-8DE1-7F1D9126D707}"/>
            </c:ext>
          </c:extLst>
        </c:ser>
        <c:dLbls>
          <c:showLegendKey val="0"/>
          <c:showVal val="0"/>
          <c:showCatName val="0"/>
          <c:showSerName val="0"/>
          <c:showPercent val="0"/>
          <c:showBubbleSize val="0"/>
        </c:dLbls>
        <c:marker val="1"/>
        <c:smooth val="0"/>
        <c:axId val="121815808"/>
        <c:axId val="121817728"/>
      </c:lineChart>
      <c:dateAx>
        <c:axId val="121815808"/>
        <c:scaling>
          <c:orientation val="minMax"/>
        </c:scaling>
        <c:delete val="1"/>
        <c:axPos val="b"/>
        <c:numFmt formatCode="ge" sourceLinked="1"/>
        <c:majorTickMark val="none"/>
        <c:minorTickMark val="none"/>
        <c:tickLblPos val="none"/>
        <c:crossAx val="121817728"/>
        <c:crosses val="autoZero"/>
        <c:auto val="1"/>
        <c:lblOffset val="100"/>
        <c:baseTimeUnit val="years"/>
      </c:dateAx>
      <c:valAx>
        <c:axId val="1218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48.96</c:v>
                </c:pt>
                <c:pt idx="1">
                  <c:v>47.3</c:v>
                </c:pt>
                <c:pt idx="2">
                  <c:v>45.98</c:v>
                </c:pt>
                <c:pt idx="3">
                  <c:v>46.71</c:v>
                </c:pt>
                <c:pt idx="4">
                  <c:v>47.96</c:v>
                </c:pt>
              </c:numCache>
            </c:numRef>
          </c:val>
          <c:extLst xmlns:c16r2="http://schemas.microsoft.com/office/drawing/2015/06/chart">
            <c:ext xmlns:c16="http://schemas.microsoft.com/office/drawing/2014/chart" uri="{C3380CC4-5D6E-409C-BE32-E72D297353CC}">
              <c16:uniqueId val="{00000000-0BE5-4257-B7C1-8BBCA069EC96}"/>
            </c:ext>
          </c:extLst>
        </c:ser>
        <c:dLbls>
          <c:showLegendKey val="0"/>
          <c:showVal val="0"/>
          <c:showCatName val="0"/>
          <c:showSerName val="0"/>
          <c:showPercent val="0"/>
          <c:showBubbleSize val="0"/>
        </c:dLbls>
        <c:gapWidth val="150"/>
        <c:axId val="138068352"/>
        <c:axId val="1380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0BE5-4257-B7C1-8BBCA069EC96}"/>
            </c:ext>
          </c:extLst>
        </c:ser>
        <c:dLbls>
          <c:showLegendKey val="0"/>
          <c:showVal val="0"/>
          <c:showCatName val="0"/>
          <c:showSerName val="0"/>
          <c:showPercent val="0"/>
          <c:showBubbleSize val="0"/>
        </c:dLbls>
        <c:marker val="1"/>
        <c:smooth val="0"/>
        <c:axId val="138068352"/>
        <c:axId val="138070272"/>
      </c:lineChart>
      <c:dateAx>
        <c:axId val="138068352"/>
        <c:scaling>
          <c:orientation val="minMax"/>
        </c:scaling>
        <c:delete val="1"/>
        <c:axPos val="b"/>
        <c:numFmt formatCode="ge" sourceLinked="1"/>
        <c:majorTickMark val="none"/>
        <c:minorTickMark val="none"/>
        <c:tickLblPos val="none"/>
        <c:crossAx val="138070272"/>
        <c:crosses val="autoZero"/>
        <c:auto val="1"/>
        <c:lblOffset val="100"/>
        <c:baseTimeUnit val="years"/>
      </c:dateAx>
      <c:valAx>
        <c:axId val="138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85.58</c:v>
                </c:pt>
                <c:pt idx="1">
                  <c:v>85.69</c:v>
                </c:pt>
                <c:pt idx="2">
                  <c:v>87.67</c:v>
                </c:pt>
                <c:pt idx="3">
                  <c:v>87.18</c:v>
                </c:pt>
                <c:pt idx="4">
                  <c:v>85.35</c:v>
                </c:pt>
              </c:numCache>
            </c:numRef>
          </c:val>
          <c:extLst xmlns:c16r2="http://schemas.microsoft.com/office/drawing/2015/06/chart">
            <c:ext xmlns:c16="http://schemas.microsoft.com/office/drawing/2014/chart" uri="{C3380CC4-5D6E-409C-BE32-E72D297353CC}">
              <c16:uniqueId val="{00000000-FE24-429A-85E3-B28429AE0F1D}"/>
            </c:ext>
          </c:extLst>
        </c:ser>
        <c:dLbls>
          <c:showLegendKey val="0"/>
          <c:showVal val="0"/>
          <c:showCatName val="0"/>
          <c:showSerName val="0"/>
          <c:showPercent val="0"/>
          <c:showBubbleSize val="0"/>
        </c:dLbls>
        <c:gapWidth val="150"/>
        <c:axId val="138175232"/>
        <c:axId val="1381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FE24-429A-85E3-B28429AE0F1D}"/>
            </c:ext>
          </c:extLst>
        </c:ser>
        <c:dLbls>
          <c:showLegendKey val="0"/>
          <c:showVal val="0"/>
          <c:showCatName val="0"/>
          <c:showSerName val="0"/>
          <c:showPercent val="0"/>
          <c:showBubbleSize val="0"/>
        </c:dLbls>
        <c:marker val="1"/>
        <c:smooth val="0"/>
        <c:axId val="138175232"/>
        <c:axId val="138177152"/>
      </c:lineChart>
      <c:dateAx>
        <c:axId val="138175232"/>
        <c:scaling>
          <c:orientation val="minMax"/>
        </c:scaling>
        <c:delete val="1"/>
        <c:axPos val="b"/>
        <c:numFmt formatCode="ge" sourceLinked="1"/>
        <c:majorTickMark val="none"/>
        <c:minorTickMark val="none"/>
        <c:tickLblPos val="none"/>
        <c:crossAx val="138177152"/>
        <c:crosses val="autoZero"/>
        <c:auto val="1"/>
        <c:lblOffset val="100"/>
        <c:baseTimeUnit val="years"/>
      </c:dateAx>
      <c:valAx>
        <c:axId val="1381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107.81</c:v>
                </c:pt>
                <c:pt idx="1">
                  <c:v>105.69</c:v>
                </c:pt>
                <c:pt idx="2">
                  <c:v>105.63</c:v>
                </c:pt>
                <c:pt idx="3">
                  <c:v>111.83</c:v>
                </c:pt>
                <c:pt idx="4">
                  <c:v>105.14</c:v>
                </c:pt>
              </c:numCache>
            </c:numRef>
          </c:val>
          <c:extLst xmlns:c16r2="http://schemas.microsoft.com/office/drawing/2015/06/chart">
            <c:ext xmlns:c16="http://schemas.microsoft.com/office/drawing/2014/chart" uri="{C3380CC4-5D6E-409C-BE32-E72D297353CC}">
              <c16:uniqueId val="{00000000-8D95-4054-B0C0-B3DE1A06E7BA}"/>
            </c:ext>
          </c:extLst>
        </c:ser>
        <c:dLbls>
          <c:showLegendKey val="0"/>
          <c:showVal val="0"/>
          <c:showCatName val="0"/>
          <c:showSerName val="0"/>
          <c:showPercent val="0"/>
          <c:showBubbleSize val="0"/>
        </c:dLbls>
        <c:gapWidth val="150"/>
        <c:axId val="121836672"/>
        <c:axId val="1218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8D95-4054-B0C0-B3DE1A06E7BA}"/>
            </c:ext>
          </c:extLst>
        </c:ser>
        <c:dLbls>
          <c:showLegendKey val="0"/>
          <c:showVal val="0"/>
          <c:showCatName val="0"/>
          <c:showSerName val="0"/>
          <c:showPercent val="0"/>
          <c:showBubbleSize val="0"/>
        </c:dLbls>
        <c:marker val="1"/>
        <c:smooth val="0"/>
        <c:axId val="121836672"/>
        <c:axId val="121838592"/>
      </c:lineChart>
      <c:dateAx>
        <c:axId val="121836672"/>
        <c:scaling>
          <c:orientation val="minMax"/>
        </c:scaling>
        <c:delete val="1"/>
        <c:axPos val="b"/>
        <c:numFmt formatCode="ge" sourceLinked="1"/>
        <c:majorTickMark val="none"/>
        <c:minorTickMark val="none"/>
        <c:tickLblPos val="none"/>
        <c:crossAx val="121838592"/>
        <c:crosses val="autoZero"/>
        <c:auto val="1"/>
        <c:lblOffset val="100"/>
        <c:baseTimeUnit val="years"/>
      </c:dateAx>
      <c:valAx>
        <c:axId val="12183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8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37.64</c:v>
                </c:pt>
                <c:pt idx="1">
                  <c:v>36.54</c:v>
                </c:pt>
                <c:pt idx="2">
                  <c:v>37.299999999999997</c:v>
                </c:pt>
                <c:pt idx="3">
                  <c:v>38.76</c:v>
                </c:pt>
                <c:pt idx="4">
                  <c:v>40.24</c:v>
                </c:pt>
              </c:numCache>
            </c:numRef>
          </c:val>
          <c:extLst xmlns:c16r2="http://schemas.microsoft.com/office/drawing/2015/06/chart">
            <c:ext xmlns:c16="http://schemas.microsoft.com/office/drawing/2014/chart" uri="{C3380CC4-5D6E-409C-BE32-E72D297353CC}">
              <c16:uniqueId val="{00000000-F9C2-4404-942F-7F9D6C675787}"/>
            </c:ext>
          </c:extLst>
        </c:ser>
        <c:dLbls>
          <c:showLegendKey val="0"/>
          <c:showVal val="0"/>
          <c:showCatName val="0"/>
          <c:showSerName val="0"/>
          <c:showPercent val="0"/>
          <c:showBubbleSize val="0"/>
        </c:dLbls>
        <c:gapWidth val="150"/>
        <c:axId val="121861632"/>
        <c:axId val="1218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F9C2-4404-942F-7F9D6C675787}"/>
            </c:ext>
          </c:extLst>
        </c:ser>
        <c:dLbls>
          <c:showLegendKey val="0"/>
          <c:showVal val="0"/>
          <c:showCatName val="0"/>
          <c:showSerName val="0"/>
          <c:showPercent val="0"/>
          <c:showBubbleSize val="0"/>
        </c:dLbls>
        <c:marker val="1"/>
        <c:smooth val="0"/>
        <c:axId val="121861632"/>
        <c:axId val="121863552"/>
      </c:lineChart>
      <c:dateAx>
        <c:axId val="121861632"/>
        <c:scaling>
          <c:orientation val="minMax"/>
        </c:scaling>
        <c:delete val="1"/>
        <c:axPos val="b"/>
        <c:numFmt formatCode="ge" sourceLinked="1"/>
        <c:majorTickMark val="none"/>
        <c:minorTickMark val="none"/>
        <c:tickLblPos val="none"/>
        <c:crossAx val="121863552"/>
        <c:crosses val="autoZero"/>
        <c:auto val="1"/>
        <c:lblOffset val="100"/>
        <c:baseTimeUnit val="years"/>
      </c:dateAx>
      <c:valAx>
        <c:axId val="1218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25.55</c:v>
                </c:pt>
                <c:pt idx="1">
                  <c:v>23.65</c:v>
                </c:pt>
                <c:pt idx="2">
                  <c:v>24.45</c:v>
                </c:pt>
                <c:pt idx="3">
                  <c:v>23.89</c:v>
                </c:pt>
                <c:pt idx="4">
                  <c:v>23.09</c:v>
                </c:pt>
              </c:numCache>
            </c:numRef>
          </c:val>
          <c:extLst xmlns:c16r2="http://schemas.microsoft.com/office/drawing/2015/06/chart">
            <c:ext xmlns:c16="http://schemas.microsoft.com/office/drawing/2014/chart" uri="{C3380CC4-5D6E-409C-BE32-E72D297353CC}">
              <c16:uniqueId val="{00000000-676E-4E5D-8166-8ECD89BFEB2C}"/>
            </c:ext>
          </c:extLst>
        </c:ser>
        <c:dLbls>
          <c:showLegendKey val="0"/>
          <c:showVal val="0"/>
          <c:showCatName val="0"/>
          <c:showSerName val="0"/>
          <c:showPercent val="0"/>
          <c:showBubbleSize val="0"/>
        </c:dLbls>
        <c:gapWidth val="150"/>
        <c:axId val="121882496"/>
        <c:axId val="1218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676E-4E5D-8166-8ECD89BFEB2C}"/>
            </c:ext>
          </c:extLst>
        </c:ser>
        <c:dLbls>
          <c:showLegendKey val="0"/>
          <c:showVal val="0"/>
          <c:showCatName val="0"/>
          <c:showSerName val="0"/>
          <c:showPercent val="0"/>
          <c:showBubbleSize val="0"/>
        </c:dLbls>
        <c:marker val="1"/>
        <c:smooth val="0"/>
        <c:axId val="121882496"/>
        <c:axId val="121888768"/>
      </c:lineChart>
      <c:dateAx>
        <c:axId val="121882496"/>
        <c:scaling>
          <c:orientation val="minMax"/>
        </c:scaling>
        <c:delete val="1"/>
        <c:axPos val="b"/>
        <c:numFmt formatCode="ge" sourceLinked="1"/>
        <c:majorTickMark val="none"/>
        <c:minorTickMark val="none"/>
        <c:tickLblPos val="none"/>
        <c:crossAx val="121888768"/>
        <c:crosses val="autoZero"/>
        <c:auto val="1"/>
        <c:lblOffset val="100"/>
        <c:baseTimeUnit val="years"/>
      </c:dateAx>
      <c:valAx>
        <c:axId val="1218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91-4516-B801-7042D2D573F5}"/>
            </c:ext>
          </c:extLst>
        </c:ser>
        <c:dLbls>
          <c:showLegendKey val="0"/>
          <c:showVal val="0"/>
          <c:showCatName val="0"/>
          <c:showSerName val="0"/>
          <c:showPercent val="0"/>
          <c:showBubbleSize val="0"/>
        </c:dLbls>
        <c:gapWidth val="150"/>
        <c:axId val="121927936"/>
        <c:axId val="1220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8491-4516-B801-7042D2D573F5}"/>
            </c:ext>
          </c:extLst>
        </c:ser>
        <c:dLbls>
          <c:showLegendKey val="0"/>
          <c:showVal val="0"/>
          <c:showCatName val="0"/>
          <c:showSerName val="0"/>
          <c:showPercent val="0"/>
          <c:showBubbleSize val="0"/>
        </c:dLbls>
        <c:marker val="1"/>
        <c:smooth val="0"/>
        <c:axId val="121927936"/>
        <c:axId val="122057088"/>
      </c:lineChart>
      <c:dateAx>
        <c:axId val="121927936"/>
        <c:scaling>
          <c:orientation val="minMax"/>
        </c:scaling>
        <c:delete val="1"/>
        <c:axPos val="b"/>
        <c:numFmt formatCode="ge" sourceLinked="1"/>
        <c:majorTickMark val="none"/>
        <c:minorTickMark val="none"/>
        <c:tickLblPos val="none"/>
        <c:crossAx val="122057088"/>
        <c:crosses val="autoZero"/>
        <c:auto val="1"/>
        <c:lblOffset val="100"/>
        <c:baseTimeUnit val="years"/>
      </c:dateAx>
      <c:valAx>
        <c:axId val="122057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9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541.01</c:v>
                </c:pt>
                <c:pt idx="1">
                  <c:v>386.13</c:v>
                </c:pt>
                <c:pt idx="2">
                  <c:v>315.55</c:v>
                </c:pt>
                <c:pt idx="3">
                  <c:v>340.22</c:v>
                </c:pt>
                <c:pt idx="4">
                  <c:v>387.84</c:v>
                </c:pt>
              </c:numCache>
            </c:numRef>
          </c:val>
          <c:extLst xmlns:c16r2="http://schemas.microsoft.com/office/drawing/2015/06/chart">
            <c:ext xmlns:c16="http://schemas.microsoft.com/office/drawing/2014/chart" uri="{C3380CC4-5D6E-409C-BE32-E72D297353CC}">
              <c16:uniqueId val="{00000000-1C1C-4137-864E-B15439E30208}"/>
            </c:ext>
          </c:extLst>
        </c:ser>
        <c:dLbls>
          <c:showLegendKey val="0"/>
          <c:showVal val="0"/>
          <c:showCatName val="0"/>
          <c:showSerName val="0"/>
          <c:showPercent val="0"/>
          <c:showBubbleSize val="0"/>
        </c:dLbls>
        <c:gapWidth val="150"/>
        <c:axId val="127797888"/>
        <c:axId val="1278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1C1C-4137-864E-B15439E30208}"/>
            </c:ext>
          </c:extLst>
        </c:ser>
        <c:dLbls>
          <c:showLegendKey val="0"/>
          <c:showVal val="0"/>
          <c:showCatName val="0"/>
          <c:showSerName val="0"/>
          <c:showPercent val="0"/>
          <c:showBubbleSize val="0"/>
        </c:dLbls>
        <c:marker val="1"/>
        <c:smooth val="0"/>
        <c:axId val="127797888"/>
        <c:axId val="127800064"/>
      </c:lineChart>
      <c:dateAx>
        <c:axId val="127797888"/>
        <c:scaling>
          <c:orientation val="minMax"/>
        </c:scaling>
        <c:delete val="1"/>
        <c:axPos val="b"/>
        <c:numFmt formatCode="ge" sourceLinked="1"/>
        <c:majorTickMark val="none"/>
        <c:minorTickMark val="none"/>
        <c:tickLblPos val="none"/>
        <c:crossAx val="127800064"/>
        <c:crosses val="autoZero"/>
        <c:auto val="1"/>
        <c:lblOffset val="100"/>
        <c:baseTimeUnit val="years"/>
      </c:dateAx>
      <c:valAx>
        <c:axId val="12780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7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506.15</c:v>
                </c:pt>
                <c:pt idx="1">
                  <c:v>639.45000000000005</c:v>
                </c:pt>
                <c:pt idx="2">
                  <c:v>676.6</c:v>
                </c:pt>
                <c:pt idx="3">
                  <c:v>675.63</c:v>
                </c:pt>
                <c:pt idx="4">
                  <c:v>672.71</c:v>
                </c:pt>
              </c:numCache>
            </c:numRef>
          </c:val>
          <c:extLst xmlns:c16r2="http://schemas.microsoft.com/office/drawing/2015/06/chart">
            <c:ext xmlns:c16="http://schemas.microsoft.com/office/drawing/2014/chart" uri="{C3380CC4-5D6E-409C-BE32-E72D297353CC}">
              <c16:uniqueId val="{00000000-1D04-4F79-B7F9-24852DF87532}"/>
            </c:ext>
          </c:extLst>
        </c:ser>
        <c:dLbls>
          <c:showLegendKey val="0"/>
          <c:showVal val="0"/>
          <c:showCatName val="0"/>
          <c:showSerName val="0"/>
          <c:showPercent val="0"/>
          <c:showBubbleSize val="0"/>
        </c:dLbls>
        <c:gapWidth val="150"/>
        <c:axId val="127814656"/>
        <c:axId val="12784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1D04-4F79-B7F9-24852DF87532}"/>
            </c:ext>
          </c:extLst>
        </c:ser>
        <c:dLbls>
          <c:showLegendKey val="0"/>
          <c:showVal val="0"/>
          <c:showCatName val="0"/>
          <c:showSerName val="0"/>
          <c:showPercent val="0"/>
          <c:showBubbleSize val="0"/>
        </c:dLbls>
        <c:marker val="1"/>
        <c:smooth val="0"/>
        <c:axId val="127814656"/>
        <c:axId val="127841408"/>
      </c:lineChart>
      <c:dateAx>
        <c:axId val="127814656"/>
        <c:scaling>
          <c:orientation val="minMax"/>
        </c:scaling>
        <c:delete val="1"/>
        <c:axPos val="b"/>
        <c:numFmt formatCode="ge" sourceLinked="1"/>
        <c:majorTickMark val="none"/>
        <c:minorTickMark val="none"/>
        <c:tickLblPos val="none"/>
        <c:crossAx val="127841408"/>
        <c:crosses val="autoZero"/>
        <c:auto val="1"/>
        <c:lblOffset val="100"/>
        <c:baseTimeUnit val="years"/>
      </c:dateAx>
      <c:valAx>
        <c:axId val="127841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8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93.05</c:v>
                </c:pt>
                <c:pt idx="1">
                  <c:v>94.82</c:v>
                </c:pt>
                <c:pt idx="2">
                  <c:v>97.2</c:v>
                </c:pt>
                <c:pt idx="3">
                  <c:v>94.42</c:v>
                </c:pt>
                <c:pt idx="4">
                  <c:v>97.6</c:v>
                </c:pt>
              </c:numCache>
            </c:numRef>
          </c:val>
          <c:extLst xmlns:c16r2="http://schemas.microsoft.com/office/drawing/2015/06/chart">
            <c:ext xmlns:c16="http://schemas.microsoft.com/office/drawing/2014/chart" uri="{C3380CC4-5D6E-409C-BE32-E72D297353CC}">
              <c16:uniqueId val="{00000000-07E5-4E61-A564-5D813238C976}"/>
            </c:ext>
          </c:extLst>
        </c:ser>
        <c:dLbls>
          <c:showLegendKey val="0"/>
          <c:showVal val="0"/>
          <c:showCatName val="0"/>
          <c:showSerName val="0"/>
          <c:showPercent val="0"/>
          <c:showBubbleSize val="0"/>
        </c:dLbls>
        <c:gapWidth val="150"/>
        <c:axId val="128077184"/>
        <c:axId val="1280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07E5-4E61-A564-5D813238C976}"/>
            </c:ext>
          </c:extLst>
        </c:ser>
        <c:dLbls>
          <c:showLegendKey val="0"/>
          <c:showVal val="0"/>
          <c:showCatName val="0"/>
          <c:showSerName val="0"/>
          <c:showPercent val="0"/>
          <c:showBubbleSize val="0"/>
        </c:dLbls>
        <c:marker val="1"/>
        <c:smooth val="0"/>
        <c:axId val="128077184"/>
        <c:axId val="128087552"/>
      </c:lineChart>
      <c:dateAx>
        <c:axId val="128077184"/>
        <c:scaling>
          <c:orientation val="minMax"/>
        </c:scaling>
        <c:delete val="1"/>
        <c:axPos val="b"/>
        <c:numFmt formatCode="ge" sourceLinked="1"/>
        <c:majorTickMark val="none"/>
        <c:minorTickMark val="none"/>
        <c:tickLblPos val="none"/>
        <c:crossAx val="128087552"/>
        <c:crosses val="autoZero"/>
        <c:auto val="1"/>
        <c:lblOffset val="100"/>
        <c:baseTimeUnit val="years"/>
      </c:dateAx>
      <c:valAx>
        <c:axId val="1280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140.16999999999999</c:v>
                </c:pt>
                <c:pt idx="1">
                  <c:v>136.91999999999999</c:v>
                </c:pt>
                <c:pt idx="2">
                  <c:v>133.71</c:v>
                </c:pt>
                <c:pt idx="3">
                  <c:v>137.76</c:v>
                </c:pt>
                <c:pt idx="4">
                  <c:v>133.44</c:v>
                </c:pt>
              </c:numCache>
            </c:numRef>
          </c:val>
          <c:extLst xmlns:c16r2="http://schemas.microsoft.com/office/drawing/2015/06/chart">
            <c:ext xmlns:c16="http://schemas.microsoft.com/office/drawing/2014/chart" uri="{C3380CC4-5D6E-409C-BE32-E72D297353CC}">
              <c16:uniqueId val="{00000000-415F-4CCE-AC9B-B8D358C4334E}"/>
            </c:ext>
          </c:extLst>
        </c:ser>
        <c:dLbls>
          <c:showLegendKey val="0"/>
          <c:showVal val="0"/>
          <c:showCatName val="0"/>
          <c:showSerName val="0"/>
          <c:showPercent val="0"/>
          <c:showBubbleSize val="0"/>
        </c:dLbls>
        <c:gapWidth val="150"/>
        <c:axId val="138043392"/>
        <c:axId val="1380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415F-4CCE-AC9B-B8D358C4334E}"/>
            </c:ext>
          </c:extLst>
        </c:ser>
        <c:dLbls>
          <c:showLegendKey val="0"/>
          <c:showVal val="0"/>
          <c:showCatName val="0"/>
          <c:showSerName val="0"/>
          <c:showPercent val="0"/>
          <c:showBubbleSize val="0"/>
        </c:dLbls>
        <c:marker val="1"/>
        <c:smooth val="0"/>
        <c:axId val="138043392"/>
        <c:axId val="138045312"/>
      </c:lineChart>
      <c:dateAx>
        <c:axId val="138043392"/>
        <c:scaling>
          <c:orientation val="minMax"/>
        </c:scaling>
        <c:delete val="1"/>
        <c:axPos val="b"/>
        <c:numFmt formatCode="ge" sourceLinked="1"/>
        <c:majorTickMark val="none"/>
        <c:minorTickMark val="none"/>
        <c:tickLblPos val="none"/>
        <c:crossAx val="138045312"/>
        <c:crosses val="autoZero"/>
        <c:auto val="1"/>
        <c:lblOffset val="100"/>
        <c:baseTimeUnit val="years"/>
      </c:dateAx>
      <c:valAx>
        <c:axId val="1380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65" zoomScaleNormal="100" workbookViewId="0">
      <selection activeCell="CA18" sqref="CA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山鹿市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53026</v>
      </c>
      <c r="AM8" s="70"/>
      <c r="AN8" s="70"/>
      <c r="AO8" s="70"/>
      <c r="AP8" s="70"/>
      <c r="AQ8" s="70"/>
      <c r="AR8" s="70"/>
      <c r="AS8" s="70"/>
      <c r="AT8" s="66">
        <f>データ!$S$6</f>
        <v>299.69</v>
      </c>
      <c r="AU8" s="67"/>
      <c r="AV8" s="67"/>
      <c r="AW8" s="67"/>
      <c r="AX8" s="67"/>
      <c r="AY8" s="67"/>
      <c r="AZ8" s="67"/>
      <c r="BA8" s="67"/>
      <c r="BB8" s="69">
        <f>データ!$T$6</f>
        <v>176.94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42.42</v>
      </c>
      <c r="J10" s="67"/>
      <c r="K10" s="67"/>
      <c r="L10" s="67"/>
      <c r="M10" s="67"/>
      <c r="N10" s="67"/>
      <c r="O10" s="68"/>
      <c r="P10" s="69">
        <f>データ!$P$6</f>
        <v>53.67</v>
      </c>
      <c r="Q10" s="69"/>
      <c r="R10" s="69"/>
      <c r="S10" s="69"/>
      <c r="T10" s="69"/>
      <c r="U10" s="69"/>
      <c r="V10" s="69"/>
      <c r="W10" s="70">
        <f>データ!$Q$6</f>
        <v>2460</v>
      </c>
      <c r="X10" s="70"/>
      <c r="Y10" s="70"/>
      <c r="Z10" s="70"/>
      <c r="AA10" s="70"/>
      <c r="AB10" s="70"/>
      <c r="AC10" s="70"/>
      <c r="AD10" s="2"/>
      <c r="AE10" s="2"/>
      <c r="AF10" s="2"/>
      <c r="AG10" s="2"/>
      <c r="AH10" s="4"/>
      <c r="AI10" s="4"/>
      <c r="AJ10" s="4"/>
      <c r="AK10" s="4"/>
      <c r="AL10" s="70">
        <f>データ!$U$6</f>
        <v>28268</v>
      </c>
      <c r="AM10" s="70"/>
      <c r="AN10" s="70"/>
      <c r="AO10" s="70"/>
      <c r="AP10" s="70"/>
      <c r="AQ10" s="70"/>
      <c r="AR10" s="70"/>
      <c r="AS10" s="70"/>
      <c r="AT10" s="66">
        <f>データ!$V$6</f>
        <v>26.88</v>
      </c>
      <c r="AU10" s="67"/>
      <c r="AV10" s="67"/>
      <c r="AW10" s="67"/>
      <c r="AX10" s="67"/>
      <c r="AY10" s="67"/>
      <c r="AZ10" s="67"/>
      <c r="BA10" s="67"/>
      <c r="BB10" s="69">
        <f>データ!$W$6</f>
        <v>1051.6400000000001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qdEHvcV/YdpJw+cnr2T5+0oduvxoATexw5ykFpoVDPWM8FkASZYwBnqqBWy2H12rGVYlxa3Nn2EHN6VGhiMrw==" saltValue="PA1SSUhDrh6plPRDcoJI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432083</v>
      </c>
      <c r="D6" s="33">
        <f t="shared" si="3"/>
        <v>46</v>
      </c>
      <c r="E6" s="33">
        <f t="shared" si="3"/>
        <v>1</v>
      </c>
      <c r="F6" s="33">
        <f t="shared" si="3"/>
        <v>0</v>
      </c>
      <c r="G6" s="33">
        <f t="shared" si="3"/>
        <v>1</v>
      </c>
      <c r="H6" s="33" t="str">
        <f t="shared" si="3"/>
        <v>熊本県　山鹿市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42.42</v>
      </c>
      <c r="P6" s="34">
        <f t="shared" si="3"/>
        <v>53.67</v>
      </c>
      <c r="Q6" s="34">
        <f t="shared" si="3"/>
        <v>2460</v>
      </c>
      <c r="R6" s="34">
        <f t="shared" si="3"/>
        <v>53026</v>
      </c>
      <c r="S6" s="34">
        <f t="shared" si="3"/>
        <v>299.69</v>
      </c>
      <c r="T6" s="34">
        <f t="shared" si="3"/>
        <v>176.94</v>
      </c>
      <c r="U6" s="34">
        <f t="shared" si="3"/>
        <v>28268</v>
      </c>
      <c r="V6" s="34">
        <f t="shared" si="3"/>
        <v>26.88</v>
      </c>
      <c r="W6" s="34">
        <f t="shared" si="3"/>
        <v>1051.6400000000001</v>
      </c>
      <c r="X6" s="35">
        <f>IF(X7="",NA(),X7)</f>
        <v>107.81</v>
      </c>
      <c r="Y6" s="35">
        <f t="shared" ref="Y6:AG6" si="4">IF(Y7="",NA(),Y7)</f>
        <v>105.69</v>
      </c>
      <c r="Z6" s="35">
        <f t="shared" si="4"/>
        <v>105.63</v>
      </c>
      <c r="AA6" s="35">
        <f t="shared" si="4"/>
        <v>111.83</v>
      </c>
      <c r="AB6" s="35">
        <f t="shared" si="4"/>
        <v>105.14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541.01</v>
      </c>
      <c r="AU6" s="35">
        <f t="shared" ref="AU6:BC6" si="6">IF(AU7="",NA(),AU7)</f>
        <v>386.13</v>
      </c>
      <c r="AV6" s="35">
        <f t="shared" si="6"/>
        <v>315.55</v>
      </c>
      <c r="AW6" s="35">
        <f t="shared" si="6"/>
        <v>340.22</v>
      </c>
      <c r="AX6" s="35">
        <f t="shared" si="6"/>
        <v>387.84</v>
      </c>
      <c r="AY6" s="35">
        <f t="shared" si="6"/>
        <v>963.24</v>
      </c>
      <c r="AZ6" s="35">
        <f t="shared" si="6"/>
        <v>381.53</v>
      </c>
      <c r="BA6" s="35">
        <f t="shared" si="6"/>
        <v>391.54</v>
      </c>
      <c r="BB6" s="35">
        <f t="shared" si="6"/>
        <v>384.34</v>
      </c>
      <c r="BC6" s="35">
        <f t="shared" si="6"/>
        <v>359.47</v>
      </c>
      <c r="BD6" s="34" t="str">
        <f>IF(BD7="","",IF(BD7="-","【-】","【"&amp;SUBSTITUTE(TEXT(BD7,"#,##0.00"),"-","△")&amp;"】"))</f>
        <v>【264.34】</v>
      </c>
      <c r="BE6" s="35">
        <f>IF(BE7="",NA(),BE7)</f>
        <v>506.15</v>
      </c>
      <c r="BF6" s="35">
        <f t="shared" ref="BF6:BN6" si="7">IF(BF7="",NA(),BF7)</f>
        <v>639.45000000000005</v>
      </c>
      <c r="BG6" s="35">
        <f t="shared" si="7"/>
        <v>676.6</v>
      </c>
      <c r="BH6" s="35">
        <f t="shared" si="7"/>
        <v>675.63</v>
      </c>
      <c r="BI6" s="35">
        <f t="shared" si="7"/>
        <v>672.71</v>
      </c>
      <c r="BJ6" s="35">
        <f t="shared" si="7"/>
        <v>400.38</v>
      </c>
      <c r="BK6" s="35">
        <f t="shared" si="7"/>
        <v>393.27</v>
      </c>
      <c r="BL6" s="35">
        <f t="shared" si="7"/>
        <v>386.97</v>
      </c>
      <c r="BM6" s="35">
        <f t="shared" si="7"/>
        <v>380.58</v>
      </c>
      <c r="BN6" s="35">
        <f t="shared" si="7"/>
        <v>401.79</v>
      </c>
      <c r="BO6" s="34" t="str">
        <f>IF(BO7="","",IF(BO7="-","【-】","【"&amp;SUBSTITUTE(TEXT(BO7,"#,##0.00"),"-","△")&amp;"】"))</f>
        <v>【274.27】</v>
      </c>
      <c r="BP6" s="35">
        <f>IF(BP7="",NA(),BP7)</f>
        <v>93.05</v>
      </c>
      <c r="BQ6" s="35">
        <f t="shared" ref="BQ6:BY6" si="8">IF(BQ7="",NA(),BQ7)</f>
        <v>94.82</v>
      </c>
      <c r="BR6" s="35">
        <f t="shared" si="8"/>
        <v>97.2</v>
      </c>
      <c r="BS6" s="35">
        <f t="shared" si="8"/>
        <v>94.42</v>
      </c>
      <c r="BT6" s="35">
        <f t="shared" si="8"/>
        <v>97.6</v>
      </c>
      <c r="BU6" s="35">
        <f t="shared" si="8"/>
        <v>96.56</v>
      </c>
      <c r="BV6" s="35">
        <f t="shared" si="8"/>
        <v>100.47</v>
      </c>
      <c r="BW6" s="35">
        <f t="shared" si="8"/>
        <v>101.72</v>
      </c>
      <c r="BX6" s="35">
        <f t="shared" si="8"/>
        <v>102.38</v>
      </c>
      <c r="BY6" s="35">
        <f t="shared" si="8"/>
        <v>100.12</v>
      </c>
      <c r="BZ6" s="34" t="str">
        <f>IF(BZ7="","",IF(BZ7="-","【-】","【"&amp;SUBSTITUTE(TEXT(BZ7,"#,##0.00"),"-","△")&amp;"】"))</f>
        <v>【104.36】</v>
      </c>
      <c r="CA6" s="35">
        <f>IF(CA7="",NA(),CA7)</f>
        <v>140.16999999999999</v>
      </c>
      <c r="CB6" s="35">
        <f t="shared" ref="CB6:CJ6" si="9">IF(CB7="",NA(),CB7)</f>
        <v>136.91999999999999</v>
      </c>
      <c r="CC6" s="35">
        <f t="shared" si="9"/>
        <v>133.71</v>
      </c>
      <c r="CD6" s="35">
        <f t="shared" si="9"/>
        <v>137.76</v>
      </c>
      <c r="CE6" s="35">
        <f t="shared" si="9"/>
        <v>133.44</v>
      </c>
      <c r="CF6" s="35">
        <f t="shared" si="9"/>
        <v>177.14</v>
      </c>
      <c r="CG6" s="35">
        <f t="shared" si="9"/>
        <v>169.82</v>
      </c>
      <c r="CH6" s="35">
        <f t="shared" si="9"/>
        <v>168.2</v>
      </c>
      <c r="CI6" s="35">
        <f t="shared" si="9"/>
        <v>168.67</v>
      </c>
      <c r="CJ6" s="35">
        <f t="shared" si="9"/>
        <v>174.97</v>
      </c>
      <c r="CK6" s="34" t="str">
        <f>IF(CK7="","",IF(CK7="-","【-】","【"&amp;SUBSTITUTE(TEXT(CK7,"#,##0.00"),"-","△")&amp;"】"))</f>
        <v>【165.71】</v>
      </c>
      <c r="CL6" s="35">
        <f>IF(CL7="",NA(),CL7)</f>
        <v>48.96</v>
      </c>
      <c r="CM6" s="35">
        <f t="shared" ref="CM6:CU6" si="10">IF(CM7="",NA(),CM7)</f>
        <v>47.3</v>
      </c>
      <c r="CN6" s="35">
        <f t="shared" si="10"/>
        <v>45.98</v>
      </c>
      <c r="CO6" s="35">
        <f t="shared" si="10"/>
        <v>46.71</v>
      </c>
      <c r="CP6" s="35">
        <f t="shared" si="10"/>
        <v>47.96</v>
      </c>
      <c r="CQ6" s="35">
        <f t="shared" si="10"/>
        <v>55.64</v>
      </c>
      <c r="CR6" s="35">
        <f t="shared" si="10"/>
        <v>55.13</v>
      </c>
      <c r="CS6" s="35">
        <f t="shared" si="10"/>
        <v>54.77</v>
      </c>
      <c r="CT6" s="35">
        <f t="shared" si="10"/>
        <v>54.92</v>
      </c>
      <c r="CU6" s="35">
        <f t="shared" si="10"/>
        <v>55.63</v>
      </c>
      <c r="CV6" s="34" t="str">
        <f>IF(CV7="","",IF(CV7="-","【-】","【"&amp;SUBSTITUTE(TEXT(CV7,"#,##0.00"),"-","△")&amp;"】"))</f>
        <v>【60.41】</v>
      </c>
      <c r="CW6" s="35">
        <f>IF(CW7="",NA(),CW7)</f>
        <v>85.58</v>
      </c>
      <c r="CX6" s="35">
        <f t="shared" ref="CX6:DF6" si="11">IF(CX7="",NA(),CX7)</f>
        <v>85.69</v>
      </c>
      <c r="CY6" s="35">
        <f t="shared" si="11"/>
        <v>87.67</v>
      </c>
      <c r="CZ6" s="35">
        <f t="shared" si="11"/>
        <v>87.18</v>
      </c>
      <c r="DA6" s="35">
        <f t="shared" si="11"/>
        <v>85.35</v>
      </c>
      <c r="DB6" s="35">
        <f t="shared" si="11"/>
        <v>83.09</v>
      </c>
      <c r="DC6" s="35">
        <f t="shared" si="11"/>
        <v>83</v>
      </c>
      <c r="DD6" s="35">
        <f t="shared" si="11"/>
        <v>82.89</v>
      </c>
      <c r="DE6" s="35">
        <f t="shared" si="11"/>
        <v>82.66</v>
      </c>
      <c r="DF6" s="35">
        <f t="shared" si="11"/>
        <v>82.04</v>
      </c>
      <c r="DG6" s="34" t="str">
        <f>IF(DG7="","",IF(DG7="-","【-】","【"&amp;SUBSTITUTE(TEXT(DG7,"#,##0.00"),"-","△")&amp;"】"))</f>
        <v>【89.93】</v>
      </c>
      <c r="DH6" s="35">
        <f>IF(DH7="",NA(),DH7)</f>
        <v>37.64</v>
      </c>
      <c r="DI6" s="35">
        <f t="shared" ref="DI6:DQ6" si="12">IF(DI7="",NA(),DI7)</f>
        <v>36.54</v>
      </c>
      <c r="DJ6" s="35">
        <f t="shared" si="12"/>
        <v>37.299999999999997</v>
      </c>
      <c r="DK6" s="35">
        <f t="shared" si="12"/>
        <v>38.76</v>
      </c>
      <c r="DL6" s="35">
        <f t="shared" si="12"/>
        <v>40.24</v>
      </c>
      <c r="DM6" s="35">
        <f t="shared" si="12"/>
        <v>39.06</v>
      </c>
      <c r="DN6" s="35">
        <f t="shared" si="12"/>
        <v>46.66</v>
      </c>
      <c r="DO6" s="35">
        <f t="shared" si="12"/>
        <v>47.46</v>
      </c>
      <c r="DP6" s="35">
        <f t="shared" si="12"/>
        <v>48.49</v>
      </c>
      <c r="DQ6" s="35">
        <f t="shared" si="12"/>
        <v>48.05</v>
      </c>
      <c r="DR6" s="34" t="str">
        <f>IF(DR7="","",IF(DR7="-","【-】","【"&amp;SUBSTITUTE(TEXT(DR7,"#,##0.00"),"-","△")&amp;"】"))</f>
        <v>【48.12】</v>
      </c>
      <c r="DS6" s="35">
        <f>IF(DS7="",NA(),DS7)</f>
        <v>25.55</v>
      </c>
      <c r="DT6" s="35">
        <f t="shared" ref="DT6:EB6" si="13">IF(DT7="",NA(),DT7)</f>
        <v>23.65</v>
      </c>
      <c r="DU6" s="35">
        <f t="shared" si="13"/>
        <v>24.45</v>
      </c>
      <c r="DV6" s="35">
        <f t="shared" si="13"/>
        <v>23.89</v>
      </c>
      <c r="DW6" s="35">
        <f t="shared" si="13"/>
        <v>23.09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0.98</v>
      </c>
      <c r="EE6" s="35">
        <f t="shared" ref="EE6:EM6" si="14">IF(EE7="",NA(),EE7)</f>
        <v>0.37</v>
      </c>
      <c r="EF6" s="35">
        <f t="shared" si="14"/>
        <v>0.51</v>
      </c>
      <c r="EG6" s="35">
        <f t="shared" si="14"/>
        <v>0.56000000000000005</v>
      </c>
      <c r="EH6" s="35">
        <f t="shared" si="14"/>
        <v>0.75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432083</v>
      </c>
      <c r="D7" s="37">
        <v>46</v>
      </c>
      <c r="E7" s="37">
        <v>1</v>
      </c>
      <c r="F7" s="37">
        <v>0</v>
      </c>
      <c r="G7" s="37">
        <v>1</v>
      </c>
      <c r="H7" s="37" t="s">
        <v>105</v>
      </c>
      <c r="I7" s="37" t="s">
        <v>106</v>
      </c>
      <c r="J7" s="37" t="s">
        <v>107</v>
      </c>
      <c r="K7" s="37" t="s">
        <v>108</v>
      </c>
      <c r="L7" s="37" t="s">
        <v>109</v>
      </c>
      <c r="M7" s="37" t="s">
        <v>110</v>
      </c>
      <c r="N7" s="38" t="s">
        <v>111</v>
      </c>
      <c r="O7" s="38">
        <v>42.42</v>
      </c>
      <c r="P7" s="38">
        <v>53.67</v>
      </c>
      <c r="Q7" s="38">
        <v>2460</v>
      </c>
      <c r="R7" s="38">
        <v>53026</v>
      </c>
      <c r="S7" s="38">
        <v>299.69</v>
      </c>
      <c r="T7" s="38">
        <v>176.94</v>
      </c>
      <c r="U7" s="38">
        <v>28268</v>
      </c>
      <c r="V7" s="38">
        <v>26.88</v>
      </c>
      <c r="W7" s="38">
        <v>1051.6400000000001</v>
      </c>
      <c r="X7" s="38">
        <v>107.81</v>
      </c>
      <c r="Y7" s="38">
        <v>105.69</v>
      </c>
      <c r="Z7" s="38">
        <v>105.63</v>
      </c>
      <c r="AA7" s="38">
        <v>111.83</v>
      </c>
      <c r="AB7" s="38">
        <v>105.14</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541.01</v>
      </c>
      <c r="AU7" s="38">
        <v>386.13</v>
      </c>
      <c r="AV7" s="38">
        <v>315.55</v>
      </c>
      <c r="AW7" s="38">
        <v>340.22</v>
      </c>
      <c r="AX7" s="38">
        <v>387.84</v>
      </c>
      <c r="AY7" s="38">
        <v>963.24</v>
      </c>
      <c r="AZ7" s="38">
        <v>381.53</v>
      </c>
      <c r="BA7" s="38">
        <v>391.54</v>
      </c>
      <c r="BB7" s="38">
        <v>384.34</v>
      </c>
      <c r="BC7" s="38">
        <v>359.47</v>
      </c>
      <c r="BD7" s="38">
        <v>264.33999999999997</v>
      </c>
      <c r="BE7" s="38">
        <v>506.15</v>
      </c>
      <c r="BF7" s="38">
        <v>639.45000000000005</v>
      </c>
      <c r="BG7" s="38">
        <v>676.6</v>
      </c>
      <c r="BH7" s="38">
        <v>675.63</v>
      </c>
      <c r="BI7" s="38">
        <v>672.71</v>
      </c>
      <c r="BJ7" s="38">
        <v>400.38</v>
      </c>
      <c r="BK7" s="38">
        <v>393.27</v>
      </c>
      <c r="BL7" s="38">
        <v>386.97</v>
      </c>
      <c r="BM7" s="38">
        <v>380.58</v>
      </c>
      <c r="BN7" s="38">
        <v>401.79</v>
      </c>
      <c r="BO7" s="38">
        <v>274.27</v>
      </c>
      <c r="BP7" s="38">
        <v>93.05</v>
      </c>
      <c r="BQ7" s="38">
        <v>94.82</v>
      </c>
      <c r="BR7" s="38">
        <v>97.2</v>
      </c>
      <c r="BS7" s="38">
        <v>94.42</v>
      </c>
      <c r="BT7" s="38">
        <v>97.6</v>
      </c>
      <c r="BU7" s="38">
        <v>96.56</v>
      </c>
      <c r="BV7" s="38">
        <v>100.47</v>
      </c>
      <c r="BW7" s="38">
        <v>101.72</v>
      </c>
      <c r="BX7" s="38">
        <v>102.38</v>
      </c>
      <c r="BY7" s="38">
        <v>100.12</v>
      </c>
      <c r="BZ7" s="38">
        <v>104.36</v>
      </c>
      <c r="CA7" s="38">
        <v>140.16999999999999</v>
      </c>
      <c r="CB7" s="38">
        <v>136.91999999999999</v>
      </c>
      <c r="CC7" s="38">
        <v>133.71</v>
      </c>
      <c r="CD7" s="38">
        <v>137.76</v>
      </c>
      <c r="CE7" s="38">
        <v>133.44</v>
      </c>
      <c r="CF7" s="38">
        <v>177.14</v>
      </c>
      <c r="CG7" s="38">
        <v>169.82</v>
      </c>
      <c r="CH7" s="38">
        <v>168.2</v>
      </c>
      <c r="CI7" s="38">
        <v>168.67</v>
      </c>
      <c r="CJ7" s="38">
        <v>174.97</v>
      </c>
      <c r="CK7" s="38">
        <v>165.71</v>
      </c>
      <c r="CL7" s="38">
        <v>48.96</v>
      </c>
      <c r="CM7" s="38">
        <v>47.3</v>
      </c>
      <c r="CN7" s="38">
        <v>45.98</v>
      </c>
      <c r="CO7" s="38">
        <v>46.71</v>
      </c>
      <c r="CP7" s="38">
        <v>47.96</v>
      </c>
      <c r="CQ7" s="38">
        <v>55.64</v>
      </c>
      <c r="CR7" s="38">
        <v>55.13</v>
      </c>
      <c r="CS7" s="38">
        <v>54.77</v>
      </c>
      <c r="CT7" s="38">
        <v>54.92</v>
      </c>
      <c r="CU7" s="38">
        <v>55.63</v>
      </c>
      <c r="CV7" s="38">
        <v>60.41</v>
      </c>
      <c r="CW7" s="38">
        <v>85.58</v>
      </c>
      <c r="CX7" s="38">
        <v>85.69</v>
      </c>
      <c r="CY7" s="38">
        <v>87.67</v>
      </c>
      <c r="CZ7" s="38">
        <v>87.18</v>
      </c>
      <c r="DA7" s="38">
        <v>85.35</v>
      </c>
      <c r="DB7" s="38">
        <v>83.09</v>
      </c>
      <c r="DC7" s="38">
        <v>83</v>
      </c>
      <c r="DD7" s="38">
        <v>82.89</v>
      </c>
      <c r="DE7" s="38">
        <v>82.66</v>
      </c>
      <c r="DF7" s="38">
        <v>82.04</v>
      </c>
      <c r="DG7" s="38">
        <v>89.93</v>
      </c>
      <c r="DH7" s="38">
        <v>37.64</v>
      </c>
      <c r="DI7" s="38">
        <v>36.54</v>
      </c>
      <c r="DJ7" s="38">
        <v>37.299999999999997</v>
      </c>
      <c r="DK7" s="38">
        <v>38.76</v>
      </c>
      <c r="DL7" s="38">
        <v>40.24</v>
      </c>
      <c r="DM7" s="38">
        <v>39.06</v>
      </c>
      <c r="DN7" s="38">
        <v>46.66</v>
      </c>
      <c r="DO7" s="38">
        <v>47.46</v>
      </c>
      <c r="DP7" s="38">
        <v>48.49</v>
      </c>
      <c r="DQ7" s="38">
        <v>48.05</v>
      </c>
      <c r="DR7" s="38">
        <v>48.12</v>
      </c>
      <c r="DS7" s="38">
        <v>25.55</v>
      </c>
      <c r="DT7" s="38">
        <v>23.65</v>
      </c>
      <c r="DU7" s="38">
        <v>24.45</v>
      </c>
      <c r="DV7" s="38">
        <v>23.89</v>
      </c>
      <c r="DW7" s="38">
        <v>23.09</v>
      </c>
      <c r="DX7" s="38">
        <v>8.8699999999999992</v>
      </c>
      <c r="DY7" s="38">
        <v>9.85</v>
      </c>
      <c r="DZ7" s="38">
        <v>9.7100000000000009</v>
      </c>
      <c r="EA7" s="38">
        <v>12.79</v>
      </c>
      <c r="EB7" s="38">
        <v>13.39</v>
      </c>
      <c r="EC7" s="38">
        <v>15.89</v>
      </c>
      <c r="ED7" s="38">
        <v>0.98</v>
      </c>
      <c r="EE7" s="38">
        <v>0.37</v>
      </c>
      <c r="EF7" s="38">
        <v>0.51</v>
      </c>
      <c r="EG7" s="38">
        <v>0.56000000000000005</v>
      </c>
      <c r="EH7" s="38">
        <v>0.75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2019-02-07T01:46:51Z</cp:lastPrinted>
  <dcterms:created xsi:type="dcterms:W3CDTF">2018-12-03T08:38:50Z</dcterms:created>
  <dcterms:modified xsi:type="dcterms:W3CDTF">2019-02-07T01:47:24Z</dcterms:modified>
</cp:coreProperties>
</file>