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0年度\03 普通会計決算統計（H29決算）\05 平成29年度財政状況資料集\11 市町村→県\フォント統一及び黒字に修正後\"/>
    </mc:Choice>
  </mc:AlternateContent>
  <bookViews>
    <workbookView xWindow="0" yWindow="0" windowWidth="2049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20"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<sst xmlns="http://schemas.openxmlformats.org/spreadsheetml/2006/main" count="1127" uniqueCount="588">
  <si>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</si>
  <si>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</si>
  <si>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</si>
  <si>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</si>
  <si>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</si>
  <si>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</si>
  <si>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</si>
  <si>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</si>
  <si>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</si>
  <si>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</si>
  <si>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</si>
  <si>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</si>
  <si>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</si>
  <si>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</si>
  <si>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</si>
  <si>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</si>
  <si>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</si>
  <si>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</si>
  <si>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</si>
  <si>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</si>
  <si>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</si>
  <si>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</si>
  <si>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</si>
  <si>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</si>
  <si>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</si>
  <si>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</si>
  <si>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</si>
  <si>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</si>
  <si>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</si>
  <si>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</si>
  <si>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</si>
  <si>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</si>
  <si>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</si>
  <si>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</si>
  <si>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</si>
  <si>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</si>
  <si>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</si>
  <si>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</si>
  <si>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</si>
  <si>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</si>
  <si>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</si>
  <si>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</si>
  <si>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</si>
  <si>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</si>
  <si>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</si>
  <si>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</si>
  <si>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</si>
  <si>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</si>
  <si>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</si>
  <si>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</si>
  <si>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</si>
  <si>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</si>
  <si>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</si>
  <si>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</si>
  <si>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</si>
  <si>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</si>
  <si>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</si>
  <si>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</si>
  <si>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</si>
  <si>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</si>
  <si>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</si>
  <si>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</si>
  <si>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</si>
  <si>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</si>
  <si>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</si>
  <si>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</si>
  <si>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</si>
  <si>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</si>
  <si>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</si>
  <si>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</si>
  <si>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</si>
  <si>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</si>
  <si>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</si>
  <si>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</si>
  <si>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</si>
  <si>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</si>
  <si>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</si>
  <si>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</si>
  <si>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</si>
  <si>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</si>
  <si>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</si>
  <si>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</si>
  <si>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</si>
  <si>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</si>
  <si>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</si>
  <si>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</si>
  <si>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</si>
  <si>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</si>
  <si>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</si>
  <si>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</si>
  <si>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</si>
  <si>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</si>
  <si>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益城町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</si>
  <si>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</si>
  <si>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</si>
  <si>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</si>
  <si>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</si>
  <si>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</si>
  <si>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</si>
  <si>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</si>
  <si>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</si>
  <si>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</si>
  <si>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</si>
  <si>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</si>
  <si>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</si>
  <si>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</si>
  <si>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</si>
  <si>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</si>
  <si>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</si>
  <si>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</si>
  <si>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</si>
  <si>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</si>
  <si>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</si>
  <si>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</si>
  <si>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</si>
  <si>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</si>
  <si>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</si>
  <si>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</si>
  <si>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</si>
  <si>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</si>
  <si>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</si>
  <si>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</si>
  <si>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</si>
  <si>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</si>
  <si>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</si>
  <si>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</si>
  <si>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</si>
  <si>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</si>
  <si>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</si>
  <si>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</si>
  <si>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</si>
  <si>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</si>
  <si>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</si>
  <si>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</si>
  <si>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</si>
  <si>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</si>
  <si>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</si>
  <si>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</si>
  <si>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</si>
  <si>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</si>
  <si>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</si>
  <si>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</si>
  <si>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</si>
  <si>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</si>
  <si>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</si>
  <si>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</si>
  <si>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</si>
  <si>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</si>
  <si>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</si>
  <si>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</si>
  <si>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</si>
  <si>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</si>
  <si>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</si>
  <si>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</si>
  <si>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</si>
  <si>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</si>
  <si>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</si>
  <si>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</si>
  <si>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</si>
  <si>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</si>
  <si>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</si>
  <si>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</si>
  <si>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</si>
  <si>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</si>
  <si>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</si>
  <si>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</si>
  <si>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</si>
  <si>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</si>
  <si>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</si>
  <si>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</si>
  <si>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</si>
  <si>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</si>
  <si>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</si>
  <si>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</si>
  <si>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</si>
  <si>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</si>
  <si>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</si>
  <si>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</si>
  <si>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</si>
  <si>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</si>
  <si>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</si>
  <si>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</si>
  <si>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</si>
  <si>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</si>
  <si>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</si>
  <si>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</si>
  <si>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</si>
  <si>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</si>
  <si>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</si>
  <si>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</si>
  <si>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</si>
  <si>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</si>
  <si>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</si>
  <si>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</si>
  <si>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</si>
  <si>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</si>
  <si>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</si>
  <si>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</si>
  <si>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</si>
  <si>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</si>
  <si>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</si>
  <si>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</si>
  <si>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</si>
  <si>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</si>
  <si>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</si>
  <si>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熊本県益城町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</si>
  <si>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</si>
  <si>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</si>
  <si>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</si>
  <si>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</si>
  <si>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</si>
  <si>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</si>
  <si>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</si>
  <si>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</si>
  <si>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</si>
  <si>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</si>
  <si>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</si>
  <si>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</si>
  <si>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</si>
  <si>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</si>
  <si>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</si>
  <si>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</si>
  <si>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</si>
  <si>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</si>
  <si>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</si>
  <si>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</si>
  <si>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</si>
  <si>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</si>
  <si>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</si>
  <si>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</si>
  <si>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</si>
  <si>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</si>
  <si>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</si>
  <si>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</si>
  <si>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</si>
  <si>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</si>
  <si>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</si>
  <si>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</si>
  <si>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</si>
  <si>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</si>
  <si>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</si>
  <si>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</si>
  <si>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</si>
  <si>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</si>
  <si>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</si>
  <si>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</si>
  <si>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</si>
  <si>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</si>
  <si>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</si>
  <si>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</si>
  <si>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</si>
  <si>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</si>
  <si>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</si>
  <si>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</si>
  <si>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</si>
  <si>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</si>
  <si>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</si>
  <si>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</si>
  <si>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</si>
  <si>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</si>
  <si>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</si>
  <si>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</si>
  <si>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</si>
  <si>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</si>
  <si>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</si>
  <si>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</si>
  <si>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</si>
  <si>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</si>
  <si>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</si>
  <si>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</si>
  <si>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</si>
  <si>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</si>
  <si>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</si>
  <si>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</si>
  <si>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</si>
  <si>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</si>
  <si>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</si>
  <si>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</si>
  <si>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</si>
  <si>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</si>
  <si>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</si>
  <si>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</si>
  <si>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</si>
  <si>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</si>
  <si>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</si>
  <si>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</si>
  <si>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</si>
  <si>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</si>
  <si>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</si>
  <si>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</si>
  <si>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</si>
  <si>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</si>
  <si>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</si>
  <si>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</si>
  <si>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</si>
  <si>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</si>
  <si>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</si>
  <si>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</si>
  <si>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</si>
  <si>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</si>
  <si>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</si>
  <si>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</si>
  <si>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</si>
  <si>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</si>
  <si>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</si>
  <si>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</si>
  <si>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</si>
  <si>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</si>
  <si>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</si>
  <si>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</si>
  <si>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</si>
  <si>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</si>
  <si>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</si>
  <si>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</si>
  <si>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</si>
  <si>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</si>
  <si>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</si>
  <si>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</si>
  <si>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</si>
  <si>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</si>
  <si>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</si>
  <si>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</si>
  <si>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</si>
  <si>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</si>
  <si>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</si>
  <si>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</si>
  <si>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</si>
  <si>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</si>
  <si>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</si>
  <si>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</si>
  <si>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</si>
  <si>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</si>
  <si>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</si>
  <si>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</si>
  <si>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</si>
  <si>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</si>
  <si>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</si>
  <si>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</si>
  <si>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</si>
  <si>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</si>
  <si>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</si>
  <si>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</si>
  <si>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</si>
  <si>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</si>
  <si>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</si>
  <si>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</si>
  <si>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</si>
  <si>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</si>
  <si>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</si>
  <si>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</si>
  <si>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</si>
  <si>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</si>
  <si>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</si>
  <si>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熊本県益城町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</si>
  <si>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</si>
  <si>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</si>
  <si>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</si>
  <si>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</si>
  <si>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</si>
  <si>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</si>
  <si>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</si>
  <si>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</si>
  <si>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</si>
  <si>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</si>
  <si>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</si>
  <si>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</si>
  <si>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</si>
  <si>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</si>
  <si>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</si>
  <si>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</si>
  <si>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</si>
  <si>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</si>
  <si>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</si>
  <si>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</si>
  <si>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</si>
  <si>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</si>
  <si>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</si>
  <si>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</si>
  <si>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</si>
  <si>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</si>
  <si>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</si>
  <si>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</si>
  <si>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</si>
  <si>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</si>
  <si>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</si>
  <si>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</si>
  <si>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</si>
  <si>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</si>
  <si>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益城町国民健康保険特別会計</t>
    <phoneticPr fontId="5"/>
  </si>
  <si>
    <t>益城町介護保険特別会計</t>
    <phoneticPr fontId="5"/>
  </si>
  <si>
    <t>益城町後期高齢者医療特別会計</t>
    <phoneticPr fontId="5"/>
  </si>
  <si>
    <t>益城町水道事業会計</t>
    <phoneticPr fontId="5"/>
  </si>
  <si>
    <t>法適用企業</t>
    <phoneticPr fontId="5"/>
  </si>
  <si>
    <t>益城町公共下水道特別会計</t>
    <phoneticPr fontId="5"/>
  </si>
  <si>
    <t>法非適用企業</t>
    <phoneticPr fontId="5"/>
  </si>
  <si>
    <t>益城町農業集落排水事業特別会計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</si>
  <si>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</si>
  <si>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</si>
  <si>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</si>
  <si>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</si>
  <si>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</si>
  <si>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</si>
  <si>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</si>
  <si>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</si>
  <si>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</si>
  <si>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</si>
  <si>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</si>
  <si>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</si>
  <si>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</si>
  <si>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</si>
  <si>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</si>
  <si>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</si>
  <si>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</si>
  <si>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</si>
  <si>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</si>
  <si>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</si>
  <si>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</si>
  <si>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</si>
  <si>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</si>
  <si>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</si>
  <si>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</si>
  <si>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</si>
  <si>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</si>
  <si>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</si>
  <si>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</si>
  <si>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</si>
  <si>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</si>
  <si>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</si>
  <si>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</si>
  <si>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</si>
  <si>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</si>
  <si>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</si>
  <si>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</si>
  <si>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</si>
  <si>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</si>
  <si>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</si>
  <si>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</si>
  <si>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</si>
  <si>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</si>
  <si>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</si>
  <si>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</si>
  <si>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</si>
  <si>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</si>
  <si>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</si>
  <si>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</si>
  <si>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</si>
  <si>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</si>
  <si>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</si>
  <si>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</si>
  <si>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</si>
  <si>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</si>
  <si>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</si>
  <si>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</si>
  <si>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</si>
  <si>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</si>
  <si>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</si>
  <si>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益城町公共下水道特別会計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</si>
  <si>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</si>
  <si>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</si>
  <si>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</si>
  <si>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益城町水道事業会計</t>
    <phoneticPr fontId="5"/>
  </si>
  <si>
    <t>(Ｆ)</t>
    <phoneticPr fontId="5"/>
  </si>
  <si>
    <t>益城町介護保険特別会計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</si>
  <si>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</si>
  <si>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</si>
  <si>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</si>
  <si>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</si>
  <si>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</si>
  <si>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</si>
  <si>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</si>
  <si>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</si>
  <si>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</si>
  <si>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</si>
  <si>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</si>
  <si>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</si>
  <si>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</si>
  <si>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</si>
  <si>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</si>
  <si>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</si>
  <si>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</si>
  <si>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</si>
  <si>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</si>
  <si>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</si>
  <si>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</si>
  <si>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</si>
  <si>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</si>
  <si>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</si>
  <si>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</si>
  <si>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</si>
  <si>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</si>
  <si>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</si>
  <si>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</si>
  <si>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</si>
  <si>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</si>
  <si>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</si>
  <si>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</si>
  <si>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</si>
  <si>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</si>
  <si>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</si>
  <si>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</si>
  <si>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</si>
  <si>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</si>
  <si>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</si>
  <si>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</si>
  <si>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</si>
  <si>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</si>
  <si>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</si>
  <si>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</si>
  <si>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</si>
  <si>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</si>
  <si>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</si>
  <si>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</si>
  <si>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</si>
  <si>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</si>
  <si>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</si>
  <si>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</si>
  <si>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</si>
  <si>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</si>
  <si>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</si>
  <si>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</si>
  <si>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</si>
  <si>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</si>
  <si>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</si>
  <si>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</si>
  <si>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</si>
  <si>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</si>
  <si>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</si>
  <si>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</si>
  <si>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</si>
  <si>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</si>
  <si>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</si>
  <si>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</si>
  <si>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</si>
  <si>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</si>
  <si>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</si>
  <si>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</si>
  <si>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</si>
  <si>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</si>
  <si>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</si>
  <si>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</si>
  <si>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</si>
  <si>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</si>
  <si>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</si>
  <si>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</si>
  <si>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</si>
  <si>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</si>
  <si>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</si>
  <si>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</si>
  <si>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</si>
  <si>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2.45</t>
  </si>
  <si>
    <t>▲ 0.52</t>
  </si>
  <si>
    <t>▲ 10.52</t>
  </si>
  <si>
    <t>益城町水道事業会計</t>
  </si>
  <si>
    <t>益城町介護保険特別会計</t>
  </si>
  <si>
    <t>益城町国民健康保険特別会計</t>
  </si>
  <si>
    <t>益城町後期高齢者医療特別会計</t>
  </si>
  <si>
    <t>益城町公共下水道特別会計</t>
  </si>
  <si>
    <t>益城町農業集落排水事業特別会計</t>
  </si>
  <si>
    <t>一般会計</t>
  </si>
  <si>
    <t>その他会計（赤字）</t>
  </si>
  <si>
    <t>その他会計（黒字）</t>
  </si>
  <si>
    <t>-</t>
    <phoneticPr fontId="2"/>
  </si>
  <si>
    <t>熊本県市町村総合事務組合</t>
    <rPh sb="0" eb="3">
      <t>クマモトケン</t>
    </rPh>
    <rPh sb="3" eb="6">
      <t>シチョウソン</t>
    </rPh>
    <rPh sb="6" eb="8">
      <t>ソウゴウ</t>
    </rPh>
    <rPh sb="8" eb="10">
      <t>ジム</t>
    </rPh>
    <rPh sb="10" eb="12">
      <t>クミアイ</t>
    </rPh>
    <phoneticPr fontId="2"/>
  </si>
  <si>
    <t>熊本県後期高齢者医療広域連合（一般会計）</t>
    <rPh sb="0" eb="3">
      <t>クマモトケン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</si>
  <si>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熊本県後期高齢者医療広域連合（特別会計）</t>
    <rPh sb="0" eb="3">
      <t>クマモトケン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</si>
  <si>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御船地区衛生施設組合</t>
    <rPh sb="0" eb="2">
      <t>ミフネ</t>
    </rPh>
    <rPh sb="2" eb="4">
      <t>チク</t>
    </rPh>
    <rPh sb="4" eb="6">
      <t>エイセイ</t>
    </rPh>
    <rPh sb="6" eb="8">
      <t>シセツ</t>
    </rPh>
    <rPh sb="8" eb="10">
      <t>クミアイ</t>
    </rPh>
    <phoneticPr fontId="2"/>
  </si>
  <si>
    <t>益城、嘉島、西原衛生施設組合</t>
    <rPh sb="0" eb="2">
      <t>マシキ</t>
    </rPh>
    <rPh sb="3" eb="5">
      <t>カシマ</t>
    </rPh>
    <rPh sb="6" eb="8">
      <t>ニシハラ</t>
    </rPh>
    <rPh sb="8" eb="10">
      <t>エイセイ</t>
    </rPh>
    <rPh sb="10" eb="12">
      <t>シセツ</t>
    </rPh>
    <rPh sb="12" eb="14">
      <t>クミアイ</t>
    </rPh>
    <phoneticPr fontId="2"/>
  </si>
  <si>
    <t>上益城広域連合</t>
    <rPh sb="0" eb="3">
      <t>カミマシキ</t>
    </rPh>
    <rPh sb="3" eb="5">
      <t>コウイキ</t>
    </rPh>
    <rPh sb="5" eb="7">
      <t>レンゴウ</t>
    </rPh>
    <phoneticPr fontId="2"/>
  </si>
  <si>
    <t>平成28年熊本地震復興基金</t>
    <rPh sb="0" eb="2">
      <t>ヘイセイ</t>
    </rPh>
    <rPh sb="4" eb="5">
      <t>ネン</t>
    </rPh>
    <rPh sb="5" eb="7">
      <t>クマモト</t>
    </rPh>
    <rPh sb="7" eb="9">
      <t>ジシン</t>
    </rPh>
    <rPh sb="9" eb="11">
      <t>フッコウ</t>
    </rPh>
    <rPh sb="11" eb="13">
      <t>キキン</t>
    </rPh>
    <phoneticPr fontId="11"/>
  </si>
  <si>
    <t>公共施設整備基金</t>
    <rPh sb="0" eb="2">
      <t>コウキョウ</t>
    </rPh>
    <rPh sb="2" eb="4">
      <t>シセツ</t>
    </rPh>
    <rPh sb="4" eb="6">
      <t>セイビ</t>
    </rPh>
    <rPh sb="6" eb="8">
      <t>キキン</t>
    </rPh>
    <phoneticPr fontId="11"/>
  </si>
  <si>
    <t>公共下水道建設基金</t>
    <rPh sb="0" eb="2">
      <t>コウキョウ</t>
    </rPh>
    <rPh sb="2" eb="5">
      <t>ゲスイドウ</t>
    </rPh>
    <rPh sb="5" eb="7">
      <t>ケンセツ</t>
    </rPh>
    <rPh sb="7" eb="9">
      <t>キキン</t>
    </rPh>
    <phoneticPr fontId="11"/>
  </si>
  <si>
    <t>地域福祉基金</t>
    <rPh sb="0" eb="2">
      <t>チイキ</t>
    </rPh>
    <rPh sb="2" eb="4">
      <t>フクシ</t>
    </rPh>
    <rPh sb="4" eb="6">
      <t>キキン</t>
    </rPh>
    <phoneticPr fontId="11"/>
  </si>
  <si>
    <t>公園整備基金</t>
    <rPh sb="0" eb="2">
      <t>コウエン</t>
    </rPh>
    <rPh sb="2" eb="4">
      <t>セイビ</t>
    </rPh>
    <rPh sb="4" eb="6">
      <t>キキン</t>
    </rPh>
    <phoneticPr fontId="11"/>
  </si>
  <si>
    <t>益城町土地開発公社</t>
    <rPh sb="0" eb="3">
      <t>マ</t>
    </rPh>
    <rPh sb="3" eb="5">
      <t>トチ</t>
    </rPh>
    <rPh sb="5" eb="7">
      <t>カイハツ</t>
    </rPh>
    <rPh sb="7" eb="9">
      <t>コウシャ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</si>
  <si>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</si>
  <si>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</si>
  <si>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</si>
  <si>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</si>
  <si>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</si>
  <si>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</si>
  <si>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</si>
  <si>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</si>
  <si>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</si>
  <si>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</si>
  <si>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</si>
  <si>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</si>
  <si>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将来負担比率は、災害復旧事業により地方債残高が大幅に増加しているが、平成29年度には平成28年熊本地震復興基金の交付があったため、充当可能財源等が将来負担額を上回り数値がない。
実質公債費比率は、分母となる標準税収入額等が減少したものの分子となる公営企業に要する経費の財源とする地方債の償還に充てたと認められる繰入金の減少等により平成28年度との比較で、単年度3.8ポイント減少し、３か年平均では0.3ポイント増となっている。
今後も平成２８年熊本地震からの復旧・復興事業で多額の地方債を発行する見込みであり、将来負担比率、実質公債費比率どちらも上昇することが予想されるため、交付税措置等財政支援の有利な事業で実施する。</t>
    <rPh sb="34" eb="36">
      <t>ヘイセイ</t>
    </rPh>
    <rPh sb="38" eb="40">
      <t>ネンド</t>
    </rPh>
    <rPh sb="42" eb="44">
      <t>ヘイセイ</t>
    </rPh>
    <rPh sb="46" eb="47">
      <t>ネン</t>
    </rPh>
    <rPh sb="47" eb="49">
      <t>クマモト</t>
    </rPh>
    <rPh sb="49" eb="51">
      <t>ジシン</t>
    </rPh>
    <rPh sb="51" eb="53">
      <t>フッコウ</t>
    </rPh>
    <rPh sb="53" eb="55">
      <t>キキン</t>
    </rPh>
    <rPh sb="56" eb="58">
      <t>コウフ</t>
    </rPh>
    <rPh sb="65" eb="67">
      <t>ジュウトウ</t>
    </rPh>
    <rPh sb="67" eb="69">
      <t>カノウ</t>
    </rPh>
    <rPh sb="69" eb="71">
      <t>ザイゲン</t>
    </rPh>
    <rPh sb="71" eb="72">
      <t>トウ</t>
    </rPh>
    <rPh sb="73" eb="75">
      <t>ショウライ</t>
    </rPh>
    <rPh sb="75" eb="77">
      <t>フタン</t>
    </rPh>
    <rPh sb="77" eb="78">
      <t>ガク</t>
    </rPh>
    <rPh sb="79" eb="81">
      <t>ウワマワ</t>
    </rPh>
    <rPh sb="82" eb="84">
      <t>スウチ</t>
    </rPh>
    <rPh sb="111" eb="113">
      <t>ゲンショウ</t>
    </rPh>
    <rPh sb="159" eb="161">
      <t>ゲンショウ</t>
    </rPh>
    <rPh sb="165" eb="167">
      <t>ヘイセイ</t>
    </rPh>
    <rPh sb="169" eb="171">
      <t>ネンド</t>
    </rPh>
    <rPh sb="173" eb="175">
      <t>ヒカク</t>
    </rPh>
    <rPh sb="177" eb="180">
      <t>タンネンド</t>
    </rPh>
    <rPh sb="187" eb="189">
      <t>ゲンショウ</t>
    </rPh>
    <rPh sb="193" eb="194">
      <t>ネン</t>
    </rPh>
    <rPh sb="194" eb="196">
      <t>ヘイキン</t>
    </rPh>
    <rPh sb="205" eb="206">
      <t>ゾウ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</si>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</sst>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c:ext xmlns:c16="http://schemas.microsoft.com/office/drawing/2014/chart" uri="{C3380CC4-5D6E-409C-BE32-E72D297353CC}">
              <c16:uniqueId val="{00000000-6EF5-4746-AB87-9882C1990C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65308</c:v>
                </c:pt>
                <c:pt idx="1">
                  <c:v>49334</c:v>
                </c:pt>
                <c:pt idx="2">
                  <c:v>35454</c:v>
                </c:pt>
                <c:pt idx="3">
                  <c:v>15067</c:v>
                </c:pt>
                <c:pt idx="4">
                  <c:v>51230</c:v>
                </c:pt>
              </c:numCache>
            </c:numRef>
          </c:val>
          <c:smooth val="0"/>
          <c:extLst>
            <c:ext xmlns:c16="http://schemas.microsoft.com/office/drawing/2014/chart" uri="{C3380CC4-5D6E-409C-BE32-E72D297353CC}">
              <c16:uniqueId val="{00000001-6EF5-4746-AB87-9882C1990CA9}"/>
            </c:ext>
          </c:extLst>
        </c:ser>
        <c:dLbls>
          <c:showLegendKey val="0"/>
          <c:showVal val="0"/>
          <c:showCatName val="0"/>
          <c:showSerName val="0"/>
          <c:showPercent val="0"/>
          <c:showBubbleSize val="0"/>
        </c:dLbls>
        <c:marker val="1"/>
        <c:smooth val="0"/>
        <c:axId val="132993792"/>
        <c:axId val="132995712"/>
      </c:lineChart>
      <c:catAx>
        <c:axId val="132993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995712"/>
        <c:crosses val="autoZero"/>
        <c:auto val="1"/>
        <c:lblAlgn val="ctr"/>
        <c:lblOffset val="100"/>
        <c:tickLblSkip val="1"/>
        <c:tickMarkSkip val="1"/>
        <c:noMultiLvlLbl val="0"/>
      </c:catAx>
      <c:valAx>
        <c:axId val="13299571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993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7.44</c:v>
                </c:pt>
                <c:pt idx="1">
                  <c:v>5</c:v>
                </c:pt>
                <c:pt idx="2">
                  <c:v>4.32</c:v>
                </c:pt>
                <c:pt idx="3">
                  <c:v>10.49</c:v>
                </c:pt>
                <c:pt idx="4">
                  <c:v>0</c:v>
                </c:pt>
              </c:numCache>
            </c:numRef>
          </c:val>
          <c:extLst>
            <c:ext xmlns:c16="http://schemas.microsoft.com/office/drawing/2014/chart" uri="{C3380CC4-5D6E-409C-BE32-E72D297353CC}">
              <c16:uniqueId val="{00000000-7747-4CC9-A211-5A80D73BB35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16.12</c:v>
                </c:pt>
                <c:pt idx="1">
                  <c:v>16.25</c:v>
                </c:pt>
                <c:pt idx="2">
                  <c:v>15.83</c:v>
                </c:pt>
                <c:pt idx="3">
                  <c:v>15.62</c:v>
                </c:pt>
                <c:pt idx="4">
                  <c:v>15.7</c:v>
                </c:pt>
              </c:numCache>
            </c:numRef>
          </c:val>
          <c:extLst>
            <c:ext xmlns:c16="http://schemas.microsoft.com/office/drawing/2014/chart" uri="{C3380CC4-5D6E-409C-BE32-E72D297353CC}">
              <c16:uniqueId val="{00000001-7747-4CC9-A211-5A80D73BB35D}"/>
            </c:ext>
          </c:extLst>
        </c:ser>
        <c:dLbls>
          <c:showLegendKey val="0"/>
          <c:showVal val="0"/>
          <c:showCatName val="0"/>
          <c:showSerName val="0"/>
          <c:showPercent val="0"/>
          <c:showBubbleSize val="0"/>
        </c:dLbls>
        <c:gapWidth val="250"/>
        <c:overlap val="100"/>
        <c:axId val="166084608"/>
        <c:axId val="166086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3.1</c:v>
                </c:pt>
                <c:pt idx="1">
                  <c:v>-2.4500000000000002</c:v>
                </c:pt>
                <c:pt idx="2">
                  <c:v>-0.52</c:v>
                </c:pt>
                <c:pt idx="3">
                  <c:v>6.25</c:v>
                </c:pt>
                <c:pt idx="4">
                  <c:v>-10.52</c:v>
                </c:pt>
              </c:numCache>
            </c:numRef>
          </c:val>
          <c:smooth val="0"/>
          <c:extLst>
            <c:ext xmlns:c16="http://schemas.microsoft.com/office/drawing/2014/chart" uri="{C3380CC4-5D6E-409C-BE32-E72D297353CC}">
              <c16:uniqueId val="{00000002-7747-4CC9-A211-5A80D73BB35D}"/>
            </c:ext>
          </c:extLst>
        </c:ser>
        <c:dLbls>
          <c:showLegendKey val="0"/>
          <c:showVal val="0"/>
          <c:showCatName val="0"/>
          <c:showSerName val="0"/>
          <c:showPercent val="0"/>
          <c:showBubbleSize val="0"/>
        </c:dLbls>
        <c:marker val="1"/>
        <c:smooth val="0"/>
        <c:axId val="166084608"/>
        <c:axId val="166086528"/>
      </c:lineChart>
      <c:catAx>
        <c:axId val="16608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6086528"/>
        <c:crosses val="autoZero"/>
        <c:auto val="1"/>
        <c:lblAlgn val="ctr"/>
        <c:lblOffset val="100"/>
        <c:tickLblSkip val="1"/>
        <c:tickMarkSkip val="1"/>
        <c:noMultiLvlLbl val="0"/>
      </c:catAx>
      <c:valAx>
        <c:axId val="166086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084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827-4189-B234-868555AD52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827-4189-B234-868555AD529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827-4189-B234-868555AD5299}"/>
            </c:ext>
          </c:extLst>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7.43</c:v>
                </c:pt>
                <c:pt idx="2">
                  <c:v>#N/A</c:v>
                </c:pt>
                <c:pt idx="3">
                  <c:v>5</c:v>
                </c:pt>
                <c:pt idx="4">
                  <c:v>#N/A</c:v>
                </c:pt>
                <c:pt idx="5">
                  <c:v>4.3099999999999996</c:v>
                </c:pt>
                <c:pt idx="6">
                  <c:v>#N/A</c:v>
                </c:pt>
                <c:pt idx="7">
                  <c:v>10.49</c:v>
                </c:pt>
                <c:pt idx="8">
                  <c:v>#N/A</c:v>
                </c:pt>
                <c:pt idx="9">
                  <c:v>0</c:v>
                </c:pt>
              </c:numCache>
            </c:numRef>
          </c:val>
          <c:extLst>
            <c:ext xmlns:c16="http://schemas.microsoft.com/office/drawing/2014/chart" uri="{C3380CC4-5D6E-409C-BE32-E72D297353CC}">
              <c16:uniqueId val="{00000003-4827-4189-B234-868555AD5299}"/>
            </c:ext>
          </c:extLst>
        </c:ser>
        <c:ser>
          <c:idx val="4"/>
          <c:order val="4"/>
          <c:tx>
            <c:strRef>
              <c:f>データシート!$A$31</c:f>
              <c:strCache>
                <c:ptCount val="1"/>
                <c:pt idx="0">
                  <c:v>益城町農業集落排水事業特別会計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0.08</c:v>
                </c:pt>
                <c:pt idx="2">
                  <c:v>#N/A</c:v>
                </c:pt>
                <c:pt idx="3">
                  <c:v>0.08</c:v>
                </c:pt>
                <c:pt idx="4">
                  <c:v>#N/A</c:v>
                </c:pt>
                <c:pt idx="5">
                  <c:v>0.06</c:v>
                </c:pt>
                <c:pt idx="6">
                  <c:v>#N/A</c:v>
                </c:pt>
                <c:pt idx="7">
                  <c:v>0.12</c:v>
                </c:pt>
                <c:pt idx="8">
                  <c:v>#N/A</c:v>
                </c:pt>
                <c:pt idx="9">
                  <c:v>0</c:v>
                </c:pt>
              </c:numCache>
            </c:numRef>
          </c:val>
          <c:extLst>
            <c:ext xmlns:c16="http://schemas.microsoft.com/office/drawing/2014/chart" uri="{C3380CC4-5D6E-409C-BE32-E72D297353CC}">
              <c16:uniqueId val="{00000004-4827-4189-B234-868555AD5299}"/>
            </c:ext>
          </c:extLst>
        </c:ser>
        <c:ser>
          <c:idx val="5"/>
          <c:order val="5"/>
          <c:tx>
            <c:strRef>
              <c:f>データシート!$A$32</c:f>
              <c:strCache>
                <c:ptCount val="1"/>
                <c:pt idx="0">
                  <c:v>益城町公共下水道特別会計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0.28999999999999998</c:v>
                </c:pt>
                <c:pt idx="2">
                  <c:v>#N/A</c:v>
                </c:pt>
                <c:pt idx="3">
                  <c:v>0.23</c:v>
                </c:pt>
                <c:pt idx="4">
                  <c:v>#N/A</c:v>
                </c:pt>
                <c:pt idx="5">
                  <c:v>0.3</c:v>
                </c:pt>
                <c:pt idx="6">
                  <c:v>#N/A</c:v>
                </c:pt>
                <c:pt idx="7">
                  <c:v>0.21</c:v>
                </c:pt>
                <c:pt idx="8">
                  <c:v>#N/A</c:v>
                </c:pt>
                <c:pt idx="9">
                  <c:v>0.01</c:v>
                </c:pt>
              </c:numCache>
            </c:numRef>
          </c:val>
          <c:extLst>
            <c:ext xmlns:c16="http://schemas.microsoft.com/office/drawing/2014/chart" uri="{C3380CC4-5D6E-409C-BE32-E72D297353CC}">
              <c16:uniqueId val="{00000005-4827-4189-B234-868555AD5299}"/>
            </c:ext>
          </c:extLst>
        </c:ser>
        <c:ser>
          <c:idx val="6"/>
          <c:order val="6"/>
          <c:tx>
            <c:strRef>
              <c:f>データシート!$A$33</c:f>
              <c:strCache>
                <c:ptCount val="1"/>
                <c:pt idx="0">
                  <c:v>益城町後期高齢者医療特別会計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0.16</c:v>
                </c:pt>
                <c:pt idx="2">
                  <c:v>#N/A</c:v>
                </c:pt>
                <c:pt idx="3">
                  <c:v>0.18</c:v>
                </c:pt>
                <c:pt idx="4">
                  <c:v>#N/A</c:v>
                </c:pt>
                <c:pt idx="5">
                  <c:v>0.18</c:v>
                </c:pt>
                <c:pt idx="6">
                  <c:v>#N/A</c:v>
                </c:pt>
                <c:pt idx="7">
                  <c:v>0.09</c:v>
                </c:pt>
                <c:pt idx="8">
                  <c:v>#N/A</c:v>
                </c:pt>
                <c:pt idx="9">
                  <c:v>0.43</c:v>
                </c:pt>
              </c:numCache>
            </c:numRef>
          </c:val>
          <c:extLst>
            <c:ext xmlns:c16="http://schemas.microsoft.com/office/drawing/2014/chart" uri="{C3380CC4-5D6E-409C-BE32-E72D297353CC}">
              <c16:uniqueId val="{00000006-4827-4189-B234-868555AD5299}"/>
            </c:ext>
          </c:extLst>
        </c:ser>
        <c:ser>
          <c:idx val="7"/>
          <c:order val="7"/>
          <c:tx>
            <c:strRef>
              <c:f>データシート!$A$34</c:f>
              <c:strCache>
                <c:ptCount val="1"/>
                <c:pt idx="0">
                  <c:v>益城町国民健康保険特別会計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3.81</c:v>
                </c:pt>
                <c:pt idx="2">
                  <c:v>#N/A</c:v>
                </c:pt>
                <c:pt idx="3">
                  <c:v>1.48</c:v>
                </c:pt>
                <c:pt idx="4">
                  <c:v>#N/A</c:v>
                </c:pt>
                <c:pt idx="5">
                  <c:v>2.48</c:v>
                </c:pt>
                <c:pt idx="6">
                  <c:v>#N/A</c:v>
                </c:pt>
                <c:pt idx="7">
                  <c:v>3.45</c:v>
                </c:pt>
                <c:pt idx="8">
                  <c:v>#N/A</c:v>
                </c:pt>
                <c:pt idx="9">
                  <c:v>3.59</c:v>
                </c:pt>
              </c:numCache>
            </c:numRef>
          </c:val>
          <c:extLst>
            <c:ext xmlns:c16="http://schemas.microsoft.com/office/drawing/2014/chart" uri="{C3380CC4-5D6E-409C-BE32-E72D297353CC}">
              <c16:uniqueId val="{00000007-4827-4189-B234-868555AD5299}"/>
            </c:ext>
          </c:extLst>
        </c:ser>
        <c:ser>
          <c:idx val="8"/>
          <c:order val="8"/>
          <c:tx>
            <c:strRef>
              <c:f>データシート!$A$35</c:f>
              <c:strCache>
                <c:ptCount val="1"/>
                <c:pt idx="0">
                  <c:v>益城町介護保険特別会計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1.56</c:v>
                </c:pt>
                <c:pt idx="2">
                  <c:v>#N/A</c:v>
                </c:pt>
                <c:pt idx="3">
                  <c:v>0.84</c:v>
                </c:pt>
                <c:pt idx="4">
                  <c:v>#N/A</c:v>
                </c:pt>
                <c:pt idx="5">
                  <c:v>0.69</c:v>
                </c:pt>
                <c:pt idx="6">
                  <c:v>#N/A</c:v>
                </c:pt>
                <c:pt idx="7">
                  <c:v>0.05</c:v>
                </c:pt>
                <c:pt idx="8">
                  <c:v>#N/A</c:v>
                </c:pt>
                <c:pt idx="9">
                  <c:v>5.24</c:v>
                </c:pt>
              </c:numCache>
            </c:numRef>
          </c:val>
          <c:extLst>
            <c:ext xmlns:c16="http://schemas.microsoft.com/office/drawing/2014/chart" uri="{C3380CC4-5D6E-409C-BE32-E72D297353CC}">
              <c16:uniqueId val="{00000008-4827-4189-B234-868555AD5299}"/>
            </c:ext>
          </c:extLst>
        </c:ser>
        <c:ser>
          <c:idx val="9"/>
          <c:order val="9"/>
          <c:tx>
            <c:strRef>
              <c:f>データシート!$A$36</c:f>
              <c:strCache>
                <c:ptCount val="1"/>
                <c:pt idx="0">
                  <c:v>益城町水道事業会計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8.08</c:v>
                </c:pt>
                <c:pt idx="2">
                  <c:v>#N/A</c:v>
                </c:pt>
                <c:pt idx="3">
                  <c:v>9.89</c:v>
                </c:pt>
                <c:pt idx="4">
                  <c:v>#N/A</c:v>
                </c:pt>
                <c:pt idx="5">
                  <c:v>9.48</c:v>
                </c:pt>
                <c:pt idx="6">
                  <c:v>#N/A</c:v>
                </c:pt>
                <c:pt idx="7">
                  <c:v>12.01</c:v>
                </c:pt>
                <c:pt idx="8">
                  <c:v>#N/A</c:v>
                </c:pt>
                <c:pt idx="9">
                  <c:v>11.86</c:v>
                </c:pt>
              </c:numCache>
            </c:numRef>
          </c:val>
          <c:extLst>
            <c:ext xmlns:c16="http://schemas.microsoft.com/office/drawing/2014/chart" uri="{C3380CC4-5D6E-409C-BE32-E72D297353CC}">
              <c16:uniqueId val="{00000009-4827-4189-B234-868555AD5299}"/>
            </c:ext>
          </c:extLst>
        </c:ser>
        <c:dLbls>
          <c:showLegendKey val="0"/>
          <c:showVal val="0"/>
          <c:showCatName val="0"/>
          <c:showSerName val="0"/>
          <c:showPercent val="0"/>
          <c:showBubbleSize val="0"/>
        </c:dLbls>
        <c:gapWidth val="150"/>
        <c:overlap val="100"/>
        <c:axId val="165230464"/>
        <c:axId val="165232000"/>
      </c:barChart>
      <c:catAx>
        <c:axId val="16523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232000"/>
        <c:crosses val="autoZero"/>
        <c:auto val="1"/>
        <c:lblAlgn val="ctr"/>
        <c:lblOffset val="100"/>
        <c:tickLblSkip val="1"/>
        <c:tickMarkSkip val="1"/>
        <c:noMultiLvlLbl val="0"/>
      </c:catAx>
      <c:valAx>
        <c:axId val="165232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230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879</c:v>
                </c:pt>
                <c:pt idx="5">
                  <c:v>929</c:v>
                </c:pt>
                <c:pt idx="8">
                  <c:v>917</c:v>
                </c:pt>
                <c:pt idx="11">
                  <c:v>924</c:v>
                </c:pt>
                <c:pt idx="14">
                  <c:v>953</c:v>
                </c:pt>
              </c:numCache>
            </c:numRef>
          </c:val>
          <c:extLst>
            <c:ext xmlns:c16="http://schemas.microsoft.com/office/drawing/2014/chart" uri="{C3380CC4-5D6E-409C-BE32-E72D297353CC}">
              <c16:uniqueId val="{00000000-3F41-4B15-A9B0-EADC03F1EF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F41-4B15-A9B0-EADC03F1EF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20</c:v>
                </c:pt>
                <c:pt idx="3">
                  <c:v>0</c:v>
                </c:pt>
                <c:pt idx="6">
                  <c:v>0</c:v>
                </c:pt>
                <c:pt idx="9">
                  <c:v>0</c:v>
                </c:pt>
                <c:pt idx="12">
                  <c:v>0</c:v>
                </c:pt>
              </c:numCache>
            </c:numRef>
          </c:val>
          <c:extLst>
            <c:ext xmlns:c16="http://schemas.microsoft.com/office/drawing/2014/chart" uri="{C3380CC4-5D6E-409C-BE32-E72D297353CC}">
              <c16:uniqueId val="{00000002-3F41-4B15-A9B0-EADC03F1EF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c:v>
                </c:pt>
                <c:pt idx="3">
                  <c:v>0</c:v>
                </c:pt>
                <c:pt idx="6">
                  <c:v>0</c:v>
                </c:pt>
                <c:pt idx="9">
                  <c:v>0</c:v>
                </c:pt>
                <c:pt idx="12">
                  <c:v>4</c:v>
                </c:pt>
              </c:numCache>
            </c:numRef>
          </c:val>
          <c:extLst>
            <c:ext xmlns:c16="http://schemas.microsoft.com/office/drawing/2014/chart" uri="{C3380CC4-5D6E-409C-BE32-E72D297353CC}">
              <c16:uniqueId val="{00000003-3F41-4B15-A9B0-EADC03F1EF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495</c:v>
                </c:pt>
                <c:pt idx="3">
                  <c:v>455</c:v>
                </c:pt>
                <c:pt idx="6">
                  <c:v>501</c:v>
                </c:pt>
                <c:pt idx="9">
                  <c:v>671</c:v>
                </c:pt>
                <c:pt idx="12">
                  <c:v>384</c:v>
                </c:pt>
              </c:numCache>
            </c:numRef>
          </c:val>
          <c:extLst>
            <c:ext xmlns:c16="http://schemas.microsoft.com/office/drawing/2014/chart" uri="{C3380CC4-5D6E-409C-BE32-E72D297353CC}">
              <c16:uniqueId val="{00000004-3F41-4B15-A9B0-EADC03F1EF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41-4B15-A9B0-EADC03F1EF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F41-4B15-A9B0-EADC03F1EF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740</c:v>
                </c:pt>
                <c:pt idx="3">
                  <c:v>822</c:v>
                </c:pt>
                <c:pt idx="6">
                  <c:v>854</c:v>
                </c:pt>
                <c:pt idx="9">
                  <c:v>902</c:v>
                </c:pt>
                <c:pt idx="12">
                  <c:v>976</c:v>
                </c:pt>
              </c:numCache>
            </c:numRef>
          </c:val>
          <c:extLst>
            <c:ext xmlns:c16="http://schemas.microsoft.com/office/drawing/2014/chart" uri="{C3380CC4-5D6E-409C-BE32-E72D297353CC}">
              <c16:uniqueId val="{00000007-3F41-4B15-A9B0-EADC03F1EF8A}"/>
            </c:ext>
          </c:extLst>
        </c:ser>
        <c:dLbls>
          <c:showLegendKey val="0"/>
          <c:showVal val="0"/>
          <c:showCatName val="0"/>
          <c:showSerName val="0"/>
          <c:showPercent val="0"/>
          <c:showBubbleSize val="0"/>
        </c:dLbls>
        <c:gapWidth val="100"/>
        <c:overlap val="100"/>
        <c:axId val="165939456"/>
        <c:axId val="165941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383</c:v>
                </c:pt>
                <c:pt idx="2">
                  <c:v>#N/A</c:v>
                </c:pt>
                <c:pt idx="3">
                  <c:v>#N/A</c:v>
                </c:pt>
                <c:pt idx="4">
                  <c:v>348</c:v>
                </c:pt>
                <c:pt idx="5">
                  <c:v>#N/A</c:v>
                </c:pt>
                <c:pt idx="6">
                  <c:v>#N/A</c:v>
                </c:pt>
                <c:pt idx="7">
                  <c:v>438</c:v>
                </c:pt>
                <c:pt idx="8">
                  <c:v>#N/A</c:v>
                </c:pt>
                <c:pt idx="9">
                  <c:v>#N/A</c:v>
                </c:pt>
                <c:pt idx="10">
                  <c:v>649</c:v>
                </c:pt>
                <c:pt idx="11">
                  <c:v>#N/A</c:v>
                </c:pt>
                <c:pt idx="12">
                  <c:v>#N/A</c:v>
                </c:pt>
                <c:pt idx="13">
                  <c:v>411</c:v>
                </c:pt>
                <c:pt idx="14">
                  <c:v>#N/A</c:v>
                </c:pt>
              </c:numCache>
            </c:numRef>
          </c:val>
          <c:smooth val="0"/>
          <c:extLst>
            <c:ext xmlns:c16="http://schemas.microsoft.com/office/drawing/2014/chart" uri="{C3380CC4-5D6E-409C-BE32-E72D297353CC}">
              <c16:uniqueId val="{00000008-3F41-4B15-A9B0-EADC03F1EF8A}"/>
            </c:ext>
          </c:extLst>
        </c:ser>
        <c:dLbls>
          <c:showLegendKey val="0"/>
          <c:showVal val="0"/>
          <c:showCatName val="0"/>
          <c:showSerName val="0"/>
          <c:showPercent val="0"/>
          <c:showBubbleSize val="0"/>
        </c:dLbls>
        <c:marker val="1"/>
        <c:smooth val="0"/>
        <c:axId val="165939456"/>
        <c:axId val="165941632"/>
      </c:lineChart>
      <c:catAx>
        <c:axId val="16593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941632"/>
        <c:crosses val="autoZero"/>
        <c:auto val="1"/>
        <c:lblAlgn val="ctr"/>
        <c:lblOffset val="100"/>
        <c:tickLblSkip val="1"/>
        <c:tickMarkSkip val="1"/>
        <c:noMultiLvlLbl val="0"/>
      </c:catAx>
      <c:valAx>
        <c:axId val="165941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939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11361</c:v>
                </c:pt>
                <c:pt idx="5">
                  <c:v>11285</c:v>
                </c:pt>
                <c:pt idx="8">
                  <c:v>11250</c:v>
                </c:pt>
                <c:pt idx="11">
                  <c:v>17469</c:v>
                </c:pt>
                <c:pt idx="14">
                  <c:v>22272</c:v>
                </c:pt>
              </c:numCache>
            </c:numRef>
          </c:val>
          <c:extLst>
            <c:ext xmlns:c16="http://schemas.microsoft.com/office/drawing/2014/chart" uri="{C3380CC4-5D6E-409C-BE32-E72D297353CC}">
              <c16:uniqueId val="{00000000-C5EE-44D4-8341-7742EE3806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218</c:v>
                </c:pt>
                <c:pt idx="5">
                  <c:v>241</c:v>
                </c:pt>
                <c:pt idx="8">
                  <c:v>199</c:v>
                </c:pt>
                <c:pt idx="11">
                  <c:v>314</c:v>
                </c:pt>
                <c:pt idx="14">
                  <c:v>808</c:v>
                </c:pt>
              </c:numCache>
            </c:numRef>
          </c:val>
          <c:extLst>
            <c:ext xmlns:c16="http://schemas.microsoft.com/office/drawing/2014/chart" uri="{C3380CC4-5D6E-409C-BE32-E72D297353CC}">
              <c16:uniqueId val="{00000001-C5EE-44D4-8341-7742EE3806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4046</c:v>
                </c:pt>
                <c:pt idx="5">
                  <c:v>4020</c:v>
                </c:pt>
                <c:pt idx="8">
                  <c:v>4049</c:v>
                </c:pt>
                <c:pt idx="11">
                  <c:v>3968</c:v>
                </c:pt>
                <c:pt idx="14">
                  <c:v>5726</c:v>
                </c:pt>
              </c:numCache>
            </c:numRef>
          </c:val>
          <c:extLst>
            <c:ext xmlns:c16="http://schemas.microsoft.com/office/drawing/2014/chart" uri="{C3380CC4-5D6E-409C-BE32-E72D297353CC}">
              <c16:uniqueId val="{00000002-C5EE-44D4-8341-7742EE3806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EE-44D4-8341-7742EE3806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5EE-44D4-8341-7742EE3806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EE-44D4-8341-7742EE3806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1047</c:v>
                </c:pt>
                <c:pt idx="3">
                  <c:v>811</c:v>
                </c:pt>
                <c:pt idx="6">
                  <c:v>718</c:v>
                </c:pt>
                <c:pt idx="9">
                  <c:v>397</c:v>
                </c:pt>
                <c:pt idx="12">
                  <c:v>309</c:v>
                </c:pt>
              </c:numCache>
            </c:numRef>
          </c:val>
          <c:extLst>
            <c:ext xmlns:c16="http://schemas.microsoft.com/office/drawing/2014/chart" uri="{C3380CC4-5D6E-409C-BE32-E72D297353CC}">
              <c16:uniqueId val="{00000006-C5EE-44D4-8341-7742EE3806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164</c:v>
                </c:pt>
                <c:pt idx="3">
                  <c:v>0</c:v>
                </c:pt>
                <c:pt idx="6">
                  <c:v>0</c:v>
                </c:pt>
                <c:pt idx="9">
                  <c:v>43</c:v>
                </c:pt>
                <c:pt idx="12">
                  <c:v>39</c:v>
                </c:pt>
              </c:numCache>
            </c:numRef>
          </c:val>
          <c:extLst>
            <c:ext xmlns:c16="http://schemas.microsoft.com/office/drawing/2014/chart" uri="{C3380CC4-5D6E-409C-BE32-E72D297353CC}">
              <c16:uniqueId val="{00000007-C5EE-44D4-8341-7742EE3806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6318</c:v>
                </c:pt>
                <c:pt idx="3">
                  <c:v>5949</c:v>
                </c:pt>
                <c:pt idx="6">
                  <c:v>5789</c:v>
                </c:pt>
                <c:pt idx="9">
                  <c:v>6736</c:v>
                </c:pt>
                <c:pt idx="12">
                  <c:v>5803</c:v>
                </c:pt>
              </c:numCache>
            </c:numRef>
          </c:val>
          <c:extLst>
            <c:ext xmlns:c16="http://schemas.microsoft.com/office/drawing/2014/chart" uri="{C3380CC4-5D6E-409C-BE32-E72D297353CC}">
              <c16:uniqueId val="{00000008-C5EE-44D4-8341-7742EE3806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5EE-44D4-8341-7742EE3806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9366</c:v>
                </c:pt>
                <c:pt idx="3">
                  <c:v>9638</c:v>
                </c:pt>
                <c:pt idx="6">
                  <c:v>9839</c:v>
                </c:pt>
                <c:pt idx="9">
                  <c:v>16472</c:v>
                </c:pt>
                <c:pt idx="12">
                  <c:v>22209</c:v>
                </c:pt>
              </c:numCache>
            </c:numRef>
          </c:val>
          <c:extLst>
            <c:ext xmlns:c16="http://schemas.microsoft.com/office/drawing/2014/chart" uri="{C3380CC4-5D6E-409C-BE32-E72D297353CC}">
              <c16:uniqueId val="{0000000A-C5EE-44D4-8341-7742EE380635}"/>
            </c:ext>
          </c:extLst>
        </c:ser>
        <c:dLbls>
          <c:showLegendKey val="0"/>
          <c:showVal val="0"/>
          <c:showCatName val="0"/>
          <c:showSerName val="0"/>
          <c:showPercent val="0"/>
          <c:showBubbleSize val="0"/>
        </c:dLbls>
        <c:gapWidth val="100"/>
        <c:overlap val="100"/>
        <c:axId val="166827520"/>
        <c:axId val="166829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1270</c:v>
                </c:pt>
                <c:pt idx="2">
                  <c:v>#N/A</c:v>
                </c:pt>
                <c:pt idx="3">
                  <c:v>#N/A</c:v>
                </c:pt>
                <c:pt idx="4">
                  <c:v>853</c:v>
                </c:pt>
                <c:pt idx="5">
                  <c:v>#N/A</c:v>
                </c:pt>
                <c:pt idx="6">
                  <c:v>#N/A</c:v>
                </c:pt>
                <c:pt idx="7">
                  <c:v>849</c:v>
                </c:pt>
                <c:pt idx="8">
                  <c:v>#N/A</c:v>
                </c:pt>
                <c:pt idx="9">
                  <c:v>#N/A</c:v>
                </c:pt>
                <c:pt idx="10">
                  <c:v>1898</c:v>
                </c:pt>
                <c:pt idx="11">
                  <c:v>#N/A</c:v>
                </c:pt>
                <c:pt idx="12">
                  <c:v>#N/A</c:v>
                </c:pt>
                <c:pt idx="13">
                  <c:v>0</c:v>
                </c:pt>
                <c:pt idx="14">
                  <c:v>#N/A</c:v>
                </c:pt>
              </c:numCache>
            </c:numRef>
          </c:val>
          <c:smooth val="0"/>
          <c:extLst>
            <c:ext xmlns:c16="http://schemas.microsoft.com/office/drawing/2014/chart" uri="{C3380CC4-5D6E-409C-BE32-E72D297353CC}">
              <c16:uniqueId val="{0000000B-C5EE-44D4-8341-7742EE380635}"/>
            </c:ext>
          </c:extLst>
        </c:ser>
        <c:dLbls>
          <c:showLegendKey val="0"/>
          <c:showVal val="0"/>
          <c:showCatName val="0"/>
          <c:showSerName val="0"/>
          <c:showPercent val="0"/>
          <c:showBubbleSize val="0"/>
        </c:dLbls>
        <c:marker val="1"/>
        <c:smooth val="0"/>
        <c:axId val="166827520"/>
        <c:axId val="166829440"/>
      </c:lineChart>
      <c:catAx>
        <c:axId val="16682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6829440"/>
        <c:crosses val="autoZero"/>
        <c:auto val="1"/>
        <c:lblAlgn val="ctr"/>
        <c:lblOffset val="100"/>
        <c:tickLblSkip val="1"/>
        <c:tickMarkSkip val="1"/>
        <c:noMultiLvlLbl val="0"/>
      </c:catAx>
      <c:valAx>
        <c:axId val="166829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827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1116</c:v>
                </c:pt>
                <c:pt idx="1">
                  <c:v>1118</c:v>
                </c:pt>
                <c:pt idx="2">
                  <c:v>1118</c:v>
                </c:pt>
              </c:numCache>
            </c:numRef>
          </c:val>
          <c:extLst>
            <c:ext xmlns:c16="http://schemas.microsoft.com/office/drawing/2014/chart" uri="{C3380CC4-5D6E-409C-BE32-E72D297353CC}">
              <c16:uniqueId val="{00000000-C97F-442B-A789-B7AB427D8145}"/>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510</c:v>
                </c:pt>
                <c:pt idx="1">
                  <c:v>510</c:v>
                </c:pt>
                <c:pt idx="2">
                  <c:v>511</c:v>
                </c:pt>
              </c:numCache>
            </c:numRef>
          </c:val>
          <c:extLst>
            <c:ext xmlns:c16="http://schemas.microsoft.com/office/drawing/2014/chart" uri="{C3380CC4-5D6E-409C-BE32-E72D297353CC}">
              <c16:uniqueId val="{00000001-C97F-442B-A789-B7AB427D8145}"/>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2178</c:v>
                </c:pt>
                <c:pt idx="1">
                  <c:v>2196</c:v>
                </c:pt>
                <c:pt idx="2">
                  <c:v>3953</c:v>
                </c:pt>
              </c:numCache>
            </c:numRef>
          </c:val>
          <c:extLst>
            <c:ext xmlns:c16="http://schemas.microsoft.com/office/drawing/2014/chart" uri="{C3380CC4-5D6E-409C-BE32-E72D297353CC}">
              <c16:uniqueId val="{00000002-C97F-442B-A789-B7AB427D8145}"/>
            </c:ext>
          </c:extLst>
        </c:ser>
        <c:dLbls>
          <c:showLegendKey val="0"/>
          <c:showVal val="0"/>
          <c:showCatName val="0"/>
          <c:showSerName val="0"/>
          <c:showPercent val="0"/>
          <c:showBubbleSize val="0"/>
        </c:dLbls>
        <c:gapWidth val="120"/>
        <c:overlap val="100"/>
        <c:axId val="166500992"/>
        <c:axId val="166502784"/>
      </c:barChart>
      <c:catAx>
        <c:axId val="16650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6502784"/>
        <c:crosses val="autoZero"/>
        <c:auto val="1"/>
        <c:lblAlgn val="ctr"/>
        <c:lblOffset val="100"/>
        <c:tickLblSkip val="1"/>
        <c:tickMarkSkip val="1"/>
        <c:noMultiLvlLbl val="0"/>
      </c:catAx>
      <c:valAx>
        <c:axId val="1665027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6500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{41F5F6B3-F2FF-43C7-8A0D-6A0E295F7D1B}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A16-43CA-B386-901088ADAB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{B7613CF7-1008-454B-83F3-F34051155526}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16-43CA-B386-901088ADAB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{561EBA56-CCFD-4EAF-B1F7-5F4BA8730C3A}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16-43CA-B386-901088ADAB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{321BCC69-EF26-4F50-BFC3-D6EFCA206630}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16-43CA-B386-901088ADAB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{D81E3442-D263-4A18-B91E-FA57A4E62445}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16-43CA-B386-901088ADAB1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{BF1EC98C-39A9-47A4-9056-A1B977B9C67D}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A16-43CA-B386-901088ADAB1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{F2ADAF8E-DE93-4CBF-90FB-FCB92D2F0B7B}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A16-43CA-B386-901088ADAB17}"/>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{11E7E33F-59D5-427F-BDDB-54F2E5D4362C}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A16-43CA-B386-901088ADAB1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{1804F194-55EF-4F08-B343-213B8285BDFB}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A16-43CA-B386-901088ADAB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57.8</c:v>
                </c:pt>
              </c:numCache>
            </c:numRef>
          </c:xVal>
          <c:yVal>
            <c:numRef>
              <c:f>公会計指標分析・財政指標組合せ分析表!$BP$51:$DC$51</c:f>
              <c:numCache>
                <c:formatCode>#,##0.0;"▲ "#,##0.0</c:formatCode>
                <c:ptCount val="40"/>
                <c:pt idx="24">
                  <c:v>30.2</c:v>
                </c:pt>
              </c:numCache>
            </c:numRef>
          </c:yVal>
          <c:smooth val="0"/>
          <c:extLst>
            <c:ext xmlns:c16="http://schemas.microsoft.com/office/drawing/2014/chart" uri="{C3380CC4-5D6E-409C-BE32-E72D297353CC}">
              <c16:uniqueId val="{00000009-4A16-43CA-B386-901088ADAB1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{776A2ACD-40C9-488F-8685-70B429344AFA}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A16-43CA-B386-901088ADAB1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{4312D007-EFC2-46F3-A6EC-8C18CA4C14BC}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16-43CA-B386-901088ADAB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{50B20677-E0B7-46C0-B304-0EC36FC29068}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16-43CA-B386-901088ADAB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{B47A6BBA-475C-4547-BEC9-E8963F9C8E49}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16-43CA-B386-901088ADAB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{7FADE685-5ADA-478C-A42A-C701255D803F}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16-43CA-B386-901088ADAB1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{A37C5995-065B-4615-AF67-BE50389CA181}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A16-43CA-B386-901088ADAB1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{9635C3AA-C569-48DF-9D68-A576287FC0EA}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A16-43CA-B386-901088ADAB17}"/>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{0EA75E8C-472B-480C-B204-056243D10A5B}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A16-43CA-B386-901088ADAB1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{C0805E2C-EBCF-4C9B-BE82-7863787FCE45}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A16-43CA-B386-901088ADAB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56.1</c:v>
                </c:pt>
              </c:numCache>
            </c:numRef>
          </c:xVal>
          <c:yVal>
            <c:numRef>
              <c:f>公会計指標分析・財政指標組合せ分析表!$BP$55:$DC$55</c:f>
              <c:numCache>
                <c:formatCode>#,##0.0;"▲ "#,##0.0</c:formatCode>
                <c:ptCount val="40"/>
                <c:pt idx="24">
                  <c:v>21</c:v>
                </c:pt>
              </c:numCache>
            </c:numRef>
          </c:yVal>
          <c:smooth val="0"/>
          <c:extLst>
            <c:ext xmlns:c16="http://schemas.microsoft.com/office/drawing/2014/chart" uri="{C3380CC4-5D6E-409C-BE32-E72D297353CC}">
              <c16:uniqueId val="{00000013-4A16-43CA-B386-901088ADAB17}"/>
            </c:ext>
          </c:extLst>
        </c:ser>
        <c:dLbls>
          <c:showLegendKey val="0"/>
          <c:showVal val="1"/>
          <c:showCatName val="0"/>
          <c:showSerName val="0"/>
          <c:showPercent val="0"/>
          <c:showBubbleSize val="0"/>
        </c:dLbls>
        <c:axId val="46179840"/>
        <c:axId val="46181760"/>
      </c:scatterChart>
      <c:valAx>
        <c:axId val="46179840"/>
        <c:scaling>
          <c:orientation val="minMax"/>
          <c:max val="58"/>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1.8"/>
          <c:min val="19.89999999999999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6756922619211721E-2"/>
                  <c:y val="-4.8086624695956738E-2"/>
                </c:manualLayout>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{D6F343D7-774E-47A5-BD3C-A1BD9A9BCD77}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E39-46DA-90EB-98FA5E127F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{04616BD9-D473-40D1-A57F-35FDC042BD58}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39-46DA-90EB-98FA5E127F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{DE955C08-5701-4F04-A6C1-BF490BFD17E1}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39-46DA-90EB-98FA5E127F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{2FD3EF74-0141-4671-AF70-02D385000852}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39-46DA-90EB-98FA5E127F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{9D4866F4-0DF0-4B8F-B156-0B094D47D95D}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39-46DA-90EB-98FA5E127FA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{E5E7D21A-EDF1-4529-886E-54987ADC2E6C}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E39-46DA-90EB-98FA5E127FA8}"/>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{5829B328-9907-44D3-91BF-EBCCD06F55DC}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E39-46DA-90EB-98FA5E127FA8}"/>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{FAD6480F-FE65-44E4-B3C1-FB9528461240}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E39-46DA-90EB-98FA5E127FA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{47330A48-3D24-4BC4-9F6E-EF004CEFB56F}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E39-46DA-90EB-98FA5E127F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6.1</c:v>
                </c:pt>
                <c:pt idx="16">
                  <c:v>6.4</c:v>
                </c:pt>
                <c:pt idx="24">
                  <c:v>7.7</c:v>
                </c:pt>
                <c:pt idx="32">
                  <c:v>8</c:v>
                </c:pt>
              </c:numCache>
            </c:numRef>
          </c:xVal>
          <c:yVal>
            <c:numRef>
              <c:f>公会計指標分析・財政指標組合せ分析表!$BP$73:$DC$73</c:f>
              <c:numCache>
                <c:formatCode>#,##0.0;"▲ "#,##0.0</c:formatCode>
                <c:ptCount val="40"/>
                <c:pt idx="0">
                  <c:v>20.9</c:v>
                </c:pt>
                <c:pt idx="8">
                  <c:v>14.2</c:v>
                </c:pt>
                <c:pt idx="16">
                  <c:v>13.7</c:v>
                </c:pt>
                <c:pt idx="24">
                  <c:v>30.2</c:v>
                </c:pt>
              </c:numCache>
            </c:numRef>
          </c:yVal>
          <c:smooth val="0"/>
          <c:extLst>
            <c:ext xmlns:c16="http://schemas.microsoft.com/office/drawing/2014/chart" uri="{C3380CC4-5D6E-409C-BE32-E72D297353CC}">
              <c16:uniqueId val="{00000009-CE39-46DA-90EB-98FA5E127FA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{E8A546C5-AB63-4022-B7C7-E9DC7400A1F6}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E39-46DA-90EB-98FA5E127FA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{F8A3FC34-2FAD-4A49-8E98-A5CAB2145E78}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39-46DA-90EB-98FA5E127F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{3AB5F070-5F5B-4D24-ADD3-620D5DBF5ECA}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39-46DA-90EB-98FA5E127F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{495671B8-4CDD-42C2-BE7D-8283525DC535}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39-46DA-90EB-98FA5E127F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{61A595C2-47F7-4BB5-AC35-EB257BCC66E1}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39-46DA-90EB-98FA5E127FA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{029059C0-4B9E-4D10-B193-5243A7BED959}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E39-46DA-90EB-98FA5E127FA8}"/>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{934E687E-0464-4272-A453-AF2359612BE9}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E39-46DA-90EB-98FA5E127FA8}"/>
                </c:ext>
              </c:extLst>
            </c:dLbl>
            <c:dLbl>
              <c:idx val="24"/>
              <c:layout>
                <c:manualLayout>
                  <c:x val="-4.0101352360341548E-2"/>
                  <c:y val="-8.2681636570000688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{67CA3954-F3ED-4BDB-8AFE-F47E40E88D29}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E39-46DA-90EB-98FA5E127FA8}"/>
                </c:ext>
              </c:extLst>
            </c:dLbl>
            <c:dLbl>
              <c:idx val="32"/>
              <c:layout>
                <c:manualLayout>
                  <c:x val="-1.8235628084250059E-2"/>
                  <c:y val="-5.6481508753639789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{EB0BA056-68C3-4C84-A765-540CD3B9D7C3}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E39-46DA-90EB-98FA5E127F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c:ext xmlns:c16="http://schemas.microsoft.com/office/drawing/2014/chart" uri="{C3380CC4-5D6E-409C-BE32-E72D297353CC}">
              <c16:uniqueId val="{00000013-CE39-46DA-90EB-98FA5E127FA8}"/>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熊本県益城町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〇元利償還金・・・前年度借入分の利子償還及び据置期間終了に伴う元金返済が始まったことなどにより</a:t>
          </a:r>
          <a:r>
            <a:rPr kumimoji="1" lang="en-US" altLang="ja-JP" sz="1100">
              <a:latin typeface="ＭＳ ゴシック" pitchFamily="49" charset="-128"/>
              <a:ea typeface="ＭＳ ゴシック" pitchFamily="49" charset="-128"/>
            </a:rPr>
            <a:t>74</a:t>
          </a:r>
          <a:r>
            <a:rPr kumimoji="1" lang="ja-JP" altLang="en-US" sz="1100">
              <a:latin typeface="ＭＳ ゴシック" pitchFamily="49" charset="-128"/>
              <a:ea typeface="ＭＳ ゴシック" pitchFamily="49" charset="-128"/>
            </a:rPr>
            <a:t>百万円増加している。</a:t>
          </a:r>
        </a:p>
        <a:p>
          <a:r>
            <a:rPr kumimoji="1" lang="ja-JP" altLang="en-US" sz="1100">
              <a:latin typeface="ＭＳ ゴシック" pitchFamily="49" charset="-128"/>
              <a:ea typeface="ＭＳ ゴシック" pitchFamily="49" charset="-128"/>
            </a:rPr>
            <a:t>〇公営企業債の元利償還金に対する繰入金・・・水道事業会計、公共下水道特別会計、農業集落排水事業特別会計の３会計に対するものであり、</a:t>
          </a:r>
          <a:r>
            <a:rPr kumimoji="1" lang="en-US" altLang="ja-JP" sz="1100">
              <a:latin typeface="ＭＳ ゴシック" pitchFamily="49" charset="-128"/>
              <a:ea typeface="ＭＳ ゴシック" pitchFamily="49" charset="-128"/>
            </a:rPr>
            <a:t>287</a:t>
          </a:r>
          <a:r>
            <a:rPr kumimoji="1" lang="ja-JP" altLang="en-US" sz="1100">
              <a:latin typeface="ＭＳ ゴシック" pitchFamily="49" charset="-128"/>
              <a:ea typeface="ＭＳ ゴシック" pitchFamily="49" charset="-128"/>
            </a:rPr>
            <a:t>百万円減少した。これは減収対策企業債（公共下水道特別会計及び農業集落排水事業特別会計）の借り入れによる。</a:t>
          </a:r>
        </a:p>
        <a:p>
          <a:r>
            <a:rPr kumimoji="1" lang="ja-JP" altLang="en-US" sz="1100">
              <a:latin typeface="ＭＳ ゴシック" pitchFamily="49" charset="-128"/>
              <a:ea typeface="ＭＳ ゴシック" pitchFamily="49" charset="-128"/>
            </a:rPr>
            <a:t>〇算入公債費等・・・臨時財政対策債、道路等整備事業債、学校建設事業債及び下水道建設事業債等の基準財政需要額への算入額であり、</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百万円増加した。</a:t>
          </a:r>
        </a:p>
        <a:p>
          <a:r>
            <a:rPr kumimoji="1" lang="ja-JP" altLang="en-US" sz="1100">
              <a:latin typeface="ＭＳ ゴシック" pitchFamily="49" charset="-128"/>
              <a:ea typeface="ＭＳ ゴシック" pitchFamily="49" charset="-128"/>
            </a:rPr>
            <a:t>〇実質公債費比率の分子・・・以上により</a:t>
          </a:r>
          <a:r>
            <a:rPr kumimoji="1" lang="en-US" altLang="ja-JP" sz="1100">
              <a:latin typeface="ＭＳ ゴシック" pitchFamily="49" charset="-128"/>
              <a:ea typeface="ＭＳ ゴシック" pitchFamily="49" charset="-128"/>
            </a:rPr>
            <a:t>238</a:t>
          </a:r>
          <a:r>
            <a:rPr kumimoji="1" lang="ja-JP" altLang="en-US" sz="1100">
              <a:latin typeface="ＭＳ ゴシック" pitchFamily="49" charset="-128"/>
              <a:ea typeface="ＭＳ ゴシック" pitchFamily="49" charset="-128"/>
            </a:rPr>
            <a:t>百万円減少した。</a:t>
          </a:r>
        </a:p>
        <a:p>
          <a:r>
            <a:rPr kumimoji="1" lang="ja-JP" altLang="en-US" sz="1100">
              <a:latin typeface="ＭＳ ゴシック" pitchFamily="49" charset="-128"/>
              <a:ea typeface="ＭＳ ゴシック" pitchFamily="49" charset="-128"/>
            </a:rPr>
            <a:t>　今後、平成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年熊本地震の影響により多額の起債をすることになるが、財政支援の高い起債を行い財政負担の軽減に努める。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熊本県益城町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〇一般会計等に係る地方債の現在高・・・平成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年熊本地震の影響により災害対策債や災害復旧事業債等により平成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年度において</a:t>
          </a:r>
          <a:r>
            <a:rPr kumimoji="1" lang="en-US" altLang="ja-JP" sz="1200">
              <a:latin typeface="ＭＳ ゴシック" pitchFamily="49" charset="-128"/>
              <a:ea typeface="ＭＳ ゴシック" pitchFamily="49" charset="-128"/>
            </a:rPr>
            <a:t>466</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2,770</a:t>
          </a:r>
          <a:r>
            <a:rPr kumimoji="1" lang="ja-JP" altLang="en-US" sz="1200">
              <a:latin typeface="ＭＳ ゴシック" pitchFamily="49" charset="-128"/>
              <a:ea typeface="ＭＳ ゴシック" pitchFamily="49" charset="-128"/>
            </a:rPr>
            <a:t>万円の借入を行ったため残高が大きく増加している。</a:t>
          </a:r>
        </a:p>
        <a:p>
          <a:r>
            <a:rPr kumimoji="1" lang="ja-JP" altLang="en-US" sz="1200">
              <a:latin typeface="ＭＳ ゴシック" pitchFamily="49" charset="-128"/>
              <a:ea typeface="ＭＳ ゴシック" pitchFamily="49" charset="-128"/>
            </a:rPr>
            <a:t>〇公営企業債等繰入見込額・・・公営企業会計の起債残高に対する繰入見込額で、水道事業</a:t>
          </a:r>
          <a:r>
            <a:rPr kumimoji="1" lang="en-US" altLang="ja-JP" sz="1200">
              <a:latin typeface="ＭＳ ゴシック" pitchFamily="49" charset="-128"/>
              <a:ea typeface="ＭＳ ゴシック" pitchFamily="49" charset="-128"/>
            </a:rPr>
            <a:t>488</a:t>
          </a:r>
          <a:r>
            <a:rPr kumimoji="1" lang="ja-JP" altLang="en-US" sz="1200">
              <a:latin typeface="ＭＳ ゴシック" pitchFamily="49" charset="-128"/>
              <a:ea typeface="ＭＳ ゴシック" pitchFamily="49" charset="-128"/>
            </a:rPr>
            <a:t>百万円、公共下水道</a:t>
          </a:r>
          <a:r>
            <a:rPr kumimoji="1" lang="en-US" altLang="ja-JP" sz="1200">
              <a:latin typeface="ＭＳ ゴシック" pitchFamily="49" charset="-128"/>
              <a:ea typeface="ＭＳ ゴシック" pitchFamily="49" charset="-128"/>
            </a:rPr>
            <a:t>4,818</a:t>
          </a:r>
          <a:r>
            <a:rPr kumimoji="1" lang="ja-JP" altLang="en-US" sz="1200">
              <a:latin typeface="ＭＳ ゴシック" pitchFamily="49" charset="-128"/>
              <a:ea typeface="ＭＳ ゴシック" pitchFamily="49" charset="-128"/>
            </a:rPr>
            <a:t>百万円、農業集落排水</a:t>
          </a:r>
          <a:r>
            <a:rPr kumimoji="1" lang="en-US" altLang="ja-JP" sz="1200">
              <a:latin typeface="ＭＳ ゴシック" pitchFamily="49" charset="-128"/>
              <a:ea typeface="ＭＳ ゴシック" pitchFamily="49" charset="-128"/>
            </a:rPr>
            <a:t>497</a:t>
          </a:r>
          <a:r>
            <a:rPr kumimoji="1" lang="ja-JP" altLang="en-US" sz="1200">
              <a:latin typeface="ＭＳ ゴシック" pitchFamily="49" charset="-128"/>
              <a:ea typeface="ＭＳ ゴシック" pitchFamily="49" charset="-128"/>
            </a:rPr>
            <a:t>百万円となっている。</a:t>
          </a:r>
        </a:p>
        <a:p>
          <a:r>
            <a:rPr kumimoji="1" lang="ja-JP" altLang="en-US" sz="1200">
              <a:latin typeface="ＭＳ ゴシック" pitchFamily="49" charset="-128"/>
              <a:ea typeface="ＭＳ ゴシック" pitchFamily="49" charset="-128"/>
            </a:rPr>
            <a:t>〇退職手当負担見込額・・・退職手当負担率の変更に伴い平成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年度から減少、また、平成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年度は組合保有の基金を市町村に分配された。平成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88</a:t>
          </a:r>
          <a:r>
            <a:rPr kumimoji="1" lang="ja-JP" altLang="en-US" sz="1200">
              <a:latin typeface="ＭＳ ゴシック" pitchFamily="49" charset="-128"/>
              <a:ea typeface="ＭＳ ゴシック" pitchFamily="49" charset="-128"/>
            </a:rPr>
            <a:t>百万円の減少。</a:t>
          </a:r>
        </a:p>
        <a:p>
          <a:r>
            <a:rPr kumimoji="1" lang="ja-JP" altLang="en-US" sz="1200">
              <a:latin typeface="ＭＳ ゴシック" pitchFamily="49" charset="-128"/>
              <a:ea typeface="ＭＳ ゴシック" pitchFamily="49" charset="-128"/>
            </a:rPr>
            <a:t>〇将来負担比率の分子・・・</a:t>
          </a:r>
          <a:r>
            <a:rPr kumimoji="1" lang="en-US" altLang="ja-JP" sz="1200">
              <a:latin typeface="ＭＳ ゴシック" pitchFamily="49" charset="-128"/>
              <a:ea typeface="ＭＳ ゴシック" pitchFamily="49" charset="-128"/>
            </a:rPr>
            <a:t>2,344</a:t>
          </a:r>
          <a:r>
            <a:rPr kumimoji="1" lang="ja-JP" altLang="en-US" sz="1200">
              <a:latin typeface="ＭＳ ゴシック" pitchFamily="49" charset="-128"/>
              <a:ea typeface="ＭＳ ゴシック" pitchFamily="49" charset="-128"/>
            </a:rPr>
            <a:t>百万円減少した。</a:t>
          </a:r>
        </a:p>
        <a:p>
          <a:r>
            <a:rPr kumimoji="1" lang="ja-JP" altLang="en-US" sz="1200">
              <a:latin typeface="ＭＳ ゴシック" pitchFamily="49" charset="-128"/>
              <a:ea typeface="ＭＳ ゴシック" pitchFamily="49" charset="-128"/>
            </a:rPr>
            <a:t>　今後多額の起債により残高が大きく増加することが予想されるが、交付税措置が有利な起債発行に努め、比率の急激な上昇を抑える。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熊本県益城町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百万円を新たに積み立てたことにより、基金残高合計が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年熊本地震災害からの復旧・復興事業の推進に伴い、国の補助や補正予算等の支援、県の支援、地方債の借入やそれに伴う交付税措置等でも賄いきれない費用負担を基金繰入による対応で予定している。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年熊本地震復興基金：市町村創意工夫事業（被災者の支援）の財源とするため。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○公共施設整備基金：公共施設整備の財源不足に対応するため。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○公共下水道建設基金：公共下水道施設整備の財源不足に対応するため。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○地域福祉基金：高齢者の地域保健福祉の増進にかかる事業の財源とするため。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○公園整備基金：公園整備の財源不足に対応するため。</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年熊本地震復興基金：新規積立てにより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1,740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○公共施設整備基金：利子分の積立てにより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○公共下水道建設基金：条例規定分及び利子分の積立てにより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○地域福祉基金：利子分の積立てにより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基金設置の目的に沿い、平成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年熊本地震災害からの復旧・復興事業への繰入を行う。</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事務事業の見直しや効率的な予算執行などの収支改善に取り組むことにより、中期的な財政運営が見通せる状況となっているが、今後の復旧・復興事業の進捗によって新たな課題が生じる可能性もあるため、適切に基金を活用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条例規定分及び利子分を積立てたことにより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年熊本地震災害からの復旧・復興事業の推進に伴い、国の補助や補正予算等の支援、県の支援、地方債の借入やそれに伴う交付税措置等でも賄いきれない費用負担を基金繰入による対応で予定している。平成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月作成の中期見通しでは、平成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百万円を切る見込みであるので、不測の事態に対応できるよう標準財政規模の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百万円）を目安に積立を行う。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利子分を積立てたことにより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年熊本地震災害からの復旧・復興事業のために借り入れた地方債の償還に充てる。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72</xdr:row>
      <xdr:rowOff>0</xdr:rowOff>
    </xdr:from>
    <xdr:to>
      <xdr:col>107</xdr:col>
      <xdr:colOff>0</xdr:colOff>
      <xdr:row>74</xdr:row>
      <xdr:rowOff>0</xdr:rowOff>
    </xdr:to>
    <xdr:sp macro="" textlink="">
      <xdr:nvSpPr>
        <xdr:cNvPr id="4" name="正方形/長方形 3"/>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熊本県益城町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33,054
32,940
65.68
29,880,231
29,116,321
37
7,123,392
22,208,801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3" name="テキスト ボックス 32"/>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4" name="テキスト ボックス 33"/>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5" name="テキスト ボックス 34"/>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年度の有形固定資産減価償却率は類似団体並みであるが、地震に伴う公共施設等の資産の除却、新規取得が見込まれるため今後は減少が見込まれる。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7" name="直線コネクタ 66"/>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8"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9" name="直線コネクタ 68"/>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70"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1" name="直線コネクタ 70"/>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2" name="有形固定資産減価償却率平均値テキスト"/>
        <xdr:cNvSpPr txBox="1"/>
      </xdr:nvSpPr>
      <xdr:spPr>
        <a:xfrm>
          <a:off x="4813300" y="586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3" name="フローチャート: 判断 72"/>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4" name="フローチャート: 判断 73"/>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5" name="フローチャート: 判断 74"/>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151765</xdr:rowOff>
    </xdr:from>
    <xdr:to>
      <xdr:col>19</xdr:col>
      <xdr:colOff>187325</xdr:colOff>
      <xdr:row>30</xdr:row>
      <xdr:rowOff>81915</xdr:rowOff>
    </xdr:to>
    <xdr:sp macro="" textlink="">
      <xdr:nvSpPr>
        <xdr:cNvPr id="81" name="楕円 80"/>
        <xdr:cNvSpPr/>
      </xdr:nvSpPr>
      <xdr:spPr>
        <a:xfrm>
          <a:off x="4000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125475</xdr:rowOff>
    </xdr:from>
    <xdr:ext cx="405111" cy="259045"/>
    <xdr:sp macro="" textlink="">
      <xdr:nvSpPr>
        <xdr:cNvPr id="82" name="n_1aveValue有形固定資産減価償却率"/>
        <xdr:cNvSpPr txBox="1"/>
      </xdr:nvSpPr>
      <xdr:spPr>
        <a:xfrm>
          <a:off x="38360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3"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98442</xdr:rowOff>
    </xdr:from>
    <xdr:ext cx="405111" cy="259045"/>
    <xdr:sp macro="" textlink="">
      <xdr:nvSpPr>
        <xdr:cNvPr id="84" name="n_1mainValue有形固定資産減価償却率"/>
        <xdr:cNvSpPr txBox="1"/>
      </xdr:nvSpPr>
      <xdr:spPr>
        <a:xfrm>
          <a:off x="38360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7" name="正方形/長方形 86"/>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類似団体内平均を</a:t>
          </a:r>
          <a:r>
            <a:rPr kumimoji="1" lang="en-US" altLang="ja-JP" sz="1100">
              <a:latin typeface="ＭＳ Ｐゴシック" panose="020B0600070205080204" pitchFamily="50" charset="-128"/>
              <a:ea typeface="ＭＳ Ｐゴシック" panose="020B0600070205080204" pitchFamily="50" charset="-128"/>
            </a:rPr>
            <a:t>6.9</a:t>
          </a:r>
          <a:r>
            <a:rPr kumimoji="1" lang="ja-JP" altLang="en-US" sz="1100">
              <a:latin typeface="ＭＳ Ｐゴシック" panose="020B0600070205080204" pitchFamily="50" charset="-128"/>
              <a:ea typeface="ＭＳ Ｐゴシック" panose="020B0600070205080204" pitchFamily="50" charset="-128"/>
            </a:rPr>
            <a:t>ポイント上回っている。</a:t>
          </a: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熊本地震から災害復旧事業および災害公営住宅整備等復興にかかる費用にあてる地方債が多額にのぼるため分子が大きく、分母となる業務収入等－業務支出が小さいため債務償還可能年数が長くなっている。</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5" name="テキスト ボックス 104"/>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7" name="テキスト ボックス 106"/>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3" name="直線コネクタ 112"/>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16"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17" name="直線コネクタ 116"/>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18" name="債務償還可能年数平均値テキスト"/>
        <xdr:cNvSpPr txBox="1"/>
      </xdr:nvSpPr>
      <xdr:spPr>
        <a:xfrm>
          <a:off x="14846300" y="6255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19" name="フローチャート: 判断 118"/>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36618</xdr:rowOff>
    </xdr:from>
    <xdr:to>
      <xdr:col>76</xdr:col>
      <xdr:colOff>73025</xdr:colOff>
      <xdr:row>29</xdr:row>
      <xdr:rowOff>138218</xdr:rowOff>
    </xdr:to>
    <xdr:sp macro="" textlink="">
      <xdr:nvSpPr>
        <xdr:cNvPr id="125" name="楕円 124"/>
        <xdr:cNvSpPr/>
      </xdr:nvSpPr>
      <xdr:spPr>
        <a:xfrm>
          <a:off x="14744700" y="57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59495</xdr:rowOff>
    </xdr:from>
    <xdr:ext cx="405111" cy="259045"/>
    <xdr:sp macro="" textlink="">
      <xdr:nvSpPr>
        <xdr:cNvPr id="126" name="債務償還可能年数該当値テキスト"/>
        <xdr:cNvSpPr txBox="1"/>
      </xdr:nvSpPr>
      <xdr:spPr>
        <a:xfrm>
          <a:off x="14846300" y="56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熊本県益城町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33,054
32,940
65.68
29,880,231
29,116,321
37
7,123,392
22,208,801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xdr:cNvSpPr txBox="1"/>
      </xdr:nvSpPr>
      <xdr:spPr>
        <a:xfrm>
          <a:off x="4673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92075</xdr:rowOff>
    </xdr:from>
    <xdr:to>
      <xdr:col>20</xdr:col>
      <xdr:colOff>38100</xdr:colOff>
      <xdr:row>38</xdr:row>
      <xdr:rowOff>22225</xdr:rowOff>
    </xdr:to>
    <xdr:sp macro="" textlink="">
      <xdr:nvSpPr>
        <xdr:cNvPr id="70" name="楕円 69"/>
        <xdr:cNvSpPr/>
      </xdr:nvSpPr>
      <xdr:spPr>
        <a:xfrm>
          <a:off x="3746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28592</xdr:rowOff>
    </xdr:from>
    <xdr:ext cx="405111" cy="259045"/>
    <xdr:sp macro="" textlink="">
      <xdr:nvSpPr>
        <xdr:cNvPr id="71" name="n_1aveValue【道路】&#10;有形固定資産減価償却率"/>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2"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38752</xdr:rowOff>
    </xdr:from>
    <xdr:ext cx="405111" cy="259045"/>
    <xdr:sp macro="" textlink="">
      <xdr:nvSpPr>
        <xdr:cNvPr id="73" name="n_1mainValue【道路】&#10;有形固定資産減価償却率"/>
        <xdr:cNvSpPr txBox="1"/>
      </xdr:nvSpPr>
      <xdr:spPr>
        <a:xfrm>
          <a:off x="3582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95" name="直線コネクタ 94"/>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96"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97" name="直線コネクタ 96"/>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98"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99" name="直線コネクタ 98"/>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0" name="【道路】&#10;一人当たり延長平均値テキスト"/>
        <xdr:cNvSpPr txBox="1"/>
      </xdr:nvSpPr>
      <xdr:spPr>
        <a:xfrm>
          <a:off x="1051560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1" name="フローチャート: 判断 100"/>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2" name="フローチャート: 判断 101"/>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3" name="フローチャート: 判断 102"/>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8210</xdr:rowOff>
    </xdr:from>
    <xdr:to>
      <xdr:col>50</xdr:col>
      <xdr:colOff>165100</xdr:colOff>
      <xdr:row>39</xdr:row>
      <xdr:rowOff>109810</xdr:rowOff>
    </xdr:to>
    <xdr:sp macro="" textlink="">
      <xdr:nvSpPr>
        <xdr:cNvPr id="109" name="楕円 108"/>
        <xdr:cNvSpPr/>
      </xdr:nvSpPr>
      <xdr:spPr>
        <a:xfrm>
          <a:off x="9588500" y="669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89623</xdr:rowOff>
    </xdr:from>
    <xdr:ext cx="469744" cy="259045"/>
    <xdr:sp macro="" textlink="">
      <xdr:nvSpPr>
        <xdr:cNvPr id="110" name="n_1aveValue【道路】&#10;一人当たり延長"/>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11" name="n_2aveValue【道路】&#10;一人当たり延長"/>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100937</xdr:rowOff>
    </xdr:from>
    <xdr:ext cx="469744" cy="259045"/>
    <xdr:sp macro="" textlink="">
      <xdr:nvSpPr>
        <xdr:cNvPr id="112" name="n_1mainValue【道路】&#10;一人当たり延長"/>
        <xdr:cNvSpPr txBox="1"/>
      </xdr:nvSpPr>
      <xdr:spPr>
        <a:xfrm>
          <a:off x="9391727" y="678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3" name="直線コネクタ 12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4" name="テキスト ボックス 12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5" name="直線コネクタ 12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6" name="テキスト ボックス 12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7" name="直線コネクタ 12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8" name="テキスト ボックス 12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9" name="直線コネクタ 12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0" name="テキスト ボックス 12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1" name="直線コネクタ 13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2" name="テキスト ボックス 13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3" name="直線コネクタ 13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4" name="テキスト ボックス 13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38" name="直線コネクタ 137"/>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39"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40" name="直線コネクタ 139"/>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1"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2" name="直線コネクタ 141"/>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43" name="【橋りょう・トンネル】&#10;有形固定資産減価償却率平均値テキスト"/>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44" name="フローチャート: 判断 143"/>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45" name="フローチャート: 判断 144"/>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46" name="フローチャート: 判断 145"/>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115751</xdr:rowOff>
    </xdr:from>
    <xdr:to>
      <xdr:col>20</xdr:col>
      <xdr:colOff>38100</xdr:colOff>
      <xdr:row>59</xdr:row>
      <xdr:rowOff>45901</xdr:rowOff>
    </xdr:to>
    <xdr:sp macro="" textlink="">
      <xdr:nvSpPr>
        <xdr:cNvPr id="152" name="楕円 151"/>
        <xdr:cNvSpPr/>
      </xdr:nvSpPr>
      <xdr:spPr>
        <a:xfrm>
          <a:off x="3746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105608</xdr:rowOff>
    </xdr:from>
    <xdr:ext cx="405111" cy="259045"/>
    <xdr:sp macro="" textlink="">
      <xdr:nvSpPr>
        <xdr:cNvPr id="153" name="n_1aveValue【橋りょう・トンネル】&#10;有形固定資産減価償却率"/>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54"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62428</xdr:rowOff>
    </xdr:from>
    <xdr:ext cx="405111" cy="259045"/>
    <xdr:sp macro="" textlink="">
      <xdr:nvSpPr>
        <xdr:cNvPr id="155" name="n_1mainValue【橋りょう・トンネル】&#10;有形固定資産減価償却率"/>
        <xdr:cNvSpPr txBox="1"/>
      </xdr:nvSpPr>
      <xdr:spPr>
        <a:xfrm>
          <a:off x="35820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5" name="テキスト ボックス 17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7" name="テキスト ボックス 17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79" name="直線コネクタ 178"/>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80"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81" name="直線コネクタ 180"/>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182"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183" name="直線コネクタ 182"/>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136417</xdr:rowOff>
    </xdr:from>
    <xdr:ext cx="599010" cy="259045"/>
    <xdr:sp macro="" textlink="">
      <xdr:nvSpPr>
        <xdr:cNvPr id="184" name="【橋りょう・トンネル】&#10;一人当たり有形固定資産（償却資産）額平均値テキスト"/>
        <xdr:cNvSpPr txBox="1"/>
      </xdr:nvSpPr>
      <xdr:spPr>
        <a:xfrm>
          <a:off x="10515600" y="107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185" name="フローチャート: 判断 184"/>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186" name="フローチャート: 判断 185"/>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187" name="フローチャート: 判断 186"/>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3770</xdr:rowOff>
    </xdr:from>
    <xdr:to>
      <xdr:col>50</xdr:col>
      <xdr:colOff>165100</xdr:colOff>
      <xdr:row>64</xdr:row>
      <xdr:rowOff>105370</xdr:rowOff>
    </xdr:to>
    <xdr:sp macro="" textlink="">
      <xdr:nvSpPr>
        <xdr:cNvPr id="193" name="楕円 192"/>
        <xdr:cNvSpPr/>
      </xdr:nvSpPr>
      <xdr:spPr>
        <a:xfrm>
          <a:off x="9588500" y="109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82014</xdr:rowOff>
    </xdr:from>
    <xdr:ext cx="599010" cy="259045"/>
    <xdr:sp macro="" textlink="">
      <xdr:nvSpPr>
        <xdr:cNvPr id="194"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195"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96497</xdr:rowOff>
    </xdr:from>
    <xdr:ext cx="534377" cy="259045"/>
    <xdr:sp macro="" textlink="">
      <xdr:nvSpPr>
        <xdr:cNvPr id="196" name="n_1mainValue【橋りょう・トンネル】&#10;一人当たり有形固定資産（償却資産）額"/>
        <xdr:cNvSpPr txBox="1"/>
      </xdr:nvSpPr>
      <xdr:spPr>
        <a:xfrm>
          <a:off x="9359411" y="1106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7" name="テキスト ボックス 20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8" name="直線コネクタ 20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9" name="テキスト ボックス 20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0" name="直線コネクタ 20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1" name="テキスト ボックス 21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2" name="直線コネクタ 21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3" name="テキスト ボックス 21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4" name="直線コネクタ 21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5" name="テキスト ボックス 21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6" name="直線コネクタ 21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7" name="テキスト ボックス 21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21" name="直線コネクタ 220"/>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22"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23" name="直線コネクタ 222"/>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4"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5" name="直線コネクタ 22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64788</xdr:rowOff>
    </xdr:from>
    <xdr:ext cx="405111" cy="259045"/>
    <xdr:sp macro="" textlink="">
      <xdr:nvSpPr>
        <xdr:cNvPr id="226" name="【公営住宅】&#10;有形固定資産減価償却率平均値テキスト"/>
        <xdr:cNvSpPr txBox="1"/>
      </xdr:nvSpPr>
      <xdr:spPr>
        <a:xfrm>
          <a:off x="4673600" y="1395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27" name="フローチャート: 判断 226"/>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28" name="フローチャート: 判断 227"/>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29" name="フローチャート: 判断 228"/>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44450</xdr:rowOff>
    </xdr:from>
    <xdr:to>
      <xdr:col>20</xdr:col>
      <xdr:colOff>38100</xdr:colOff>
      <xdr:row>81</xdr:row>
      <xdr:rowOff>146050</xdr:rowOff>
    </xdr:to>
    <xdr:sp macro="" textlink="">
      <xdr:nvSpPr>
        <xdr:cNvPr id="235" name="楕円 234"/>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41927</xdr:rowOff>
    </xdr:from>
    <xdr:ext cx="405111" cy="259045"/>
    <xdr:sp macro="" textlink="">
      <xdr:nvSpPr>
        <xdr:cNvPr id="236" name="n_1aveValue【公営住宅】&#10;有形固定資産減価償却率"/>
        <xdr:cNvSpPr txBox="1"/>
      </xdr:nvSpPr>
      <xdr:spPr>
        <a:xfrm>
          <a:off x="3582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37"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162577</xdr:rowOff>
    </xdr:from>
    <xdr:ext cx="405111" cy="259045"/>
    <xdr:sp macro="" textlink="">
      <xdr:nvSpPr>
        <xdr:cNvPr id="238" name="n_1mainValue【公営住宅】&#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9" name="直線コネクタ 24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0" name="テキスト ボックス 24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1" name="直線コネクタ 25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2" name="テキスト ボックス 25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3" name="直線コネクタ 25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4" name="テキスト ボックス 25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5" name="直線コネクタ 25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6" name="テキスト ボックス 25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7" name="直線コネクタ 25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8" name="テキスト ボックス 25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9" name="直線コネクタ 25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0" name="テキスト ボックス 25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64" name="直線コネクタ 263"/>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65"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66" name="直線コネクタ 265"/>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67"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68" name="直線コネクタ 267"/>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84272</xdr:rowOff>
    </xdr:from>
    <xdr:ext cx="469744" cy="259045"/>
    <xdr:sp macro="" textlink="">
      <xdr:nvSpPr>
        <xdr:cNvPr id="269" name="【公営住宅】&#10;一人当たり面積平均値テキスト"/>
        <xdr:cNvSpPr txBox="1"/>
      </xdr:nvSpPr>
      <xdr:spPr>
        <a:xfrm>
          <a:off x="10515600" y="14657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270" name="フローチャート: 判断 269"/>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271" name="フローチャート: 判断 270"/>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272" name="フローチャート: 判断 271"/>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167568</xdr:rowOff>
    </xdr:from>
    <xdr:to>
      <xdr:col>50</xdr:col>
      <xdr:colOff>165100</xdr:colOff>
      <xdr:row>85</xdr:row>
      <xdr:rowOff>97718</xdr:rowOff>
    </xdr:to>
    <xdr:sp macro="" textlink="">
      <xdr:nvSpPr>
        <xdr:cNvPr id="278" name="楕円 277"/>
        <xdr:cNvSpPr/>
      </xdr:nvSpPr>
      <xdr:spPr>
        <a:xfrm>
          <a:off x="9588500" y="1456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8834</xdr:rowOff>
    </xdr:from>
    <xdr:ext cx="469744" cy="259045"/>
    <xdr:sp macro="" textlink="">
      <xdr:nvSpPr>
        <xdr:cNvPr id="279" name="n_1aveValue【公営住宅】&#10;一人当たり面積"/>
        <xdr:cNvSpPr txBox="1"/>
      </xdr:nvSpPr>
      <xdr:spPr>
        <a:xfrm>
          <a:off x="9391727" y="1475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280" name="n_2aveValue【公営住宅】&#10;一人当たり面積"/>
        <xdr:cNvSpPr txBox="1"/>
      </xdr:nvSpPr>
      <xdr:spPr>
        <a:xfrm>
          <a:off x="85154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114245</xdr:rowOff>
    </xdr:from>
    <xdr:ext cx="469744" cy="259045"/>
    <xdr:sp macro="" textlink="">
      <xdr:nvSpPr>
        <xdr:cNvPr id="281" name="n_1mainValue【公営住宅】&#10;一人当たり面積"/>
        <xdr:cNvSpPr txBox="1"/>
      </xdr:nvSpPr>
      <xdr:spPr>
        <a:xfrm>
          <a:off x="9391727" y="1434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9" name="テキスト ボックス 30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9" name="テキスト ボックス 31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1" name="テキスト ボックス 3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23" name="直線コネクタ 322"/>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24"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25" name="直線コネクタ 324"/>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6"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7" name="直線コネクタ 32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28" name="【認定こども園・幼稚園・保育所】&#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29" name="フローチャート: 判断 328"/>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30" name="フローチャート: 判断 329"/>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31" name="フローチャート: 判断 330"/>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67854</xdr:rowOff>
    </xdr:from>
    <xdr:to>
      <xdr:col>81</xdr:col>
      <xdr:colOff>101600</xdr:colOff>
      <xdr:row>36</xdr:row>
      <xdr:rowOff>169454</xdr:rowOff>
    </xdr:to>
    <xdr:sp macro="" textlink="">
      <xdr:nvSpPr>
        <xdr:cNvPr id="337" name="楕円 336"/>
        <xdr:cNvSpPr/>
      </xdr:nvSpPr>
      <xdr:spPr>
        <a:xfrm>
          <a:off x="154305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69141</xdr:rowOff>
    </xdr:from>
    <xdr:ext cx="405111" cy="259045"/>
    <xdr:sp macro="" textlink="">
      <xdr:nvSpPr>
        <xdr:cNvPr id="338" name="n_1aveValue【認定こども園・幼稚園・保育所】&#10;有形固定資産減価償却率"/>
        <xdr:cNvSpPr txBox="1"/>
      </xdr:nvSpPr>
      <xdr:spPr>
        <a:xfrm>
          <a:off x="15266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39"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14531</xdr:rowOff>
    </xdr:from>
    <xdr:ext cx="405111" cy="259045"/>
    <xdr:sp macro="" textlink="">
      <xdr:nvSpPr>
        <xdr:cNvPr id="340" name="n_1mainValue【認定こども園・幼稚園・保育所】&#10;有形固定資産減価償却率"/>
        <xdr:cNvSpPr txBox="1"/>
      </xdr:nvSpPr>
      <xdr:spPr>
        <a:xfrm>
          <a:off x="15266044" y="601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1" name="直線コネクタ 35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2" name="テキスト ボックス 35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3" name="直線コネクタ 35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4" name="テキスト ボックス 35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5" name="直線コネクタ 35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6" name="テキスト ボックス 35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7" name="直線コネクタ 35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8" name="テキスト ボックス 35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9" name="直線コネクタ 35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60" name="テキスト ボックス 35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2" name="テキスト ボックス 3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364" name="直線コネクタ 363"/>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65"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66" name="直線コネクタ 365"/>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67"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68" name="直線コネクタ 367"/>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369" name="【認定こども園・幼稚園・保育所】&#10;一人当たり面積平均値テキスト"/>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370" name="フローチャート: 判断 369"/>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371" name="フローチャート: 判断 370"/>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372" name="フローチャート: 判断 371"/>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52070</xdr:rowOff>
    </xdr:from>
    <xdr:to>
      <xdr:col>112</xdr:col>
      <xdr:colOff>38100</xdr:colOff>
      <xdr:row>40</xdr:row>
      <xdr:rowOff>153670</xdr:rowOff>
    </xdr:to>
    <xdr:sp macro="" textlink="">
      <xdr:nvSpPr>
        <xdr:cNvPr id="378" name="楕円 377"/>
        <xdr:cNvSpPr/>
      </xdr:nvSpPr>
      <xdr:spPr>
        <a:xfrm>
          <a:off x="21272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40</xdr:row>
      <xdr:rowOff>146702</xdr:rowOff>
    </xdr:from>
    <xdr:ext cx="469744" cy="259045"/>
    <xdr:sp macro="" textlink="">
      <xdr:nvSpPr>
        <xdr:cNvPr id="379" name="n_1aveValue【認定こども園・幼稚園・保育所】&#10;一人当たり面積"/>
        <xdr:cNvSpPr txBox="1"/>
      </xdr:nvSpPr>
      <xdr:spPr>
        <a:xfrm>
          <a:off x="210757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380" name="n_2aveValue【認定こども園・幼稚園・保育所】&#10;一人当たり面積"/>
        <xdr:cNvSpPr txBox="1"/>
      </xdr:nvSpPr>
      <xdr:spPr>
        <a:xfrm>
          <a:off x="20199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170197</xdr:rowOff>
    </xdr:from>
    <xdr:ext cx="469744" cy="259045"/>
    <xdr:sp macro="" textlink="">
      <xdr:nvSpPr>
        <xdr:cNvPr id="381" name="n_1mainValue【認定こども園・幼稚園・保育所】&#10;一人当たり面積"/>
        <xdr:cNvSpPr txBox="1"/>
      </xdr:nvSpPr>
      <xdr:spPr>
        <a:xfrm>
          <a:off x="21075727" y="66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2" name="テキスト ボックス 39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3" name="直線コネクタ 3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4" name="テキスト ボックス 39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5" name="直線コネクタ 3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6" name="テキスト ボックス 3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7" name="直線コネクタ 3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8" name="テキスト ボックス 3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9" name="直線コネクタ 3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0" name="テキスト ボックス 3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1" name="直線コネクタ 4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2" name="テキスト ボックス 40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4" name="テキスト ボックス 40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06" name="直線コネクタ 405"/>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07"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08" name="直線コネクタ 407"/>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09"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10" name="直線コネクタ 409"/>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11"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12" name="フローチャート: 判断 411"/>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13" name="フローチャート: 判断 412"/>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14" name="フローチャート: 判断 413"/>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5" name="テキスト ボックス 4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6" name="テキスト ボックス 4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7" name="テキスト ボックス 4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8" name="テキスト ボックス 4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9" name="テキスト ボックス 4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111125</xdr:rowOff>
    </xdr:from>
    <xdr:to>
      <xdr:col>81</xdr:col>
      <xdr:colOff>101600</xdr:colOff>
      <xdr:row>61</xdr:row>
      <xdr:rowOff>41275</xdr:rowOff>
    </xdr:to>
    <xdr:sp macro="" textlink="">
      <xdr:nvSpPr>
        <xdr:cNvPr id="420" name="楕円 419"/>
        <xdr:cNvSpPr/>
      </xdr:nvSpPr>
      <xdr:spPr>
        <a:xfrm>
          <a:off x="15430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42562</xdr:rowOff>
    </xdr:from>
    <xdr:ext cx="405111" cy="259045"/>
    <xdr:sp macro="" textlink="">
      <xdr:nvSpPr>
        <xdr:cNvPr id="421" name="n_1aveValue【学校施設】&#10;有形固定資産減価償却率"/>
        <xdr:cNvSpPr txBox="1"/>
      </xdr:nvSpPr>
      <xdr:spPr>
        <a:xfrm>
          <a:off x="15266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422" name="n_2aveValue【学校施設】&#10;有形固定資産減価償却率"/>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32402</xdr:rowOff>
    </xdr:from>
    <xdr:ext cx="405111" cy="259045"/>
    <xdr:sp macro="" textlink="">
      <xdr:nvSpPr>
        <xdr:cNvPr id="423" name="n_1mainValue【学校施設】&#10;有形固定資産減価償却率"/>
        <xdr:cNvSpPr txBox="1"/>
      </xdr:nvSpPr>
      <xdr:spPr>
        <a:xfrm>
          <a:off x="152660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4" name="正方形/長方形 4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5" name="正方形/長方形 4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6" name="正方形/長方形 4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7" name="正方形/長方形 4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8" name="正方形/長方形 4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9" name="正方形/長方形 4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0" name="正方形/長方形 4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1" name="正方形/長方形 4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2" name="テキスト ボックス 4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3" name="直線コネクタ 4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4" name="テキスト ボックス 43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5" name="直線コネクタ 43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6" name="テキスト ボックス 43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7" name="直線コネクタ 43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8" name="テキスト ボックス 43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9" name="直線コネクタ 43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0" name="テキスト ボックス 43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1" name="直線コネクタ 44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2" name="テキスト ボックス 44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3" name="直線コネクタ 4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4" name="テキスト ボックス 4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446" name="直線コネクタ 445"/>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447"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448" name="直線コネクタ 447"/>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49"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50" name="直線コネクタ 449"/>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451" name="【学校施設】&#10;一人当たり面積平均値テキスト"/>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452" name="フローチャート: 判断 451"/>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453" name="フローチャート: 判断 452"/>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54" name="フローチャート: 判断 453"/>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5" name="テキスト ボックス 4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6" name="テキスト ボックス 4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7" name="テキスト ボックス 4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8" name="テキスト ボックス 4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9" name="テキスト ボックス 4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31496</xdr:rowOff>
    </xdr:from>
    <xdr:to>
      <xdr:col>112</xdr:col>
      <xdr:colOff>38100</xdr:colOff>
      <xdr:row>62</xdr:row>
      <xdr:rowOff>133096</xdr:rowOff>
    </xdr:to>
    <xdr:sp macro="" textlink="">
      <xdr:nvSpPr>
        <xdr:cNvPr id="460" name="楕円 459"/>
        <xdr:cNvSpPr/>
      </xdr:nvSpPr>
      <xdr:spPr>
        <a:xfrm>
          <a:off x="21272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152823</xdr:rowOff>
    </xdr:from>
    <xdr:ext cx="469744" cy="259045"/>
    <xdr:sp macro="" textlink="">
      <xdr:nvSpPr>
        <xdr:cNvPr id="461" name="n_1aveValue【学校施設】&#10;一人当たり面積"/>
        <xdr:cNvSpPr txBox="1"/>
      </xdr:nvSpPr>
      <xdr:spPr>
        <a:xfrm>
          <a:off x="210757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462"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124223</xdr:rowOff>
    </xdr:from>
    <xdr:ext cx="469744" cy="259045"/>
    <xdr:sp macro="" textlink="">
      <xdr:nvSpPr>
        <xdr:cNvPr id="463" name="n_1mainValue【学校施設】&#10;一人当たり面積"/>
        <xdr:cNvSpPr txBox="1"/>
      </xdr:nvSpPr>
      <xdr:spPr>
        <a:xfrm>
          <a:off x="21075727"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4" name="正方形/長方形 4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5" name="正方形/長方形 4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6" name="正方形/長方形 4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7" name="正方形/長方形 4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8" name="正方形/長方形 4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9" name="正方形/長方形 4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0" name="正方形/長方形 4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1" name="正方形/長方形 47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2" name="正方形/長方形 4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3" name="正方形/長方形 4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4" name="正方形/長方形 4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5" name="正方形/長方形 4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6" name="正方形/長方形 4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7" name="正方形/長方形 4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8" name="正方形/長方形 4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9" name="正方形/長方形 47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0" name="正方形/長方形 4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1" name="正方形/長方形 4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2" name="正方形/長方形 4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3" name="正方形/長方形 4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4" name="正方形/長方形 4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5" name="正方形/長方形 4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6" name="正方形/長方形 4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7" name="正方形/長方形 4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8" name="テキスト ボックス 4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9" name="直線コネクタ 4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90" name="テキスト ボックス 48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91" name="直線コネクタ 49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92" name="テキスト ボックス 49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93" name="直線コネクタ 49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94" name="テキスト ボックス 49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95" name="直線コネクタ 49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96" name="テキスト ボックス 49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97" name="直線コネクタ 49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98" name="テキスト ボックス 49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9" name="直線コネクタ 4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0" name="テキスト ボックス 4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502" name="直線コネクタ 501"/>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503"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504" name="直線コネクタ 503"/>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05"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06" name="直線コネクタ 50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507" name="【公民館】&#10;有形固定資産減価償却率平均値テキスト"/>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508" name="フローチャート: 判断 507"/>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509" name="フローチャート: 判断 508"/>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510" name="フローチャート: 判断 509"/>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1" name="テキスト ボックス 5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2" name="テキスト ボックス 5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3" name="テキスト ボックス 5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4" name="テキスト ボックス 5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5" name="テキスト ボックス 5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109982</xdr:rowOff>
    </xdr:from>
    <xdr:to>
      <xdr:col>81</xdr:col>
      <xdr:colOff>101600</xdr:colOff>
      <xdr:row>109</xdr:row>
      <xdr:rowOff>40132</xdr:rowOff>
    </xdr:to>
    <xdr:sp macro="" textlink="">
      <xdr:nvSpPr>
        <xdr:cNvPr id="516" name="楕円 515"/>
        <xdr:cNvSpPr/>
      </xdr:nvSpPr>
      <xdr:spPr>
        <a:xfrm>
          <a:off x="15430500" y="1862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157242</xdr:rowOff>
    </xdr:from>
    <xdr:ext cx="405111" cy="259045"/>
    <xdr:sp macro="" textlink="">
      <xdr:nvSpPr>
        <xdr:cNvPr id="517" name="n_1aveValue【公民館】&#10;有形固定資産減価償却率"/>
        <xdr:cNvSpPr txBox="1"/>
      </xdr:nvSpPr>
      <xdr:spPr>
        <a:xfrm>
          <a:off x="15266044" y="178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33799</xdr:rowOff>
    </xdr:from>
    <xdr:ext cx="405111" cy="259045"/>
    <xdr:sp macro="" textlink="">
      <xdr:nvSpPr>
        <xdr:cNvPr id="518" name="n_2aveValue【公民館】&#10;有形固定資産減価償却率"/>
        <xdr:cNvSpPr txBox="1"/>
      </xdr:nvSpPr>
      <xdr:spPr>
        <a:xfrm>
          <a:off x="14389744" y="178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31259</xdr:rowOff>
    </xdr:from>
    <xdr:ext cx="405111" cy="259045"/>
    <xdr:sp macro="" textlink="">
      <xdr:nvSpPr>
        <xdr:cNvPr id="519" name="n_1mainValue【公民館】&#10;有形固定資産減価償却率"/>
        <xdr:cNvSpPr txBox="1"/>
      </xdr:nvSpPr>
      <xdr:spPr>
        <a:xfrm>
          <a:off x="15266044" y="18719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0" name="正方形/長方形 5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1" name="正方形/長方形 5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2" name="正方形/長方形 5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3" name="正方形/長方形 5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4" name="正方形/長方形 5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5" name="正方形/長方形 5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6" name="正方形/長方形 5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7" name="正方形/長方形 5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8" name="テキスト ボックス 5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9" name="直線コネクタ 5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30" name="直線コネクタ 52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31" name="テキスト ボックス 53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32" name="直線コネクタ 53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33" name="テキスト ボックス 53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34" name="直線コネクタ 53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35" name="テキスト ボックス 53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36" name="直線コネクタ 53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37" name="テキスト ボックス 53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8" name="直線コネクタ 5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9" name="テキスト ボックス 5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541" name="直線コネクタ 540"/>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542"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543" name="直線コネクタ 542"/>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544"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545" name="直線コネクタ 544"/>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546" name="【公民館】&#10;一人当たり面積平均値テキスト"/>
        <xdr:cNvSpPr txBox="1"/>
      </xdr:nvSpPr>
      <xdr:spPr>
        <a:xfrm>
          <a:off x="22199600" y="1816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547" name="フローチャート: 判断 546"/>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548" name="フローチャート: 判断 547"/>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549" name="フローチャート: 判断 548"/>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0" name="テキスト ボックス 54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1" name="テキスト ボックス 55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2" name="テキスト ボックス 55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3" name="テキスト ボックス 55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4" name="テキスト ボックス 55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xdr:rowOff>
    </xdr:from>
    <xdr:to>
      <xdr:col>112</xdr:col>
      <xdr:colOff>38100</xdr:colOff>
      <xdr:row>106</xdr:row>
      <xdr:rowOff>101854</xdr:rowOff>
    </xdr:to>
    <xdr:sp macro="" textlink="">
      <xdr:nvSpPr>
        <xdr:cNvPr id="555" name="楕円 554"/>
        <xdr:cNvSpPr/>
      </xdr:nvSpPr>
      <xdr:spPr>
        <a:xfrm>
          <a:off x="21272500" y="1817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170705</xdr:rowOff>
    </xdr:from>
    <xdr:ext cx="469744" cy="259045"/>
    <xdr:sp macro="" textlink="">
      <xdr:nvSpPr>
        <xdr:cNvPr id="556" name="n_1aveValue【公民館】&#10;一人当たり面積"/>
        <xdr:cNvSpPr txBox="1"/>
      </xdr:nvSpPr>
      <xdr:spPr>
        <a:xfrm>
          <a:off x="210757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557"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118381</xdr:rowOff>
    </xdr:from>
    <xdr:ext cx="469744" cy="259045"/>
    <xdr:sp macro="" textlink="">
      <xdr:nvSpPr>
        <xdr:cNvPr id="558" name="n_1mainValue【公民館】&#10;一人当たり面積"/>
        <xdr:cNvSpPr txBox="1"/>
      </xdr:nvSpPr>
      <xdr:spPr>
        <a:xfrm>
          <a:off x="21075727" y="1794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9" name="正方形/長方形 5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0" name="正方形/長方形 5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1" name="テキスト ボックス 5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固定資産台帳整備中</a:t>
          </a:r>
        </a:p>
        <a:p>
          <a:r>
            <a:rPr kumimoji="1" lang="ja-JP" altLang="en-US" sz="1300">
              <a:latin typeface="ＭＳ Ｐゴシック" panose="020B0600070205080204" pitchFamily="50" charset="-128"/>
              <a:ea typeface="ＭＳ Ｐゴシック" panose="020B0600070205080204" pitchFamily="50" charset="-128"/>
            </a:rPr>
            <a:t>道路・橋りょうの有形固定資産減価償却率は類似団体内平均並みであるが、今後災害復旧・避難路等整備が進むと率の減少が見込まれる。</a:t>
          </a:r>
        </a:p>
        <a:p>
          <a:r>
            <a:rPr kumimoji="1" lang="ja-JP" altLang="en-US" sz="1300">
              <a:latin typeface="ＭＳ Ｐゴシック" panose="020B0600070205080204" pitchFamily="50" charset="-128"/>
              <a:ea typeface="ＭＳ Ｐゴシック" panose="020B0600070205080204" pitchFamily="50" charset="-128"/>
            </a:rPr>
            <a:t>公営住宅は、災害公営住宅が令和元年度中に</a:t>
          </a:r>
          <a:r>
            <a:rPr kumimoji="1" lang="en-US" altLang="ja-JP" sz="1300">
              <a:latin typeface="ＭＳ Ｐゴシック" panose="020B0600070205080204" pitchFamily="50" charset="-128"/>
              <a:ea typeface="ＭＳ Ｐゴシック" panose="020B0600070205080204" pitchFamily="50" charset="-128"/>
            </a:rPr>
            <a:t>671</a:t>
          </a:r>
          <a:r>
            <a:rPr kumimoji="1" lang="ja-JP" altLang="en-US" sz="1300">
              <a:latin typeface="ＭＳ Ｐゴシック" panose="020B0600070205080204" pitchFamily="50" charset="-128"/>
              <a:ea typeface="ＭＳ Ｐゴシック" panose="020B0600070205080204" pitchFamily="50" charset="-128"/>
            </a:rPr>
            <a:t>戸整備予定であるため、令和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年度決算時から有形固定資産減価償却率の減少・一人当たり面積の増が見込まれる。</a:t>
          </a:r>
        </a:p>
        <a:p>
          <a:r>
            <a:rPr kumimoji="1" lang="ja-JP" altLang="en-US" sz="1300">
              <a:latin typeface="ＭＳ Ｐゴシック" panose="020B0600070205080204" pitchFamily="50" charset="-128"/>
              <a:ea typeface="ＭＳ Ｐゴシック" panose="020B0600070205080204" pitchFamily="50" charset="-128"/>
            </a:rPr>
            <a:t>保育所・学校・公民館については、第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保育所の建替えが平成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年度、益城中学校の建替えが令和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年度、公民館の建替えが令和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年度以降に予定されていることから、有形固定資産減価償却率・一人当たり面積の変動が見込まれる。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熊本県益城町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33,054
32,940
65.68
29,880,231
29,116,321
37
7,123,392
22,208,801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73" name="直線コネクタ 72"/>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74"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75" name="直線コネクタ 74"/>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78"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79" name="フローチャート: 判断 78"/>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80" name="フローチャート: 判断 79"/>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76217</xdr:rowOff>
    </xdr:from>
    <xdr:ext cx="405111" cy="259045"/>
    <xdr:sp macro="" textlink="">
      <xdr:nvSpPr>
        <xdr:cNvPr id="81" name="n_1aveValue【体育館・プール】&#10;有形固定資産減価償却率"/>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161472</xdr:rowOff>
    </xdr:from>
    <xdr:to>
      <xdr:col>15</xdr:col>
      <xdr:colOff>101600</xdr:colOff>
      <xdr:row>59</xdr:row>
      <xdr:rowOff>91622</xdr:rowOff>
    </xdr:to>
    <xdr:sp macro="" textlink="">
      <xdr:nvSpPr>
        <xdr:cNvPr id="82" name="フローチャート: 判断 81"/>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108149</xdr:rowOff>
    </xdr:from>
    <xdr:ext cx="405111" cy="259045"/>
    <xdr:sp macro="" textlink="">
      <xdr:nvSpPr>
        <xdr:cNvPr id="83" name="n_2aveValue【体育館・プー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156573</xdr:rowOff>
    </xdr:from>
    <xdr:to>
      <xdr:col>20</xdr:col>
      <xdr:colOff>38100</xdr:colOff>
      <xdr:row>56</xdr:row>
      <xdr:rowOff>86723</xdr:rowOff>
    </xdr:to>
    <xdr:sp macro="" textlink="">
      <xdr:nvSpPr>
        <xdr:cNvPr id="89" name="楕円 88"/>
        <xdr:cNvSpPr/>
      </xdr:nvSpPr>
      <xdr:spPr>
        <a:xfrm>
          <a:off x="3746500" y="95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54</xdr:row>
      <xdr:rowOff>103250</xdr:rowOff>
    </xdr:from>
    <xdr:ext cx="405111" cy="259045"/>
    <xdr:sp macro="" textlink="">
      <xdr:nvSpPr>
        <xdr:cNvPr id="90" name="n_1mainValue【体育館・プール】&#10;有形固定資産減価償却率"/>
        <xdr:cNvSpPr txBox="1"/>
      </xdr:nvSpPr>
      <xdr:spPr>
        <a:xfrm>
          <a:off x="3582044" y="936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1" name="正方形/長方形 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2" name="正方形/長方形 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3" name="正方形/長方形 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4" name="正方形/長方形 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5" name="正方形/長方形 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6" name="正方形/長方形 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7" name="正方形/長方形 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8" name="正方形/長方形 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9" name="テキスト ボックス 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0" name="直線コネクタ 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1" name="直線コネクタ 1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2" name="テキスト ボックス 1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3" name="直線コネクタ 1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4" name="テキスト ボックス 1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7" name="直線コネクタ 1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08" name="テキスト ボックス 1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09" name="直線コネクタ 1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0" name="テキスト ボックス 1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14" name="直線コネクタ 113"/>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15"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16" name="直線コネクタ 115"/>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17"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18" name="直線コネクタ 117"/>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119" name="【体育館・プール】&#10;一人当たり面積平均値テキスト"/>
        <xdr:cNvSpPr txBox="1"/>
      </xdr:nvSpPr>
      <xdr:spPr>
        <a:xfrm>
          <a:off x="10515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20" name="フローチャート: 判断 119"/>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21" name="フローチャート: 判断 120"/>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156227</xdr:rowOff>
    </xdr:from>
    <xdr:ext cx="469744" cy="259045"/>
    <xdr:sp macro="" textlink="">
      <xdr:nvSpPr>
        <xdr:cNvPr id="122" name="n_1ave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101600</xdr:rowOff>
    </xdr:from>
    <xdr:to>
      <xdr:col>46</xdr:col>
      <xdr:colOff>38100</xdr:colOff>
      <xdr:row>61</xdr:row>
      <xdr:rowOff>31750</xdr:rowOff>
    </xdr:to>
    <xdr:sp macro="" textlink="">
      <xdr:nvSpPr>
        <xdr:cNvPr id="123" name="フローチャート: 判断 122"/>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48277</xdr:rowOff>
    </xdr:from>
    <xdr:ext cx="469744" cy="259045"/>
    <xdr:sp macro="" textlink="">
      <xdr:nvSpPr>
        <xdr:cNvPr id="124" name="n_2aveValue【体育館・プール】&#10;一人当たり面積"/>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5" name="テキスト ボックス 1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6" name="テキスト ボックス 1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7" name="テキスト ボックス 1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8" name="テキスト ボックス 1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9" name="テキスト ボックス 1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63500</xdr:rowOff>
    </xdr:from>
    <xdr:to>
      <xdr:col>50</xdr:col>
      <xdr:colOff>165100</xdr:colOff>
      <xdr:row>57</xdr:row>
      <xdr:rowOff>165100</xdr:rowOff>
    </xdr:to>
    <xdr:sp macro="" textlink="">
      <xdr:nvSpPr>
        <xdr:cNvPr id="130" name="楕円 129"/>
        <xdr:cNvSpPr/>
      </xdr:nvSpPr>
      <xdr:spPr>
        <a:xfrm>
          <a:off x="9588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56</xdr:row>
      <xdr:rowOff>10177</xdr:rowOff>
    </xdr:from>
    <xdr:ext cx="469744" cy="259045"/>
    <xdr:sp macro="" textlink="">
      <xdr:nvSpPr>
        <xdr:cNvPr id="131" name="n_1mainValue【体育館・プール】&#10;一人当たり面積"/>
        <xdr:cNvSpPr txBox="1"/>
      </xdr:nvSpPr>
      <xdr:spPr>
        <a:xfrm>
          <a:off x="9391727" y="961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2" name="正方形/長方形 1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3" name="正方形/長方形 1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4" name="正方形/長方形 1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5" name="正方形/長方形 1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6" name="正方形/長方形 1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7" name="正方形/長方形 1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8" name="正方形/長方形 1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9" name="正方形/長方形 1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0" name="テキスト ボックス 1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1" name="直線コネクタ 1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2" name="テキスト ボックス 1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3" name="直線コネクタ 1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4" name="テキスト ボックス 1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5" name="直線コネクタ 1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6" name="テキスト ボックス 1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47" name="直線コネクタ 1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48" name="テキスト ボックス 1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49" name="直線コネクタ 1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0" name="テキスト ボックス 1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1" name="直線コネクタ 1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2" name="テキスト ボックス 1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3" name="直線コネクタ 1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4" name="テキスト ボックス 1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84</xdr:row>
      <xdr:rowOff>169545</xdr:rowOff>
    </xdr:to>
    <xdr:cxnSp macro="">
      <xdr:nvCxnSpPr>
        <xdr:cNvPr id="156" name="直線コネクタ 155"/>
        <xdr:cNvCxnSpPr/>
      </xdr:nvCxnSpPr>
      <xdr:spPr>
        <a:xfrm flipV="1">
          <a:off x="4634865" y="1333500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1922</xdr:rowOff>
    </xdr:from>
    <xdr:ext cx="405111" cy="259045"/>
    <xdr:sp macro="" textlink="">
      <xdr:nvSpPr>
        <xdr:cNvPr id="157" name="【福祉施設】&#10;有形固定資産減価償却率最小値テキスト"/>
        <xdr:cNvSpPr txBox="1"/>
      </xdr:nvSpPr>
      <xdr:spPr>
        <a:xfrm>
          <a:off x="4673600" y="1457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169545</xdr:rowOff>
    </xdr:from>
    <xdr:to>
      <xdr:col>24</xdr:col>
      <xdr:colOff>152400</xdr:colOff>
      <xdr:row>84</xdr:row>
      <xdr:rowOff>169545</xdr:rowOff>
    </xdr:to>
    <xdr:cxnSp macro="">
      <xdr:nvCxnSpPr>
        <xdr:cNvPr id="158" name="直線コネクタ 157"/>
        <xdr:cNvCxnSpPr/>
      </xdr:nvCxnSpPr>
      <xdr:spPr>
        <a:xfrm>
          <a:off x="4546600" y="1457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59"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60" name="直線コネクタ 15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140988</xdr:rowOff>
    </xdr:from>
    <xdr:ext cx="405111" cy="259045"/>
    <xdr:sp macro="" textlink="">
      <xdr:nvSpPr>
        <xdr:cNvPr id="161" name="【福祉施設】&#10;有形固定資産減価償却率平均値テキスト"/>
        <xdr:cNvSpPr txBox="1"/>
      </xdr:nvSpPr>
      <xdr:spPr>
        <a:xfrm>
          <a:off x="4673600" y="14199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162" name="フローチャート: 判断 161"/>
        <xdr:cNvSpPr/>
      </xdr:nvSpPr>
      <xdr:spPr>
        <a:xfrm>
          <a:off x="4584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163" name="フローチャート: 判断 162"/>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97807</xdr:rowOff>
    </xdr:from>
    <xdr:ext cx="405111" cy="259045"/>
    <xdr:sp macro="" textlink="">
      <xdr:nvSpPr>
        <xdr:cNvPr id="164" name="n_1aveValue【福祉施設】&#10;有形固定資産減価償却率"/>
        <xdr:cNvSpPr txBox="1"/>
      </xdr:nvSpPr>
      <xdr:spPr>
        <a:xfrm>
          <a:off x="35820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128270</xdr:rowOff>
    </xdr:from>
    <xdr:to>
      <xdr:col>15</xdr:col>
      <xdr:colOff>101600</xdr:colOff>
      <xdr:row>83</xdr:row>
      <xdr:rowOff>58420</xdr:rowOff>
    </xdr:to>
    <xdr:sp macro="" textlink="">
      <xdr:nvSpPr>
        <xdr:cNvPr id="165" name="フローチャート: 判断 164"/>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74947</xdr:rowOff>
    </xdr:from>
    <xdr:ext cx="405111" cy="259045"/>
    <xdr:sp macro="" textlink="">
      <xdr:nvSpPr>
        <xdr:cNvPr id="166" name="n_2aveValue【福祉施設】&#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7" name="テキスト ボックス 1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8" name="テキスト ボックス 1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9" name="テキスト ボックス 1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0" name="テキスト ボックス 1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1" name="テキスト ボックス 1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80645</xdr:rowOff>
    </xdr:from>
    <xdr:to>
      <xdr:col>20</xdr:col>
      <xdr:colOff>38100</xdr:colOff>
      <xdr:row>87</xdr:row>
      <xdr:rowOff>10795</xdr:rowOff>
    </xdr:to>
    <xdr:sp macro="" textlink="">
      <xdr:nvSpPr>
        <xdr:cNvPr id="172" name="楕円 171"/>
        <xdr:cNvSpPr/>
      </xdr:nvSpPr>
      <xdr:spPr>
        <a:xfrm>
          <a:off x="3746500" y="1482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87</xdr:row>
      <xdr:rowOff>1922</xdr:rowOff>
    </xdr:from>
    <xdr:ext cx="405111" cy="259045"/>
    <xdr:sp macro="" textlink="">
      <xdr:nvSpPr>
        <xdr:cNvPr id="173" name="n_1mainValue【福祉施設】&#10;有形固定資産減価償却率"/>
        <xdr:cNvSpPr txBox="1"/>
      </xdr:nvSpPr>
      <xdr:spPr>
        <a:xfrm>
          <a:off x="3582044" y="1491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4" name="正方形/長方形 1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5" name="正方形/長方形 1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6" name="正方形/長方形 1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7" name="正方形/長方形 1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8" name="正方形/長方形 1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9" name="正方形/長方形 1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0" name="正方形/長方形 1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1" name="正方形/長方形 18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2" name="テキスト ボックス 18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3" name="直線コネクタ 18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84" name="直線コネクタ 18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85" name="テキスト ボックス 18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86" name="直線コネクタ 18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87" name="テキスト ボックス 18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88" name="直線コネクタ 18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89" name="テキスト ボックス 18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90" name="直線コネクタ 18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91" name="テキスト ボックス 19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2" name="直線コネクタ 1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3" name="テキスト ボックス 1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195" name="直線コネクタ 194"/>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196"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197" name="直線コネクタ 196"/>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198"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199" name="直線コネクタ 198"/>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200" name="【福祉施設】&#10;一人当たり面積平均値テキスト"/>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01" name="フローチャート: 判断 200"/>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02" name="フローチャート: 判断 201"/>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141749</xdr:rowOff>
    </xdr:from>
    <xdr:ext cx="469744" cy="259045"/>
    <xdr:sp macro="" textlink="">
      <xdr:nvSpPr>
        <xdr:cNvPr id="203" name="n_1aveValue【福祉施設】&#10;一人当たり面積"/>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131318</xdr:rowOff>
    </xdr:from>
    <xdr:to>
      <xdr:col>46</xdr:col>
      <xdr:colOff>38100</xdr:colOff>
      <xdr:row>84</xdr:row>
      <xdr:rowOff>61468</xdr:rowOff>
    </xdr:to>
    <xdr:sp macro="" textlink="">
      <xdr:nvSpPr>
        <xdr:cNvPr id="204" name="フローチャート: 判断 203"/>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77995</xdr:rowOff>
    </xdr:from>
    <xdr:ext cx="469744" cy="259045"/>
    <xdr:sp macro="" textlink="">
      <xdr:nvSpPr>
        <xdr:cNvPr id="205" name="n_2aveValue【福祉施設】&#10;一人当たり面積"/>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6" name="テキスト ボックス 2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7" name="テキスト ボックス 2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8" name="テキスト ボックス 2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9" name="テキスト ボックス 2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0" name="テキスト ボックス 2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147320</xdr:rowOff>
    </xdr:from>
    <xdr:to>
      <xdr:col>50</xdr:col>
      <xdr:colOff>165100</xdr:colOff>
      <xdr:row>83</xdr:row>
      <xdr:rowOff>77470</xdr:rowOff>
    </xdr:to>
    <xdr:sp macro="" textlink="">
      <xdr:nvSpPr>
        <xdr:cNvPr id="211" name="楕円 210"/>
        <xdr:cNvSpPr/>
      </xdr:nvSpPr>
      <xdr:spPr>
        <a:xfrm>
          <a:off x="9588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93997</xdr:rowOff>
    </xdr:from>
    <xdr:ext cx="469744" cy="259045"/>
    <xdr:sp macro="" textlink="">
      <xdr:nvSpPr>
        <xdr:cNvPr id="212" name="n_1mainValue【福祉施設】&#10;一人当たり面積"/>
        <xdr:cNvSpPr txBox="1"/>
      </xdr:nvSpPr>
      <xdr:spPr>
        <a:xfrm>
          <a:off x="9391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3" name="正方形/長方形 2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4" name="正方形/長方形 2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5" name="正方形/長方形 2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6" name="正方形/長方形 2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7" name="正方形/長方形 2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8" name="正方形/長方形 2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9" name="正方形/長方形 2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0" name="正方形/長方形 21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1" name="テキスト ボックス 22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2" name="直線コネクタ 22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23" name="テキスト ボックス 22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24" name="直線コネクタ 22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25" name="テキスト ボックス 22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26" name="直線コネクタ 22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27" name="テキスト ボックス 22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28" name="直線コネクタ 22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29" name="テキスト ボックス 22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30" name="直線コネクタ 22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31" name="テキスト ボックス 23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32" name="直線コネクタ 23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33" name="テキスト ボックス 23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4" name="直線コネクタ 23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5" name="テキスト ボックス 23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237" name="直線コネクタ 236"/>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238"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239" name="直線コネクタ 238"/>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40"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41" name="直線コネクタ 240"/>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135272</xdr:rowOff>
    </xdr:from>
    <xdr:ext cx="405111" cy="259045"/>
    <xdr:sp macro="" textlink="">
      <xdr:nvSpPr>
        <xdr:cNvPr id="242" name="【市民会館】&#10;有形固定資産減価償却率平均値テキスト"/>
        <xdr:cNvSpPr txBox="1"/>
      </xdr:nvSpPr>
      <xdr:spPr>
        <a:xfrm>
          <a:off x="4673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243" name="フローチャート: 判断 242"/>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244" name="フローチャート: 判断 243"/>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108602</xdr:rowOff>
    </xdr:from>
    <xdr:ext cx="405111" cy="259045"/>
    <xdr:sp macro="" textlink="">
      <xdr:nvSpPr>
        <xdr:cNvPr id="245" name="n_1aveValue【市民会館】&#10;有形固定資産減価償却率"/>
        <xdr:cNvSpPr txBox="1"/>
      </xdr:nvSpPr>
      <xdr:spPr>
        <a:xfrm>
          <a:off x="35820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13970</xdr:rowOff>
    </xdr:from>
    <xdr:to>
      <xdr:col>15</xdr:col>
      <xdr:colOff>101600</xdr:colOff>
      <xdr:row>105</xdr:row>
      <xdr:rowOff>115570</xdr:rowOff>
    </xdr:to>
    <xdr:sp macro="" textlink="">
      <xdr:nvSpPr>
        <xdr:cNvPr id="246" name="フローチャート: 判断 245"/>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132097</xdr:rowOff>
    </xdr:from>
    <xdr:ext cx="405111" cy="259045"/>
    <xdr:sp macro="" textlink="">
      <xdr:nvSpPr>
        <xdr:cNvPr id="247" name="n_2aveValue【市民会館】&#10;有形固定資産減価償却率"/>
        <xdr:cNvSpPr txBox="1"/>
      </xdr:nvSpPr>
      <xdr:spPr>
        <a:xfrm>
          <a:off x="2705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48" name="テキスト ボックス 2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49" name="テキスト ボックス 2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0" name="テキスト ボックス 2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1" name="テキスト ボックス 2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2" name="テキスト ボックス 2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139700</xdr:rowOff>
    </xdr:from>
    <xdr:to>
      <xdr:col>20</xdr:col>
      <xdr:colOff>38100</xdr:colOff>
      <xdr:row>105</xdr:row>
      <xdr:rowOff>69850</xdr:rowOff>
    </xdr:to>
    <xdr:sp macro="" textlink="">
      <xdr:nvSpPr>
        <xdr:cNvPr id="253" name="楕円 252"/>
        <xdr:cNvSpPr/>
      </xdr:nvSpPr>
      <xdr:spPr>
        <a:xfrm>
          <a:off x="3746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86377</xdr:rowOff>
    </xdr:from>
    <xdr:ext cx="405111" cy="259045"/>
    <xdr:sp macro="" textlink="">
      <xdr:nvSpPr>
        <xdr:cNvPr id="254" name="n_1mainValue【市民会館】&#10;有形固定資産減価償却率"/>
        <xdr:cNvSpPr txBox="1"/>
      </xdr:nvSpPr>
      <xdr:spPr>
        <a:xfrm>
          <a:off x="3582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5" name="正方形/長方形 2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6" name="正方形/長方形 2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7" name="正方形/長方形 2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8" name="正方形/長方形 2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9" name="正方形/長方形 2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0" name="正方形/長方形 2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1" name="正方形/長方形 2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2" name="正方形/長方形 26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3" name="テキスト ボックス 26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4" name="直線コネクタ 26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65" name="直線コネクタ 26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66" name="テキスト ボックス 26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67" name="直線コネクタ 26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68" name="テキスト ボックス 26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69" name="直線コネクタ 26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70" name="テキスト ボックス 26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71" name="直線コネクタ 27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72" name="テキスト ボックス 27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73" name="直線コネクタ 27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74" name="テキスト ボックス 27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75" name="直線コネクタ 27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76" name="テキスト ボックス 27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7" name="直線コネクタ 27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78" name="テキスト ボックス 27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7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280" name="直線コネクタ 279"/>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281" name="【市民会館】&#10;一人当たり面積最小値テキスト"/>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282" name="直線コネクタ 281"/>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283"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284" name="直線コネクタ 283"/>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126291</xdr:rowOff>
    </xdr:from>
    <xdr:ext cx="469744" cy="259045"/>
    <xdr:sp macro="" textlink="">
      <xdr:nvSpPr>
        <xdr:cNvPr id="285" name="【市民会館】&#10;一人当たり面積平均値テキスト"/>
        <xdr:cNvSpPr txBox="1"/>
      </xdr:nvSpPr>
      <xdr:spPr>
        <a:xfrm>
          <a:off x="10515600" y="1812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286" name="フローチャート: 判断 285"/>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287" name="フローチャート: 判断 286"/>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136996</xdr:rowOff>
    </xdr:from>
    <xdr:ext cx="469744" cy="259045"/>
    <xdr:sp macro="" textlink="">
      <xdr:nvSpPr>
        <xdr:cNvPr id="288" name="n_1aveValue【市民会館】&#10;一人当たり面積"/>
        <xdr:cNvSpPr txBox="1"/>
      </xdr:nvSpPr>
      <xdr:spPr>
        <a:xfrm>
          <a:off x="93917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25400</xdr:rowOff>
    </xdr:from>
    <xdr:to>
      <xdr:col>46</xdr:col>
      <xdr:colOff>38100</xdr:colOff>
      <xdr:row>106</xdr:row>
      <xdr:rowOff>127000</xdr:rowOff>
    </xdr:to>
    <xdr:sp macro="" textlink="">
      <xdr:nvSpPr>
        <xdr:cNvPr id="289" name="フローチャート: 判断 288"/>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143527</xdr:rowOff>
    </xdr:from>
    <xdr:ext cx="469744" cy="259045"/>
    <xdr:sp macro="" textlink="">
      <xdr:nvSpPr>
        <xdr:cNvPr id="290" name="n_2aveValue【市民会館】&#10;一人当たり面積"/>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91" name="テキスト ボックス 29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92" name="テキスト ボックス 29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3" name="テキスト ボックス 29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4" name="テキスト ボックス 29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5" name="テキスト ボックス 29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59689</xdr:rowOff>
    </xdr:from>
    <xdr:to>
      <xdr:col>50</xdr:col>
      <xdr:colOff>165100</xdr:colOff>
      <xdr:row>107</xdr:row>
      <xdr:rowOff>161289</xdr:rowOff>
    </xdr:to>
    <xdr:sp macro="" textlink="">
      <xdr:nvSpPr>
        <xdr:cNvPr id="296" name="楕円 295"/>
        <xdr:cNvSpPr/>
      </xdr:nvSpPr>
      <xdr:spPr>
        <a:xfrm>
          <a:off x="9588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152416</xdr:rowOff>
    </xdr:from>
    <xdr:ext cx="469744" cy="259045"/>
    <xdr:sp macro="" textlink="">
      <xdr:nvSpPr>
        <xdr:cNvPr id="297" name="n_1mainValue【市民会館】&#10;一人当たり面積"/>
        <xdr:cNvSpPr txBox="1"/>
      </xdr:nvSpPr>
      <xdr:spPr>
        <a:xfrm>
          <a:off x="9391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8" name="テキスト ボックス 30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9" name="直線コネクタ 3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0" name="テキスト ボックス 30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1" name="直線コネクタ 3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2" name="テキスト ボックス 3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3" name="直線コネクタ 3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4" name="テキスト ボックス 3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5" name="直線コネクタ 3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6" name="テキスト ボックス 3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7" name="直線コネクタ 3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8" name="テキスト ボックス 31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0" name="テキスト ボックス 31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322" name="直線コネクタ 321"/>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323"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324" name="直線コネクタ 323"/>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325"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26" name="直線コネクタ 325"/>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327" name="【一般廃棄物処理施設】&#10;有形固定資産減価償却率平均値テキスト"/>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328" name="フローチャート: 判断 327"/>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329" name="フローチャート: 判断 328"/>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150512</xdr:rowOff>
    </xdr:from>
    <xdr:ext cx="405111" cy="259045"/>
    <xdr:sp macro="" textlink="">
      <xdr:nvSpPr>
        <xdr:cNvPr id="330" name="n_1aveValue【一般廃棄物処理施設】&#10;有形固定資産減価償却率"/>
        <xdr:cNvSpPr txBox="1"/>
      </xdr:nvSpPr>
      <xdr:spPr>
        <a:xfrm>
          <a:off x="15266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139700</xdr:rowOff>
    </xdr:from>
    <xdr:to>
      <xdr:col>76</xdr:col>
      <xdr:colOff>165100</xdr:colOff>
      <xdr:row>38</xdr:row>
      <xdr:rowOff>69850</xdr:rowOff>
    </xdr:to>
    <xdr:sp macro="" textlink="">
      <xdr:nvSpPr>
        <xdr:cNvPr id="331" name="フローチャート: 判断 330"/>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86377</xdr:rowOff>
    </xdr:from>
    <xdr:ext cx="405111" cy="259045"/>
    <xdr:sp macro="" textlink="">
      <xdr:nvSpPr>
        <xdr:cNvPr id="332" name="n_2aveValue【一般廃棄物処理施設】&#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53975</xdr:rowOff>
    </xdr:from>
    <xdr:to>
      <xdr:col>81</xdr:col>
      <xdr:colOff>101600</xdr:colOff>
      <xdr:row>36</xdr:row>
      <xdr:rowOff>155575</xdr:rowOff>
    </xdr:to>
    <xdr:sp macro="" textlink="">
      <xdr:nvSpPr>
        <xdr:cNvPr id="338" name="楕円 337"/>
        <xdr:cNvSpPr/>
      </xdr:nvSpPr>
      <xdr:spPr>
        <a:xfrm>
          <a:off x="15430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652</xdr:rowOff>
    </xdr:from>
    <xdr:ext cx="405111" cy="259045"/>
    <xdr:sp macro="" textlink="">
      <xdr:nvSpPr>
        <xdr:cNvPr id="339" name="n_1mainValue【一般廃棄物処理施設】&#10;有形固定資産減価償却率"/>
        <xdr:cNvSpPr txBox="1"/>
      </xdr:nvSpPr>
      <xdr:spPr>
        <a:xfrm>
          <a:off x="152660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0" name="直線コネクタ 34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51" name="テキスト ボックス 35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2" name="直線コネクタ 35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53" name="テキスト ボックス 35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4" name="直線コネクタ 35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55" name="テキスト ボックス 35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6" name="直線コネクタ 35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57" name="テキスト ボックス 35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8" name="直線コネクタ 3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9" name="テキスト ボックス 35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361" name="直線コネクタ 360"/>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362" name="【一般廃棄物処理施設】&#10;一人当たり有形固定資産（償却資産）額最小値テキスト"/>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363" name="直線コネクタ 362"/>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364" name="【一般廃棄物処理施設】&#10;一人当たり有形固定資産（償却資産）額最大値テキスト"/>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365" name="直線コネクタ 364"/>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28141</xdr:rowOff>
    </xdr:from>
    <xdr:ext cx="534377" cy="259045"/>
    <xdr:sp macro="" textlink="">
      <xdr:nvSpPr>
        <xdr:cNvPr id="366" name="【一般廃棄物処理施設】&#10;一人当たり有形固定資産（償却資産）額平均値テキスト"/>
        <xdr:cNvSpPr txBox="1"/>
      </xdr:nvSpPr>
      <xdr:spPr>
        <a:xfrm>
          <a:off x="22199600" y="671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367" name="フローチャート: 判断 366"/>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368" name="フローチャート: 判断 367"/>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42852</xdr:rowOff>
    </xdr:from>
    <xdr:ext cx="534377" cy="259045"/>
    <xdr:sp macro="" textlink="">
      <xdr:nvSpPr>
        <xdr:cNvPr id="369" name="n_1aveValue【一般廃棄物処理施設】&#10;一人当たり有形固定資産（償却資産）額"/>
        <xdr:cNvSpPr txBox="1"/>
      </xdr:nvSpPr>
      <xdr:spPr>
        <a:xfrm>
          <a:off x="21043411" y="655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131494</xdr:rowOff>
    </xdr:from>
    <xdr:to>
      <xdr:col>107</xdr:col>
      <xdr:colOff>101600</xdr:colOff>
      <xdr:row>40</xdr:row>
      <xdr:rowOff>61644</xdr:rowOff>
    </xdr:to>
    <xdr:sp macro="" textlink="">
      <xdr:nvSpPr>
        <xdr:cNvPr id="370" name="フローチャート: 判断 369"/>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78171</xdr:rowOff>
    </xdr:from>
    <xdr:ext cx="534377" cy="259045"/>
    <xdr:sp macro="" textlink="">
      <xdr:nvSpPr>
        <xdr:cNvPr id="371" name="n_2aveValue【一般廃棄物処理施設】&#10;一人当たり有形固定資産（償却資産）額"/>
        <xdr:cNvSpPr txBox="1"/>
      </xdr:nvSpPr>
      <xdr:spPr>
        <a:xfrm>
          <a:off x="20167111"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2" name="テキスト ボックス 3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3" name="テキスト ボックス 3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4" name="テキスト ボックス 3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5" name="テキスト ボックス 3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6" name="テキスト ボックス 3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33072</xdr:rowOff>
    </xdr:from>
    <xdr:to>
      <xdr:col>112</xdr:col>
      <xdr:colOff>38100</xdr:colOff>
      <xdr:row>41</xdr:row>
      <xdr:rowOff>134672</xdr:rowOff>
    </xdr:to>
    <xdr:sp macro="" textlink="">
      <xdr:nvSpPr>
        <xdr:cNvPr id="377" name="楕円 376"/>
        <xdr:cNvSpPr/>
      </xdr:nvSpPr>
      <xdr:spPr>
        <a:xfrm>
          <a:off x="21272500" y="706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125799</xdr:rowOff>
    </xdr:from>
    <xdr:ext cx="534377" cy="259045"/>
    <xdr:sp macro="" textlink="">
      <xdr:nvSpPr>
        <xdr:cNvPr id="378" name="n_1mainValue【一般廃棄物処理施設】&#10;一人当たり有形固定資産（償却資産）額"/>
        <xdr:cNvSpPr txBox="1"/>
      </xdr:nvSpPr>
      <xdr:spPr>
        <a:xfrm>
          <a:off x="21043411" y="7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7" name="正方形/長方形 3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8" name="正方形/長方形 3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9" name="正方形/長方形 3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0" name="正方形/長方形 3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1" name="正方形/長方形 3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2" name="正方形/長方形 3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3" name="正方形/長方形 3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4" name="正方形/長方形 39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5" name="正方形/長方形 3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6" name="正方形/長方形 3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7" name="正方形/長方形 3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8" name="正方形/長方形 3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9" name="正方形/長方形 3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0" name="正方形/長方形 3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1" name="正方形/長方形 4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2" name="正方形/長方形 4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3" name="テキスト ボックス 4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4" name="直線コネクタ 4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5" name="直線コネクタ 4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6" name="テキスト ボックス 40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7" name="直線コネクタ 4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8" name="テキスト ボックス 4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9" name="直線コネクタ 4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0" name="テキスト ボックス 4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1" name="直線コネクタ 4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2" name="テキスト ボックス 4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3" name="直線コネクタ 4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4" name="テキスト ボックス 4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5" name="直線コネクタ 4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6" name="テキスト ボックス 41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7" name="直線コネクタ 4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8" name="テキスト ボックス 41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420" name="直線コネクタ 419"/>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421"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422" name="直線コネクタ 421"/>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423"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424" name="直線コネクタ 423"/>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425" name="【消防施設】&#10;有形固定資産減価償却率平均値テキスト"/>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426" name="フローチャート: 判断 425"/>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427" name="フローチャート: 判断 426"/>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89098</xdr:rowOff>
    </xdr:from>
    <xdr:ext cx="405111" cy="259045"/>
    <xdr:sp macro="" textlink="">
      <xdr:nvSpPr>
        <xdr:cNvPr id="428" name="n_1aveValue【消防施設】&#10;有形固定資産減価償却率"/>
        <xdr:cNvSpPr txBox="1"/>
      </xdr:nvSpPr>
      <xdr:spPr>
        <a:xfrm>
          <a:off x="152660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31387</xdr:rowOff>
    </xdr:from>
    <xdr:to>
      <xdr:col>76</xdr:col>
      <xdr:colOff>165100</xdr:colOff>
      <xdr:row>82</xdr:row>
      <xdr:rowOff>132987</xdr:rowOff>
    </xdr:to>
    <xdr:sp macro="" textlink="">
      <xdr:nvSpPr>
        <xdr:cNvPr id="429" name="フローチャート: 判断 428"/>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149514</xdr:rowOff>
    </xdr:from>
    <xdr:ext cx="405111" cy="259045"/>
    <xdr:sp macro="" textlink="">
      <xdr:nvSpPr>
        <xdr:cNvPr id="430" name="n_2aveValue【消防施設】&#10;有形固定資産減価償却率"/>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1" name="テキスト ボックス 4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2" name="テキスト ボックス 4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3" name="テキスト ボックス 4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4" name="テキスト ボックス 4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5" name="テキスト ボックス 4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145687</xdr:rowOff>
    </xdr:from>
    <xdr:to>
      <xdr:col>81</xdr:col>
      <xdr:colOff>101600</xdr:colOff>
      <xdr:row>85</xdr:row>
      <xdr:rowOff>75837</xdr:rowOff>
    </xdr:to>
    <xdr:sp macro="" textlink="">
      <xdr:nvSpPr>
        <xdr:cNvPr id="436" name="楕円 435"/>
        <xdr:cNvSpPr/>
      </xdr:nvSpPr>
      <xdr:spPr>
        <a:xfrm>
          <a:off x="15430500" y="145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85</xdr:row>
      <xdr:rowOff>66964</xdr:rowOff>
    </xdr:from>
    <xdr:ext cx="405111" cy="259045"/>
    <xdr:sp macro="" textlink="">
      <xdr:nvSpPr>
        <xdr:cNvPr id="437" name="n_1mainValue【消防施設】&#10;有形固定資産減価償却率"/>
        <xdr:cNvSpPr txBox="1"/>
      </xdr:nvSpPr>
      <xdr:spPr>
        <a:xfrm>
          <a:off x="15266044" y="1464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8" name="正方形/長方形 4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9" name="正方形/長方形 4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0" name="正方形/長方形 4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1" name="正方形/長方形 4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2" name="正方形/長方形 4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3" name="正方形/長方形 4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4" name="正方形/長方形 4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5" name="正方形/長方形 4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6" name="テキスト ボックス 4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7" name="直線コネクタ 4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48" name="直線コネクタ 44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49" name="テキスト ボックス 44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50" name="直線コネクタ 44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51" name="テキスト ボックス 45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52" name="直線コネクタ 45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53" name="テキスト ボックス 45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54" name="直線コネクタ 45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55" name="テキスト ボックス 45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6" name="直線コネクタ 4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7" name="テキスト ボックス 4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459" name="直線コネクタ 458"/>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460"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461" name="直線コネクタ 460"/>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462"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463" name="直線コネクタ 462"/>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464" name="【消防施設】&#10;一人当たり面積平均値テキスト"/>
        <xdr:cNvSpPr txBox="1"/>
      </xdr:nvSpPr>
      <xdr:spPr>
        <a:xfrm>
          <a:off x="221996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465" name="フローチャート: 判断 464"/>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466" name="フローチャート: 判断 465"/>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119142</xdr:rowOff>
    </xdr:from>
    <xdr:ext cx="469744" cy="259045"/>
    <xdr:sp macro="" textlink="">
      <xdr:nvSpPr>
        <xdr:cNvPr id="467" name="n_1aveValue【消防施設】&#10;一人当たり面積"/>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23876</xdr:rowOff>
    </xdr:from>
    <xdr:to>
      <xdr:col>107</xdr:col>
      <xdr:colOff>101600</xdr:colOff>
      <xdr:row>84</xdr:row>
      <xdr:rowOff>125476</xdr:rowOff>
    </xdr:to>
    <xdr:sp macro="" textlink="">
      <xdr:nvSpPr>
        <xdr:cNvPr id="468" name="フローチャート: 判断 467"/>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142003</xdr:rowOff>
    </xdr:from>
    <xdr:ext cx="469744" cy="259045"/>
    <xdr:sp macro="" textlink="">
      <xdr:nvSpPr>
        <xdr:cNvPr id="469" name="n_2aveValue【消防施設】&#10;一人当たり面積"/>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0" name="テキスト ボックス 4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1" name="テキスト ボックス 4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2" name="テキスト ボックス 4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3" name="テキスト ボックス 4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4" name="テキスト ボックス 4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xdr:rowOff>
    </xdr:from>
    <xdr:to>
      <xdr:col>112</xdr:col>
      <xdr:colOff>38100</xdr:colOff>
      <xdr:row>84</xdr:row>
      <xdr:rowOff>116332</xdr:rowOff>
    </xdr:to>
    <xdr:sp macro="" textlink="">
      <xdr:nvSpPr>
        <xdr:cNvPr id="475" name="楕円 474"/>
        <xdr:cNvSpPr/>
      </xdr:nvSpPr>
      <xdr:spPr>
        <a:xfrm>
          <a:off x="212725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107459</xdr:rowOff>
    </xdr:from>
    <xdr:ext cx="469744" cy="259045"/>
    <xdr:sp macro="" textlink="">
      <xdr:nvSpPr>
        <xdr:cNvPr id="476" name="n_1mainValue【消防施設】&#10;一人当たり面積"/>
        <xdr:cNvSpPr txBox="1"/>
      </xdr:nvSpPr>
      <xdr:spPr>
        <a:xfrm>
          <a:off x="21075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7" name="正方形/長方形 4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8" name="正方形/長方形 4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9" name="正方形/長方形 4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0" name="正方形/長方形 4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1" name="正方形/長方形 4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2" name="正方形/長方形 4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3" name="正方形/長方形 4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4" name="正方形/長方形 4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5" name="テキスト ボックス 4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6" name="直線コネクタ 4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7" name="直線コネクタ 48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8" name="テキスト ボックス 48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9" name="直線コネクタ 48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0" name="テキスト ボックス 48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1" name="直線コネクタ 49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2" name="テキスト ボックス 49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3" name="直線コネクタ 49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4" name="テキスト ボックス 49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5" name="直線コネクタ 49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6" name="テキスト ボックス 49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7" name="直線コネクタ 49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8" name="テキスト ボックス 49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9" name="直線コネクタ 4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0" name="テキスト ボックス 4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502" name="直線コネクタ 501"/>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503"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04" name="直線コネクタ 50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05"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06" name="直線コネクタ 505"/>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507"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508" name="フローチャート: 判断 507"/>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509" name="フローチャート: 判断 508"/>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101798</xdr:rowOff>
    </xdr:from>
    <xdr:ext cx="405111" cy="259045"/>
    <xdr:sp macro="" textlink="">
      <xdr:nvSpPr>
        <xdr:cNvPr id="510" name="n_1aveValue【庁舎】&#10;有形固定資産減価償却率"/>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20501</xdr:rowOff>
    </xdr:from>
    <xdr:to>
      <xdr:col>76</xdr:col>
      <xdr:colOff>165100</xdr:colOff>
      <xdr:row>104</xdr:row>
      <xdr:rowOff>122101</xdr:rowOff>
    </xdr:to>
    <xdr:sp macro="" textlink="">
      <xdr:nvSpPr>
        <xdr:cNvPr id="511" name="フローチャート: 判断 510"/>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138628</xdr:rowOff>
    </xdr:from>
    <xdr:ext cx="405111" cy="259045"/>
    <xdr:sp macro="" textlink="">
      <xdr:nvSpPr>
        <xdr:cNvPr id="512" name="n_2aveValue【庁舎】&#10;有形固定資産減価償却率"/>
        <xdr:cNvSpPr txBox="1"/>
      </xdr:nvSpPr>
      <xdr:spPr>
        <a:xfrm>
          <a:off x="14389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3" name="テキスト ボックス 5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4" name="テキスト ボックス 5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5" name="テキスト ボックス 5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6" name="テキスト ボックス 5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7" name="テキスト ボックス 5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147864</xdr:rowOff>
    </xdr:from>
    <xdr:to>
      <xdr:col>81</xdr:col>
      <xdr:colOff>101600</xdr:colOff>
      <xdr:row>102</xdr:row>
      <xdr:rowOff>78014</xdr:rowOff>
    </xdr:to>
    <xdr:sp macro="" textlink="">
      <xdr:nvSpPr>
        <xdr:cNvPr id="518" name="楕円 517"/>
        <xdr:cNvSpPr/>
      </xdr:nvSpPr>
      <xdr:spPr>
        <a:xfrm>
          <a:off x="15430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100</xdr:row>
      <xdr:rowOff>94541</xdr:rowOff>
    </xdr:from>
    <xdr:ext cx="405111" cy="259045"/>
    <xdr:sp macro="" textlink="">
      <xdr:nvSpPr>
        <xdr:cNvPr id="519" name="n_1mainValue【庁舎】&#10;有形固定資産減価償却率"/>
        <xdr:cNvSpPr txBox="1"/>
      </xdr:nvSpPr>
      <xdr:spPr>
        <a:xfrm>
          <a:off x="152660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0" name="正方形/長方形 5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1" name="正方形/長方形 5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2" name="正方形/長方形 5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3" name="正方形/長方形 5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4" name="正方形/長方形 5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5" name="正方形/長方形 5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6" name="正方形/長方形 5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7" name="正方形/長方形 5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8" name="テキスト ボックス 5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9" name="直線コネクタ 5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30" name="直線コネクタ 52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1" name="テキスト ボックス 53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2" name="直線コネクタ 53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3" name="テキスト ボックス 53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4" name="直線コネクタ 53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5" name="テキスト ボックス 53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6" name="直線コネクタ 53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7" name="テキスト ボックス 53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8" name="直線コネクタ 53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39" name="テキスト ボックス 53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0" name="直線コネクタ 53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1" name="テキスト ボックス 54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2" name="直線コネクタ 5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3" name="テキスト ボックス 5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545" name="直線コネクタ 544"/>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546"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547" name="直線コネクタ 546"/>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548"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549" name="直線コネクタ 548"/>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550" name="【庁舎】&#10;一人当たり面積平均値テキスト"/>
        <xdr:cNvSpPr txBox="1"/>
      </xdr:nvSpPr>
      <xdr:spPr>
        <a:xfrm>
          <a:off x="221996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551" name="フローチャート: 判断 550"/>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552" name="フローチャート: 判断 551"/>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49909</xdr:rowOff>
    </xdr:from>
    <xdr:ext cx="469744" cy="259045"/>
    <xdr:sp macro="" textlink="">
      <xdr:nvSpPr>
        <xdr:cNvPr id="553" name="n_1aveValue【庁舎】&#10;一人当たり面積"/>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113030</xdr:rowOff>
    </xdr:from>
    <xdr:to>
      <xdr:col>107</xdr:col>
      <xdr:colOff>101600</xdr:colOff>
      <xdr:row>108</xdr:row>
      <xdr:rowOff>43180</xdr:rowOff>
    </xdr:to>
    <xdr:sp macro="" textlink="">
      <xdr:nvSpPr>
        <xdr:cNvPr id="554" name="フローチャート: 判断 553"/>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59707</xdr:rowOff>
    </xdr:from>
    <xdr:ext cx="469744" cy="259045"/>
    <xdr:sp macro="" textlink="">
      <xdr:nvSpPr>
        <xdr:cNvPr id="555" name="n_2aveValue【庁舎】&#10;一人当たり面積"/>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6" name="テキスト ボックス 5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7" name="テキスト ボックス 5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8" name="テキスト ボックス 5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9" name="テキスト ボックス 5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0" name="テキスト ボックス 5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5806</xdr:rowOff>
    </xdr:from>
    <xdr:to>
      <xdr:col>112</xdr:col>
      <xdr:colOff>38100</xdr:colOff>
      <xdr:row>108</xdr:row>
      <xdr:rowOff>107406</xdr:rowOff>
    </xdr:to>
    <xdr:sp macro="" textlink="">
      <xdr:nvSpPr>
        <xdr:cNvPr id="561" name="楕円 560"/>
        <xdr:cNvSpPr/>
      </xdr:nvSpPr>
      <xdr:spPr>
        <a:xfrm>
          <a:off x="21272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98533</xdr:rowOff>
    </xdr:from>
    <xdr:ext cx="469744" cy="259045"/>
    <xdr:sp macro="" textlink="">
      <xdr:nvSpPr>
        <xdr:cNvPr id="562" name="n_1mainValue【庁舎】&#10;一人当たり面積"/>
        <xdr:cNvSpPr txBox="1"/>
      </xdr:nvSpPr>
      <xdr:spPr>
        <a:xfrm>
          <a:off x="21075727" y="1861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3" name="正方形/長方形 5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4" name="正方形/長方形 5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5" name="テキスト ボックス 5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固定資産台帳整備中</a:t>
          </a:r>
        </a:p>
        <a:p>
          <a:r>
            <a:rPr kumimoji="1" lang="ja-JP" altLang="en-US" sz="1300">
              <a:latin typeface="ＭＳ Ｐゴシック" panose="020B0600070205080204" pitchFamily="50" charset="-128"/>
              <a:ea typeface="ＭＳ Ｐゴシック" panose="020B0600070205080204" pitchFamily="50" charset="-128"/>
            </a:rPr>
            <a:t>総合体育館については平成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年熊本地震被害により建替えが令和元年度に完了予定。町民体育館は震災被害により平成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年度解体。</a:t>
          </a:r>
        </a:p>
        <a:p>
          <a:r>
            <a:rPr kumimoji="1" lang="ja-JP" altLang="en-US" sz="1300">
              <a:latin typeface="ＭＳ Ｐゴシック" panose="020B0600070205080204" pitchFamily="50" charset="-128"/>
              <a:ea typeface="ＭＳ Ｐゴシック" panose="020B0600070205080204" pitchFamily="50" charset="-128"/>
            </a:rPr>
            <a:t>福祉施設は保健福祉センターが平成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年度に完成、平成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年度地震災害復旧事業完了。</a:t>
          </a:r>
        </a:p>
        <a:p>
          <a:r>
            <a:rPr kumimoji="1" lang="ja-JP" altLang="en-US" sz="1300">
              <a:latin typeface="ＭＳ Ｐゴシック" panose="020B0600070205080204" pitchFamily="50" charset="-128"/>
              <a:ea typeface="ＭＳ Ｐゴシック" panose="020B0600070205080204" pitchFamily="50" charset="-128"/>
            </a:rPr>
            <a:t>文化会館は平成元年度完成、令和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年度地震災害復旧事業完了予定。</a:t>
          </a:r>
        </a:p>
        <a:p>
          <a:r>
            <a:rPr kumimoji="1" lang="ja-JP" altLang="en-US" sz="1300">
              <a:latin typeface="ＭＳ Ｐゴシック" panose="020B0600070205080204" pitchFamily="50" charset="-128"/>
              <a:ea typeface="ＭＳ Ｐゴシック" panose="020B0600070205080204" pitchFamily="50" charset="-128"/>
            </a:rPr>
            <a:t>一般廃棄物処理施設は昭和</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年度完成、今後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年後以降に建替え予定。</a:t>
          </a:r>
        </a:p>
        <a:p>
          <a:r>
            <a:rPr kumimoji="1" lang="ja-JP" altLang="en-US" sz="1300">
              <a:latin typeface="ＭＳ Ｐゴシック" panose="020B0600070205080204" pitchFamily="50" charset="-128"/>
              <a:ea typeface="ＭＳ Ｐゴシック" panose="020B0600070205080204" pitchFamily="50" charset="-128"/>
            </a:rPr>
            <a:t>消防施設は平成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年度完成、平成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年度地震災害復旧事業完了。</a:t>
          </a:r>
        </a:p>
        <a:p>
          <a:r>
            <a:rPr kumimoji="1" lang="ja-JP" altLang="en-US" sz="1300">
              <a:latin typeface="ＭＳ Ｐゴシック" panose="020B0600070205080204" pitchFamily="50" charset="-128"/>
              <a:ea typeface="ＭＳ Ｐゴシック" panose="020B0600070205080204" pitchFamily="50" charset="-128"/>
            </a:rPr>
            <a:t>役場庁舎は震災被害により平成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年度解体、新庁舎は令和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年度以降完成予定。</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熊本県益城町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33,054
32,940
65.68
29,880,231
29,116,321
37
7,123,392
22,208,801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平成２８年熊本地震の影響による人口減少（被災前</a:t>
          </a:r>
          <a:r>
            <a:rPr kumimoji="1" lang="en-US" altLang="ja-JP" sz="1300">
              <a:latin typeface="ＭＳ Ｐゴシック" panose="020B0600070205080204" pitchFamily="50" charset="-128"/>
              <a:ea typeface="ＭＳ Ｐゴシック" panose="020B0600070205080204" pitchFamily="50" charset="-128"/>
            </a:rPr>
            <a:t>34,499</a:t>
          </a:r>
          <a:r>
            <a:rPr kumimoji="1" lang="ja-JP" altLang="en-US" sz="1300">
              <a:latin typeface="ＭＳ Ｐゴシック" panose="020B0600070205080204" pitchFamily="50" charset="-128"/>
              <a:ea typeface="ＭＳ Ｐゴシック" panose="020B0600070205080204" pitchFamily="50" charset="-128"/>
            </a:rPr>
            <a:t>人→被災後</a:t>
          </a:r>
          <a:r>
            <a:rPr kumimoji="1" lang="en-US" altLang="ja-JP" sz="1300">
              <a:latin typeface="ＭＳ Ｐゴシック" panose="020B0600070205080204" pitchFamily="50" charset="-128"/>
              <a:ea typeface="ＭＳ Ｐゴシック" panose="020B0600070205080204" pitchFamily="50" charset="-128"/>
            </a:rPr>
            <a:t>33,001</a:t>
          </a:r>
          <a:r>
            <a:rPr kumimoji="1" lang="ja-JP" altLang="en-US" sz="1300">
              <a:latin typeface="ＭＳ Ｐゴシック" panose="020B0600070205080204" pitchFamily="50" charset="-128"/>
              <a:ea typeface="ＭＳ Ｐゴシック" panose="020B0600070205080204" pitchFamily="50" charset="-128"/>
            </a:rPr>
            <a:t>人）及び雑損控除による個人住民税及び倒壊家屋の解体撤去・建替新築にかかる代替特例等により固定資産税が減少したが、財政力指数は単年度で対前年比</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ポイント減、３年平均では横ばいとなった。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引き続き、復旧・復興事業を着実に実施することで、人口の回復及び企業の誘致等に取り組みながら、将来に向けた財政基盤の強化を図りたい。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68439</xdr:rowOff>
    </xdr:to>
    <xdr:cxnSp macro="">
      <xdr:nvCxnSpPr>
        <xdr:cNvPr id="69" name="直線コネクタ 68"/>
        <xdr:cNvCxnSpPr/>
      </xdr:nvCxnSpPr>
      <xdr:spPr>
        <a:xfrm>
          <a:off x="4114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68439</xdr:rowOff>
    </xdr:to>
    <xdr:cxnSp macro="">
      <xdr:nvCxnSpPr>
        <xdr:cNvPr id="72" name="直線コネクタ 71"/>
        <xdr:cNvCxnSpPr/>
      </xdr:nvCxnSpPr>
      <xdr:spPr>
        <a:xfrm>
          <a:off x="3225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4" name="テキスト ボックス 73"/>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81845</xdr:rowOff>
    </xdr:to>
    <xdr:cxnSp macro="">
      <xdr:nvCxnSpPr>
        <xdr:cNvPr id="75" name="直線コネクタ 74"/>
        <xdr:cNvCxnSpPr/>
      </xdr:nvCxnSpPr>
      <xdr:spPr>
        <a:xfrm flipV="1">
          <a:off x="2336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81845</xdr:rowOff>
    </xdr:to>
    <xdr:cxnSp macro="">
      <xdr:nvCxnSpPr>
        <xdr:cNvPr id="78" name="直線コネクタ 77"/>
        <xdr:cNvCxnSpPr/>
      </xdr:nvCxnSpPr>
      <xdr:spPr>
        <a:xfrm>
          <a:off x="1447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8" name="楕円 87"/>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9" name="財政力該当値テキスト"/>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90" name="楕円 89"/>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1" name="テキスト ボックス 90"/>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2" name="楕円 91"/>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3" name="テキスト ボックス 92"/>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4" name="楕円 93"/>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5" name="テキスト ボックス 94"/>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6" name="楕円 95"/>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7" name="テキスト ボックス 96"/>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法人住民税や地方交付税の経常収入増が臨時財政対策債償還額等の経常経費充当額の増分を上回ったため経常収支比率が前年比</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ポイントの改善となった。</a:t>
          </a: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今後町税の回復等経常収入の増は見込まれるが、災害復旧・復興に係る地方債の償還等経常経費充当額の増が見込まれる。経常収支比率の改善のため、事務事業の点検・見直しによる歳出の適正化を行うとともに、町総合計画による人口増加対策を図り、比率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134408</xdr:rowOff>
    </xdr:from>
    <xdr:to>
      <xdr:col>23</xdr:col>
      <xdr:colOff>133350</xdr:colOff>
      <xdr:row>64</xdr:row>
      <xdr:rowOff>75565</xdr:rowOff>
    </xdr:to>
    <xdr:cxnSp macro="">
      <xdr:nvCxnSpPr>
        <xdr:cNvPr id="132" name="直線コネクタ 131"/>
        <xdr:cNvCxnSpPr/>
      </xdr:nvCxnSpPr>
      <xdr:spPr>
        <a:xfrm flipV="1">
          <a:off x="4114800" y="10935758"/>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72602</xdr:rowOff>
    </xdr:from>
    <xdr:to>
      <xdr:col>19</xdr:col>
      <xdr:colOff>133350</xdr:colOff>
      <xdr:row>64</xdr:row>
      <xdr:rowOff>75565</xdr:rowOff>
    </xdr:to>
    <xdr:cxnSp macro="">
      <xdr:nvCxnSpPr>
        <xdr:cNvPr id="135" name="直線コネクタ 134"/>
        <xdr:cNvCxnSpPr/>
      </xdr:nvCxnSpPr>
      <xdr:spPr>
        <a:xfrm>
          <a:off x="3225800" y="10702502"/>
          <a:ext cx="889000" cy="3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72602</xdr:rowOff>
    </xdr:from>
    <xdr:to>
      <xdr:col>15</xdr:col>
      <xdr:colOff>82550</xdr:colOff>
      <xdr:row>62</xdr:row>
      <xdr:rowOff>153035</xdr:rowOff>
    </xdr:to>
    <xdr:cxnSp macro="">
      <xdr:nvCxnSpPr>
        <xdr:cNvPr id="138" name="直線コネクタ 137"/>
        <xdr:cNvCxnSpPr/>
      </xdr:nvCxnSpPr>
      <xdr:spPr>
        <a:xfrm flipV="1">
          <a:off x="2336800" y="1070250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75142</xdr:rowOff>
    </xdr:from>
    <xdr:to>
      <xdr:col>11</xdr:col>
      <xdr:colOff>31750</xdr:colOff>
      <xdr:row>62</xdr:row>
      <xdr:rowOff>153035</xdr:rowOff>
    </xdr:to>
    <xdr:cxnSp macro="">
      <xdr:nvCxnSpPr>
        <xdr:cNvPr id="141" name="直線コネクタ 140"/>
        <xdr:cNvCxnSpPr/>
      </xdr:nvCxnSpPr>
      <xdr:spPr>
        <a:xfrm>
          <a:off x="1447800" y="10533592"/>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45" name="テキスト ボックス 144"/>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83608</xdr:rowOff>
    </xdr:from>
    <xdr:to>
      <xdr:col>23</xdr:col>
      <xdr:colOff>184150</xdr:colOff>
      <xdr:row>64</xdr:row>
      <xdr:rowOff>13758</xdr:rowOff>
    </xdr:to>
    <xdr:sp macro="" textlink="">
      <xdr:nvSpPr>
        <xdr:cNvPr id="151" name="楕円 150"/>
        <xdr:cNvSpPr/>
      </xdr:nvSpPr>
      <xdr:spPr>
        <a:xfrm>
          <a:off x="49022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55685</xdr:rowOff>
    </xdr:from>
    <xdr:ext cx="762000" cy="259045"/>
    <xdr:sp macro="" textlink="">
      <xdr:nvSpPr>
        <xdr:cNvPr id="152" name="財政構造の弾力性該当値テキスト"/>
        <xdr:cNvSpPr txBox="1"/>
      </xdr:nvSpPr>
      <xdr:spPr>
        <a:xfrm>
          <a:off x="5041900" y="1085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24765</xdr:rowOff>
    </xdr:from>
    <xdr:to>
      <xdr:col>19</xdr:col>
      <xdr:colOff>184150</xdr:colOff>
      <xdr:row>64</xdr:row>
      <xdr:rowOff>126365</xdr:rowOff>
    </xdr:to>
    <xdr:sp macro="" textlink="">
      <xdr:nvSpPr>
        <xdr:cNvPr id="153" name="楕円 152"/>
        <xdr:cNvSpPr/>
      </xdr:nvSpPr>
      <xdr:spPr>
        <a:xfrm>
          <a:off x="4064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111142</xdr:rowOff>
    </xdr:from>
    <xdr:ext cx="736600" cy="259045"/>
    <xdr:sp macro="" textlink="">
      <xdr:nvSpPr>
        <xdr:cNvPr id="154" name="テキスト ボックス 153"/>
        <xdr:cNvSpPr txBox="1"/>
      </xdr:nvSpPr>
      <xdr:spPr>
        <a:xfrm>
          <a:off x="3733800" y="1108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21802</xdr:rowOff>
    </xdr:from>
    <xdr:to>
      <xdr:col>15</xdr:col>
      <xdr:colOff>133350</xdr:colOff>
      <xdr:row>62</xdr:row>
      <xdr:rowOff>123402</xdr:rowOff>
    </xdr:to>
    <xdr:sp macro="" textlink="">
      <xdr:nvSpPr>
        <xdr:cNvPr id="155" name="楕円 154"/>
        <xdr:cNvSpPr/>
      </xdr:nvSpPr>
      <xdr:spPr>
        <a:xfrm>
          <a:off x="3175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108179</xdr:rowOff>
    </xdr:from>
    <xdr:ext cx="762000" cy="259045"/>
    <xdr:sp macro="" textlink="">
      <xdr:nvSpPr>
        <xdr:cNvPr id="156" name="テキスト ボックス 155"/>
        <xdr:cNvSpPr txBox="1"/>
      </xdr:nvSpPr>
      <xdr:spPr>
        <a:xfrm>
          <a:off x="2844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102235</xdr:rowOff>
    </xdr:from>
    <xdr:to>
      <xdr:col>11</xdr:col>
      <xdr:colOff>82550</xdr:colOff>
      <xdr:row>63</xdr:row>
      <xdr:rowOff>32385</xdr:rowOff>
    </xdr:to>
    <xdr:sp macro="" textlink="">
      <xdr:nvSpPr>
        <xdr:cNvPr id="157" name="楕円 156"/>
        <xdr:cNvSpPr/>
      </xdr:nvSpPr>
      <xdr:spPr>
        <a:xfrm>
          <a:off x="2286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58" name="テキスト ボックス 157"/>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24342</xdr:rowOff>
    </xdr:from>
    <xdr:to>
      <xdr:col>7</xdr:col>
      <xdr:colOff>31750</xdr:colOff>
      <xdr:row>61</xdr:row>
      <xdr:rowOff>125942</xdr:rowOff>
    </xdr:to>
    <xdr:sp macro="" textlink="">
      <xdr:nvSpPr>
        <xdr:cNvPr id="159" name="楕円 158"/>
        <xdr:cNvSpPr/>
      </xdr:nvSpPr>
      <xdr:spPr>
        <a:xfrm>
          <a:off x="1397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136119</xdr:rowOff>
    </xdr:from>
    <xdr:ext cx="762000" cy="259045"/>
    <xdr:sp macro="" textlink="">
      <xdr:nvSpPr>
        <xdr:cNvPr id="160" name="テキスト ボックス 159"/>
        <xdr:cNvSpPr txBox="1"/>
      </xdr:nvSpPr>
      <xdr:spPr>
        <a:xfrm>
          <a:off x="1066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[253,508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年度決算で増加した平成２８年熊本地震の影響による物件費（避難所等の災害救助関連経費、災害廃棄物処理経費、仮設住宅関連経費、学校給食弁当代等）が減少したため。人口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人当たり人件費・物件費等決算額が</a:t>
          </a:r>
          <a:r>
            <a:rPr kumimoji="1" lang="en-US" altLang="ja-JP" sz="1300">
              <a:latin typeface="ＭＳ Ｐゴシック" panose="020B0600070205080204" pitchFamily="50" charset="-128"/>
              <a:ea typeface="ＭＳ Ｐゴシック" panose="020B0600070205080204" pitchFamily="50" charset="-128"/>
            </a:rPr>
            <a:t>92,961</a:t>
          </a:r>
          <a:r>
            <a:rPr kumimoji="1" lang="ja-JP" altLang="en-US" sz="1300">
              <a:latin typeface="ＭＳ Ｐゴシック" panose="020B0600070205080204" pitchFamily="50" charset="-128"/>
              <a:ea typeface="ＭＳ Ｐゴシック" panose="020B0600070205080204" pitchFamily="50" charset="-128"/>
            </a:rPr>
            <a:t>円減少した。</a:t>
          </a:r>
        </a:p>
        <a:p>
          <a:r>
            <a:rPr kumimoji="1" lang="ja-JP" altLang="en-US" sz="1300">
              <a:latin typeface="ＭＳ Ｐゴシック" panose="020B0600070205080204" pitchFamily="50" charset="-128"/>
              <a:ea typeface="ＭＳ Ｐゴシック" panose="020B0600070205080204" pitchFamily="50" charset="-128"/>
            </a:rPr>
            <a:t>　しかし、依然として類似団体中最高額と</a:t>
          </a:r>
          <a:r>
            <a:rPr kumimoji="1" lang="ja-JP" altLang="en-US" sz="1300">
              <a:solidFill>
                <a:srgbClr val="FF0000"/>
              </a:solidFill>
              <a:latin typeface="ＭＳ Ｐゴシック" panose="020B0600070205080204" pitchFamily="50" charset="-128"/>
              <a:ea typeface="ＭＳ Ｐゴシック" panose="020B0600070205080204" pitchFamily="50" charset="-128"/>
            </a:rPr>
            <a:t>なっており、復旧・復興事業のために今後しばらくは高い傾向が継続すると考えられる。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57629</xdr:rowOff>
    </xdr:from>
    <xdr:to>
      <xdr:col>23</xdr:col>
      <xdr:colOff>133350</xdr:colOff>
      <xdr:row>85</xdr:row>
      <xdr:rowOff>48679</xdr:rowOff>
    </xdr:to>
    <xdr:cxnSp macro="">
      <xdr:nvCxnSpPr>
        <xdr:cNvPr id="188" name="直線コネクタ 187"/>
        <xdr:cNvCxnSpPr/>
      </xdr:nvCxnSpPr>
      <xdr:spPr>
        <a:xfrm flipV="1">
          <a:off x="4953000" y="13773629"/>
          <a:ext cx="0" cy="8483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20756</xdr:rowOff>
    </xdr:from>
    <xdr:ext cx="762000" cy="259045"/>
    <xdr:sp macro="" textlink="">
      <xdr:nvSpPr>
        <xdr:cNvPr id="189" name="人件費・物件費等の状況最小値テキスト"/>
        <xdr:cNvSpPr txBox="1"/>
      </xdr:nvSpPr>
      <xdr:spPr>
        <a:xfrm>
          <a:off x="5041900" y="1459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85</xdr:row>
      <xdr:rowOff>48679</xdr:rowOff>
    </xdr:from>
    <xdr:to>
      <xdr:col>24</xdr:col>
      <xdr:colOff>12700</xdr:colOff>
      <xdr:row>85</xdr:row>
      <xdr:rowOff>48679</xdr:rowOff>
    </xdr:to>
    <xdr:cxnSp macro="">
      <xdr:nvCxnSpPr>
        <xdr:cNvPr id="190" name="直線コネクタ 189"/>
        <xdr:cNvCxnSpPr/>
      </xdr:nvCxnSpPr>
      <xdr:spPr>
        <a:xfrm>
          <a:off x="4864100" y="1462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144006</xdr:rowOff>
    </xdr:from>
    <xdr:ext cx="762000" cy="259045"/>
    <xdr:sp macro="" textlink="">
      <xdr:nvSpPr>
        <xdr:cNvPr id="191" name="人件費・物件費等の状況最大値テキスト"/>
        <xdr:cNvSpPr txBox="1"/>
      </xdr:nvSpPr>
      <xdr:spPr>
        <a:xfrm>
          <a:off x="5041900" y="1351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57629</xdr:rowOff>
    </xdr:from>
    <xdr:to>
      <xdr:col>24</xdr:col>
      <xdr:colOff>12700</xdr:colOff>
      <xdr:row>80</xdr:row>
      <xdr:rowOff>57629</xdr:rowOff>
    </xdr:to>
    <xdr:cxnSp macro="">
      <xdr:nvCxnSpPr>
        <xdr:cNvPr id="192" name="直線コネクタ 191"/>
        <xdr:cNvCxnSpPr/>
      </xdr:nvCxnSpPr>
      <xdr:spPr>
        <a:xfrm>
          <a:off x="4864100" y="1377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48679</xdr:rowOff>
    </xdr:from>
    <xdr:to>
      <xdr:col>23</xdr:col>
      <xdr:colOff>133350</xdr:colOff>
      <xdr:row>87</xdr:row>
      <xdr:rowOff>154409</xdr:rowOff>
    </xdr:to>
    <xdr:cxnSp macro="">
      <xdr:nvCxnSpPr>
        <xdr:cNvPr id="193" name="直線コネクタ 192"/>
        <xdr:cNvCxnSpPr/>
      </xdr:nvCxnSpPr>
      <xdr:spPr>
        <a:xfrm flipV="1">
          <a:off x="4114800" y="14621929"/>
          <a:ext cx="838200" cy="44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26965</xdr:rowOff>
    </xdr:from>
    <xdr:ext cx="762000" cy="259045"/>
    <xdr:sp macro="" textlink="">
      <xdr:nvSpPr>
        <xdr:cNvPr id="194" name="人件費・物件費等の状況平均値テキスト"/>
        <xdr:cNvSpPr txBox="1"/>
      </xdr:nvSpPr>
      <xdr:spPr>
        <a:xfrm>
          <a:off x="5041900" y="13742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10438</xdr:rowOff>
    </xdr:from>
    <xdr:to>
      <xdr:col>23</xdr:col>
      <xdr:colOff>184150</xdr:colOff>
      <xdr:row>81</xdr:row>
      <xdr:rowOff>112038</xdr:rowOff>
    </xdr:to>
    <xdr:sp macro="" textlink="">
      <xdr:nvSpPr>
        <xdr:cNvPr id="195" name="フローチャート: 判断 194"/>
        <xdr:cNvSpPr/>
      </xdr:nvSpPr>
      <xdr:spPr>
        <a:xfrm>
          <a:off x="4902200" y="1389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139281</xdr:rowOff>
    </xdr:from>
    <xdr:to>
      <xdr:col>19</xdr:col>
      <xdr:colOff>133350</xdr:colOff>
      <xdr:row>87</xdr:row>
      <xdr:rowOff>154409</xdr:rowOff>
    </xdr:to>
    <xdr:cxnSp macro="">
      <xdr:nvCxnSpPr>
        <xdr:cNvPr id="196" name="直線コネクタ 195"/>
        <xdr:cNvCxnSpPr/>
      </xdr:nvCxnSpPr>
      <xdr:spPr>
        <a:xfrm>
          <a:off x="3225800" y="13855281"/>
          <a:ext cx="889000" cy="12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8547</xdr:rowOff>
    </xdr:from>
    <xdr:to>
      <xdr:col>19</xdr:col>
      <xdr:colOff>184150</xdr:colOff>
      <xdr:row>81</xdr:row>
      <xdr:rowOff>110147</xdr:rowOff>
    </xdr:to>
    <xdr:sp macro="" textlink="">
      <xdr:nvSpPr>
        <xdr:cNvPr id="197" name="フローチャート: 判断 196"/>
        <xdr:cNvSpPr/>
      </xdr:nvSpPr>
      <xdr:spPr>
        <a:xfrm>
          <a:off x="40640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120324</xdr:rowOff>
    </xdr:from>
    <xdr:ext cx="736600" cy="259045"/>
    <xdr:sp macro="" textlink="">
      <xdr:nvSpPr>
        <xdr:cNvPr id="198" name="テキスト ボックス 197"/>
        <xdr:cNvSpPr txBox="1"/>
      </xdr:nvSpPr>
      <xdr:spPr>
        <a:xfrm>
          <a:off x="3733800" y="13664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134924</xdr:rowOff>
    </xdr:from>
    <xdr:to>
      <xdr:col>15</xdr:col>
      <xdr:colOff>82550</xdr:colOff>
      <xdr:row>80</xdr:row>
      <xdr:rowOff>139281</xdr:rowOff>
    </xdr:to>
    <xdr:cxnSp macro="">
      <xdr:nvCxnSpPr>
        <xdr:cNvPr id="199" name="直線コネクタ 198"/>
        <xdr:cNvCxnSpPr/>
      </xdr:nvCxnSpPr>
      <xdr:spPr>
        <a:xfrm>
          <a:off x="2336800" y="13850924"/>
          <a:ext cx="889000" cy="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155663</xdr:rowOff>
    </xdr:from>
    <xdr:to>
      <xdr:col>15</xdr:col>
      <xdr:colOff>133350</xdr:colOff>
      <xdr:row>81</xdr:row>
      <xdr:rowOff>85813</xdr:rowOff>
    </xdr:to>
    <xdr:sp macro="" textlink="">
      <xdr:nvSpPr>
        <xdr:cNvPr id="200" name="フローチャート: 判断 199"/>
        <xdr:cNvSpPr/>
      </xdr:nvSpPr>
      <xdr:spPr>
        <a:xfrm>
          <a:off x="3175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70590</xdr:rowOff>
    </xdr:from>
    <xdr:ext cx="762000" cy="259045"/>
    <xdr:sp macro="" textlink="">
      <xdr:nvSpPr>
        <xdr:cNvPr id="201" name="テキスト ボックス 200"/>
        <xdr:cNvSpPr txBox="1"/>
      </xdr:nvSpPr>
      <xdr:spPr>
        <a:xfrm>
          <a:off x="2844800" y="13958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124687</xdr:rowOff>
    </xdr:from>
    <xdr:to>
      <xdr:col>11</xdr:col>
      <xdr:colOff>31750</xdr:colOff>
      <xdr:row>80</xdr:row>
      <xdr:rowOff>134924</xdr:rowOff>
    </xdr:to>
    <xdr:cxnSp macro="">
      <xdr:nvCxnSpPr>
        <xdr:cNvPr id="202" name="直線コネクタ 201"/>
        <xdr:cNvCxnSpPr/>
      </xdr:nvCxnSpPr>
      <xdr:spPr>
        <a:xfrm>
          <a:off x="1447800" y="13840687"/>
          <a:ext cx="889000" cy="1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5742</xdr:rowOff>
    </xdr:from>
    <xdr:to>
      <xdr:col>11</xdr:col>
      <xdr:colOff>82550</xdr:colOff>
      <xdr:row>81</xdr:row>
      <xdr:rowOff>107342</xdr:rowOff>
    </xdr:to>
    <xdr:sp macro="" textlink="">
      <xdr:nvSpPr>
        <xdr:cNvPr id="203" name="フローチャート: 判断 202"/>
        <xdr:cNvSpPr/>
      </xdr:nvSpPr>
      <xdr:spPr>
        <a:xfrm>
          <a:off x="2286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92119</xdr:rowOff>
    </xdr:from>
    <xdr:ext cx="762000" cy="259045"/>
    <xdr:sp macro="" textlink="">
      <xdr:nvSpPr>
        <xdr:cNvPr id="204" name="テキスト ボックス 203"/>
        <xdr:cNvSpPr txBox="1"/>
      </xdr:nvSpPr>
      <xdr:spPr>
        <a:xfrm>
          <a:off x="1955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155707</xdr:rowOff>
    </xdr:from>
    <xdr:to>
      <xdr:col>7</xdr:col>
      <xdr:colOff>31750</xdr:colOff>
      <xdr:row>81</xdr:row>
      <xdr:rowOff>85857</xdr:rowOff>
    </xdr:to>
    <xdr:sp macro="" textlink="">
      <xdr:nvSpPr>
        <xdr:cNvPr id="205" name="フローチャート: 判断 204"/>
        <xdr:cNvSpPr/>
      </xdr:nvSpPr>
      <xdr:spPr>
        <a:xfrm>
          <a:off x="1397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70634</xdr:rowOff>
    </xdr:from>
    <xdr:ext cx="762000" cy="259045"/>
    <xdr:sp macro="" textlink="">
      <xdr:nvSpPr>
        <xdr:cNvPr id="206" name="テキスト ボックス 205"/>
        <xdr:cNvSpPr txBox="1"/>
      </xdr:nvSpPr>
      <xdr:spPr>
        <a:xfrm>
          <a:off x="1066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169329</xdr:rowOff>
    </xdr:from>
    <xdr:to>
      <xdr:col>23</xdr:col>
      <xdr:colOff>184150</xdr:colOff>
      <xdr:row>85</xdr:row>
      <xdr:rowOff>99479</xdr:rowOff>
    </xdr:to>
    <xdr:sp macro="" textlink="">
      <xdr:nvSpPr>
        <xdr:cNvPr id="212" name="楕円 211"/>
        <xdr:cNvSpPr/>
      </xdr:nvSpPr>
      <xdr:spPr>
        <a:xfrm>
          <a:off x="4902200" y="1457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65206</xdr:rowOff>
    </xdr:from>
    <xdr:ext cx="762000" cy="259045"/>
    <xdr:sp macro="" textlink="">
      <xdr:nvSpPr>
        <xdr:cNvPr id="213" name="人件費・物件費等の状況該当値テキスト"/>
        <xdr:cNvSpPr txBox="1"/>
      </xdr:nvSpPr>
      <xdr:spPr>
        <a:xfrm>
          <a:off x="5041900" y="1446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103609</xdr:rowOff>
    </xdr:from>
    <xdr:to>
      <xdr:col>19</xdr:col>
      <xdr:colOff>184150</xdr:colOff>
      <xdr:row>88</xdr:row>
      <xdr:rowOff>33759</xdr:rowOff>
    </xdr:to>
    <xdr:sp macro="" textlink="">
      <xdr:nvSpPr>
        <xdr:cNvPr id="214" name="楕円 213"/>
        <xdr:cNvSpPr/>
      </xdr:nvSpPr>
      <xdr:spPr>
        <a:xfrm>
          <a:off x="4064000" y="1501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18536</xdr:rowOff>
    </xdr:from>
    <xdr:ext cx="736600" cy="259045"/>
    <xdr:sp macro="" textlink="">
      <xdr:nvSpPr>
        <xdr:cNvPr id="215" name="テキスト ボックス 214"/>
        <xdr:cNvSpPr txBox="1"/>
      </xdr:nvSpPr>
      <xdr:spPr>
        <a:xfrm>
          <a:off x="3733800" y="15106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88481</xdr:rowOff>
    </xdr:from>
    <xdr:to>
      <xdr:col>15</xdr:col>
      <xdr:colOff>133350</xdr:colOff>
      <xdr:row>81</xdr:row>
      <xdr:rowOff>18631</xdr:rowOff>
    </xdr:to>
    <xdr:sp macro="" textlink="">
      <xdr:nvSpPr>
        <xdr:cNvPr id="216" name="楕円 215"/>
        <xdr:cNvSpPr/>
      </xdr:nvSpPr>
      <xdr:spPr>
        <a:xfrm>
          <a:off x="3175000" y="1380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28808</xdr:rowOff>
    </xdr:from>
    <xdr:ext cx="762000" cy="259045"/>
    <xdr:sp macro="" textlink="">
      <xdr:nvSpPr>
        <xdr:cNvPr id="217" name="テキスト ボックス 216"/>
        <xdr:cNvSpPr txBox="1"/>
      </xdr:nvSpPr>
      <xdr:spPr>
        <a:xfrm>
          <a:off x="2844800" y="13573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84124</xdr:rowOff>
    </xdr:from>
    <xdr:to>
      <xdr:col>11</xdr:col>
      <xdr:colOff>82550</xdr:colOff>
      <xdr:row>81</xdr:row>
      <xdr:rowOff>14274</xdr:rowOff>
    </xdr:to>
    <xdr:sp macro="" textlink="">
      <xdr:nvSpPr>
        <xdr:cNvPr id="218" name="楕円 217"/>
        <xdr:cNvSpPr/>
      </xdr:nvSpPr>
      <xdr:spPr>
        <a:xfrm>
          <a:off x="2286000" y="138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24451</xdr:rowOff>
    </xdr:from>
    <xdr:ext cx="762000" cy="259045"/>
    <xdr:sp macro="" textlink="">
      <xdr:nvSpPr>
        <xdr:cNvPr id="219" name="テキスト ボックス 218"/>
        <xdr:cNvSpPr txBox="1"/>
      </xdr:nvSpPr>
      <xdr:spPr>
        <a:xfrm>
          <a:off x="1955800" y="1356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73887</xdr:rowOff>
    </xdr:from>
    <xdr:to>
      <xdr:col>7</xdr:col>
      <xdr:colOff>31750</xdr:colOff>
      <xdr:row>81</xdr:row>
      <xdr:rowOff>4037</xdr:rowOff>
    </xdr:to>
    <xdr:sp macro="" textlink="">
      <xdr:nvSpPr>
        <xdr:cNvPr id="220" name="楕円 219"/>
        <xdr:cNvSpPr/>
      </xdr:nvSpPr>
      <xdr:spPr>
        <a:xfrm>
          <a:off x="1397000" y="1378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14214</xdr:rowOff>
    </xdr:from>
    <xdr:ext cx="762000" cy="259045"/>
    <xdr:sp macro="" textlink="">
      <xdr:nvSpPr>
        <xdr:cNvPr id="221" name="テキスト ボックス 220"/>
        <xdr:cNvSpPr txBox="1"/>
      </xdr:nvSpPr>
      <xdr:spPr>
        <a:xfrm>
          <a:off x="1066800" y="1355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程度を維持し類似団体を下回り、適正な給与水準を維持している。</a:t>
          </a:r>
        </a:p>
        <a:p>
          <a:r>
            <a:rPr kumimoji="1" lang="ja-JP" altLang="en-US" sz="1300">
              <a:latin typeface="ＭＳ Ｐゴシック" panose="020B0600070205080204" pitchFamily="50" charset="-128"/>
              <a:ea typeface="ＭＳ Ｐゴシック" panose="020B0600070205080204" pitchFamily="50" charset="-128"/>
            </a:rPr>
            <a:t>　今後も、級別職務分類表や各種手当の点検を行うなど、より一層の給与の適正化に努める。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0" name="直線コネクタ 249"/>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1"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2" name="直線コネクタ 251"/>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3"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4" name="直線コネクタ 253"/>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84</xdr:row>
      <xdr:rowOff>162984</xdr:rowOff>
    </xdr:to>
    <xdr:cxnSp macro="">
      <xdr:nvCxnSpPr>
        <xdr:cNvPr id="255" name="直線コネクタ 254"/>
        <xdr:cNvCxnSpPr/>
      </xdr:nvCxnSpPr>
      <xdr:spPr>
        <a:xfrm>
          <a:off x="16179800" y="1456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56" name="給与水準   （国との比較）平均値テキスト"/>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7" name="フローチャート: 判断 256"/>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98778</xdr:rowOff>
    </xdr:to>
    <xdr:cxnSp macro="">
      <xdr:nvCxnSpPr>
        <xdr:cNvPr id="258" name="直線コネクタ 257"/>
        <xdr:cNvCxnSpPr/>
      </xdr:nvCxnSpPr>
      <xdr:spPr>
        <a:xfrm flipV="1">
          <a:off x="15290800" y="14564784"/>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0" name="テキスト ボックス 259"/>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69145</xdr:rowOff>
    </xdr:from>
    <xdr:to>
      <xdr:col>72</xdr:col>
      <xdr:colOff>203200</xdr:colOff>
      <xdr:row>85</xdr:row>
      <xdr:rowOff>98778</xdr:rowOff>
    </xdr:to>
    <xdr:cxnSp macro="">
      <xdr:nvCxnSpPr>
        <xdr:cNvPr id="261" name="直線コネクタ 260"/>
        <xdr:cNvCxnSpPr/>
      </xdr:nvCxnSpPr>
      <xdr:spPr>
        <a:xfrm>
          <a:off x="14401800" y="14470945"/>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2" name="フローチャート: 判断 261"/>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3" name="テキスト ボックス 262"/>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146755</xdr:rowOff>
    </xdr:from>
    <xdr:to>
      <xdr:col>68</xdr:col>
      <xdr:colOff>152400</xdr:colOff>
      <xdr:row>84</xdr:row>
      <xdr:rowOff>69145</xdr:rowOff>
    </xdr:to>
    <xdr:cxnSp macro="">
      <xdr:nvCxnSpPr>
        <xdr:cNvPr id="264" name="直線コネクタ 263"/>
        <xdr:cNvCxnSpPr/>
      </xdr:nvCxnSpPr>
      <xdr:spPr>
        <a:xfrm>
          <a:off x="13512800" y="14377105"/>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5" name="フローチャート: 判断 264"/>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6" name="テキスト ボックス 265"/>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7" name="フローチャート: 判断 266"/>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68" name="テキスト ボックス 267"/>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4" name="楕円 273"/>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128711</xdr:rowOff>
    </xdr:from>
    <xdr:ext cx="762000" cy="259045"/>
    <xdr:sp macro="" textlink="">
      <xdr:nvSpPr>
        <xdr:cNvPr id="275" name="給与水準   （国との比較）該当値テキスト"/>
        <xdr:cNvSpPr txBox="1"/>
      </xdr:nvSpPr>
      <xdr:spPr>
        <a:xfrm>
          <a:off x="171069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6" name="楕円 275"/>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77" name="テキスト ボックス 276"/>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47978</xdr:rowOff>
    </xdr:from>
    <xdr:to>
      <xdr:col>73</xdr:col>
      <xdr:colOff>44450</xdr:colOff>
      <xdr:row>85</xdr:row>
      <xdr:rowOff>149578</xdr:rowOff>
    </xdr:to>
    <xdr:sp macro="" textlink="">
      <xdr:nvSpPr>
        <xdr:cNvPr id="278" name="楕円 277"/>
        <xdr:cNvSpPr/>
      </xdr:nvSpPr>
      <xdr:spPr>
        <a:xfrm>
          <a:off x="15240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79" name="テキスト ボックス 278"/>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18345</xdr:rowOff>
    </xdr:from>
    <xdr:to>
      <xdr:col>68</xdr:col>
      <xdr:colOff>203200</xdr:colOff>
      <xdr:row>84</xdr:row>
      <xdr:rowOff>119945</xdr:rowOff>
    </xdr:to>
    <xdr:sp macro="" textlink="">
      <xdr:nvSpPr>
        <xdr:cNvPr id="280" name="楕円 279"/>
        <xdr:cNvSpPr/>
      </xdr:nvSpPr>
      <xdr:spPr>
        <a:xfrm>
          <a:off x="14351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130122</xdr:rowOff>
    </xdr:from>
    <xdr:ext cx="762000" cy="259045"/>
    <xdr:sp macro="" textlink="">
      <xdr:nvSpPr>
        <xdr:cNvPr id="281" name="テキスト ボックス 280"/>
        <xdr:cNvSpPr txBox="1"/>
      </xdr:nvSpPr>
      <xdr:spPr>
        <a:xfrm>
          <a:off x="14020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95955</xdr:rowOff>
    </xdr:from>
    <xdr:to>
      <xdr:col>64</xdr:col>
      <xdr:colOff>152400</xdr:colOff>
      <xdr:row>84</xdr:row>
      <xdr:rowOff>26105</xdr:rowOff>
    </xdr:to>
    <xdr:sp macro="" textlink="">
      <xdr:nvSpPr>
        <xdr:cNvPr id="282" name="楕円 281"/>
        <xdr:cNvSpPr/>
      </xdr:nvSpPr>
      <xdr:spPr>
        <a:xfrm>
          <a:off x="13462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36282</xdr:rowOff>
    </xdr:from>
    <xdr:ext cx="762000" cy="259045"/>
    <xdr:sp macro="" textlink="">
      <xdr:nvSpPr>
        <xdr:cNvPr id="283" name="テキスト ボックス 282"/>
        <xdr:cNvSpPr txBox="1"/>
      </xdr:nvSpPr>
      <xdr:spPr>
        <a:xfrm>
          <a:off x="13131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技能労務職員の退職者不補充、養護老人ホーム民間売却（平成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年）、体育施設等の指定管理者制度導入（平成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ごみ処理業務等を一部事務組合で運営するなど、職員数の抑制に努めている。しかし、平成２８年熊本地震からの復旧復興事業が膨大となり任期付職員を含めた新規採用数が増加している状況にある。復旧事業に携わる新規職員については、人件費の８割を特別交付税で措置されているが、事務量と財政負担を考慮しながら、短期的な職員数の増加になるよう計画的な採用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3" name="直線コネクタ 312"/>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4"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5" name="直線コネクタ 314"/>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6"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7" name="直線コネクタ 316"/>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87206</xdr:rowOff>
    </xdr:from>
    <xdr:to>
      <xdr:col>81</xdr:col>
      <xdr:colOff>44450</xdr:colOff>
      <xdr:row>61</xdr:row>
      <xdr:rowOff>91229</xdr:rowOff>
    </xdr:to>
    <xdr:cxnSp macro="">
      <xdr:nvCxnSpPr>
        <xdr:cNvPr id="318" name="直線コネクタ 317"/>
        <xdr:cNvCxnSpPr/>
      </xdr:nvCxnSpPr>
      <xdr:spPr>
        <a:xfrm>
          <a:off x="16179800" y="10545656"/>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127864</xdr:rowOff>
    </xdr:from>
    <xdr:ext cx="762000" cy="259045"/>
    <xdr:sp macro="" textlink="">
      <xdr:nvSpPr>
        <xdr:cNvPr id="319" name="定員管理の状況平均値テキスト"/>
        <xdr:cNvSpPr txBox="1"/>
      </xdr:nvSpPr>
      <xdr:spPr>
        <a:xfrm>
          <a:off x="17106900" y="1024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0" name="フローチャート: 判断 319"/>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170180</xdr:rowOff>
    </xdr:from>
    <xdr:to>
      <xdr:col>77</xdr:col>
      <xdr:colOff>44450</xdr:colOff>
      <xdr:row>61</xdr:row>
      <xdr:rowOff>87206</xdr:rowOff>
    </xdr:to>
    <xdr:cxnSp macro="">
      <xdr:nvCxnSpPr>
        <xdr:cNvPr id="321" name="直線コネクタ 320"/>
        <xdr:cNvCxnSpPr/>
      </xdr:nvCxnSpPr>
      <xdr:spPr>
        <a:xfrm>
          <a:off x="15290800" y="104571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2" name="フローチャート: 判断 321"/>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23" name="テキスト ボックス 322"/>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136666</xdr:rowOff>
    </xdr:from>
    <xdr:to>
      <xdr:col>72</xdr:col>
      <xdr:colOff>203200</xdr:colOff>
      <xdr:row>60</xdr:row>
      <xdr:rowOff>170180</xdr:rowOff>
    </xdr:to>
    <xdr:cxnSp macro="">
      <xdr:nvCxnSpPr>
        <xdr:cNvPr id="324" name="直線コネクタ 323"/>
        <xdr:cNvCxnSpPr/>
      </xdr:nvCxnSpPr>
      <xdr:spPr>
        <a:xfrm>
          <a:off x="14401800" y="10423666"/>
          <a:ext cx="8890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5" name="フローチャート: 判断 324"/>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31556</xdr:rowOff>
    </xdr:from>
    <xdr:ext cx="762000" cy="259045"/>
    <xdr:sp macro="" textlink="">
      <xdr:nvSpPr>
        <xdr:cNvPr id="326" name="テキスト ボックス 325"/>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136666</xdr:rowOff>
    </xdr:from>
    <xdr:to>
      <xdr:col>68</xdr:col>
      <xdr:colOff>152400</xdr:colOff>
      <xdr:row>60</xdr:row>
      <xdr:rowOff>163477</xdr:rowOff>
    </xdr:to>
    <xdr:cxnSp macro="">
      <xdr:nvCxnSpPr>
        <xdr:cNvPr id="327" name="直線コネクタ 326"/>
        <xdr:cNvCxnSpPr/>
      </xdr:nvCxnSpPr>
      <xdr:spPr>
        <a:xfrm flipV="1">
          <a:off x="13512800" y="10423666"/>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28" name="フローチャート: 判断 327"/>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29" name="テキスト ボックス 328"/>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0" name="フローチャート: 判断 329"/>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1" name="テキスト ボックス 330"/>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40429</xdr:rowOff>
    </xdr:from>
    <xdr:to>
      <xdr:col>81</xdr:col>
      <xdr:colOff>95250</xdr:colOff>
      <xdr:row>61</xdr:row>
      <xdr:rowOff>142029</xdr:rowOff>
    </xdr:to>
    <xdr:sp macro="" textlink="">
      <xdr:nvSpPr>
        <xdr:cNvPr id="337" name="楕円 336"/>
        <xdr:cNvSpPr/>
      </xdr:nvSpPr>
      <xdr:spPr>
        <a:xfrm>
          <a:off x="169672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12506</xdr:rowOff>
    </xdr:from>
    <xdr:ext cx="762000" cy="259045"/>
    <xdr:sp macro="" textlink="">
      <xdr:nvSpPr>
        <xdr:cNvPr id="338" name="定員管理の状況該当値テキスト"/>
        <xdr:cNvSpPr txBox="1"/>
      </xdr:nvSpPr>
      <xdr:spPr>
        <a:xfrm>
          <a:off x="17106900" y="1047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36406</xdr:rowOff>
    </xdr:from>
    <xdr:to>
      <xdr:col>77</xdr:col>
      <xdr:colOff>95250</xdr:colOff>
      <xdr:row>61</xdr:row>
      <xdr:rowOff>138006</xdr:rowOff>
    </xdr:to>
    <xdr:sp macro="" textlink="">
      <xdr:nvSpPr>
        <xdr:cNvPr id="339" name="楕円 338"/>
        <xdr:cNvSpPr/>
      </xdr:nvSpPr>
      <xdr:spPr>
        <a:xfrm>
          <a:off x="16129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122783</xdr:rowOff>
    </xdr:from>
    <xdr:ext cx="736600" cy="259045"/>
    <xdr:sp macro="" textlink="">
      <xdr:nvSpPr>
        <xdr:cNvPr id="340" name="テキスト ボックス 339"/>
        <xdr:cNvSpPr txBox="1"/>
      </xdr:nvSpPr>
      <xdr:spPr>
        <a:xfrm>
          <a:off x="15798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119380</xdr:rowOff>
    </xdr:from>
    <xdr:to>
      <xdr:col>73</xdr:col>
      <xdr:colOff>44450</xdr:colOff>
      <xdr:row>61</xdr:row>
      <xdr:rowOff>49530</xdr:rowOff>
    </xdr:to>
    <xdr:sp macro="" textlink="">
      <xdr:nvSpPr>
        <xdr:cNvPr id="341" name="楕円 340"/>
        <xdr:cNvSpPr/>
      </xdr:nvSpPr>
      <xdr:spPr>
        <a:xfrm>
          <a:off x="15240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34307</xdr:rowOff>
    </xdr:from>
    <xdr:ext cx="762000" cy="259045"/>
    <xdr:sp macro="" textlink="">
      <xdr:nvSpPr>
        <xdr:cNvPr id="342" name="テキスト ボックス 341"/>
        <xdr:cNvSpPr txBox="1"/>
      </xdr:nvSpPr>
      <xdr:spPr>
        <a:xfrm>
          <a:off x="14909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85866</xdr:rowOff>
    </xdr:from>
    <xdr:to>
      <xdr:col>68</xdr:col>
      <xdr:colOff>203200</xdr:colOff>
      <xdr:row>61</xdr:row>
      <xdr:rowOff>16016</xdr:rowOff>
    </xdr:to>
    <xdr:sp macro="" textlink="">
      <xdr:nvSpPr>
        <xdr:cNvPr id="343" name="楕円 342"/>
        <xdr:cNvSpPr/>
      </xdr:nvSpPr>
      <xdr:spPr>
        <a:xfrm>
          <a:off x="14351000" y="1037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26193</xdr:rowOff>
    </xdr:from>
    <xdr:ext cx="762000" cy="259045"/>
    <xdr:sp macro="" textlink="">
      <xdr:nvSpPr>
        <xdr:cNvPr id="344" name="テキスト ボックス 343"/>
        <xdr:cNvSpPr txBox="1"/>
      </xdr:nvSpPr>
      <xdr:spPr>
        <a:xfrm>
          <a:off x="14020800" y="1014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112677</xdr:rowOff>
    </xdr:from>
    <xdr:to>
      <xdr:col>64</xdr:col>
      <xdr:colOff>152400</xdr:colOff>
      <xdr:row>61</xdr:row>
      <xdr:rowOff>42827</xdr:rowOff>
    </xdr:to>
    <xdr:sp macro="" textlink="">
      <xdr:nvSpPr>
        <xdr:cNvPr id="345" name="楕円 344"/>
        <xdr:cNvSpPr/>
      </xdr:nvSpPr>
      <xdr:spPr>
        <a:xfrm>
          <a:off x="13462000" y="1039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53004</xdr:rowOff>
    </xdr:from>
    <xdr:ext cx="762000" cy="259045"/>
    <xdr:sp macro="" textlink="">
      <xdr:nvSpPr>
        <xdr:cNvPr id="346" name="テキスト ボックス 345"/>
        <xdr:cNvSpPr txBox="1"/>
      </xdr:nvSpPr>
      <xdr:spPr>
        <a:xfrm>
          <a:off x="13131800" y="101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決算まで類似団体を下回っており、良好な状態を維持していた。しかし、公営企業に要する経費の財源とする地方債の償還の財源に充てたと認められる繰入金等の減少（公共下水道特別会計繰出金）により、分子となる公債費等が減少したため、３か年平均で</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ポイント減、単年度で</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ポイント改善している。</a:t>
          </a:r>
        </a:p>
        <a:p>
          <a:r>
            <a:rPr kumimoji="1" lang="ja-JP" altLang="en-US" sz="1100">
              <a:latin typeface="ＭＳ Ｐゴシック" panose="020B0600070205080204" pitchFamily="50" charset="-128"/>
              <a:ea typeface="ＭＳ Ｐゴシック" panose="020B0600070205080204" pitchFamily="50" charset="-128"/>
            </a:rPr>
            <a:t>　今後は、復旧・復興事業等に充てた公債費について、償還の据置期間である平成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年度までは、実質公債費比率が大きく上昇することはないと見込んでいるが、今後も復旧・復興事業に多額の起債を予定しているため、交付税措置の有利なものを活用し、比率上昇の抑制に努める。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3" name="直線コネクタ 372"/>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4"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5" name="直線コネクタ 374"/>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6"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7" name="直線コネクタ 376"/>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146304</xdr:rowOff>
    </xdr:from>
    <xdr:to>
      <xdr:col>81</xdr:col>
      <xdr:colOff>44450</xdr:colOff>
      <xdr:row>41</xdr:row>
      <xdr:rowOff>3810</xdr:rowOff>
    </xdr:to>
    <xdr:cxnSp macro="">
      <xdr:nvCxnSpPr>
        <xdr:cNvPr id="378" name="直線コネクタ 377"/>
        <xdr:cNvCxnSpPr/>
      </xdr:nvCxnSpPr>
      <xdr:spPr>
        <a:xfrm>
          <a:off x="16179800" y="700430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79"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0" name="フローチャート: 判断 379"/>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20828</xdr:rowOff>
    </xdr:from>
    <xdr:to>
      <xdr:col>77</xdr:col>
      <xdr:colOff>44450</xdr:colOff>
      <xdr:row>40</xdr:row>
      <xdr:rowOff>146304</xdr:rowOff>
    </xdr:to>
    <xdr:cxnSp macro="">
      <xdr:nvCxnSpPr>
        <xdr:cNvPr id="381" name="直線コネクタ 380"/>
        <xdr:cNvCxnSpPr/>
      </xdr:nvCxnSpPr>
      <xdr:spPr>
        <a:xfrm>
          <a:off x="15290800" y="687882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2" name="フローチャート: 判断 381"/>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3" name="テキスト ボックス 382"/>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163322</xdr:rowOff>
    </xdr:from>
    <xdr:to>
      <xdr:col>72</xdr:col>
      <xdr:colOff>203200</xdr:colOff>
      <xdr:row>40</xdr:row>
      <xdr:rowOff>20828</xdr:rowOff>
    </xdr:to>
    <xdr:cxnSp macro="">
      <xdr:nvCxnSpPr>
        <xdr:cNvPr id="384" name="直線コネクタ 383"/>
        <xdr:cNvCxnSpPr/>
      </xdr:nvCxnSpPr>
      <xdr:spPr>
        <a:xfrm>
          <a:off x="14401800" y="68498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5" name="フローチャート: 判断 384"/>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6" name="テキスト ボックス 385"/>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163322</xdr:rowOff>
    </xdr:from>
    <xdr:to>
      <xdr:col>68</xdr:col>
      <xdr:colOff>152400</xdr:colOff>
      <xdr:row>40</xdr:row>
      <xdr:rowOff>49784</xdr:rowOff>
    </xdr:to>
    <xdr:cxnSp macro="">
      <xdr:nvCxnSpPr>
        <xdr:cNvPr id="387" name="直線コネクタ 386"/>
        <xdr:cNvCxnSpPr/>
      </xdr:nvCxnSpPr>
      <xdr:spPr>
        <a:xfrm flipV="1">
          <a:off x="13512800" y="684987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88" name="フローチャート: 判断 387"/>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89" name="テキスト ボックス 388"/>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0" name="フローチャート: 判断 389"/>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1" name="テキスト ボックス 390"/>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7" name="楕円 396"/>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96537</xdr:rowOff>
    </xdr:from>
    <xdr:ext cx="762000" cy="259045"/>
    <xdr:sp macro="" textlink="">
      <xdr:nvSpPr>
        <xdr:cNvPr id="398" name="公債費負担の状況該当値テキスト"/>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95504</xdr:rowOff>
    </xdr:from>
    <xdr:to>
      <xdr:col>77</xdr:col>
      <xdr:colOff>95250</xdr:colOff>
      <xdr:row>41</xdr:row>
      <xdr:rowOff>25654</xdr:rowOff>
    </xdr:to>
    <xdr:sp macro="" textlink="">
      <xdr:nvSpPr>
        <xdr:cNvPr id="399" name="楕円 398"/>
        <xdr:cNvSpPr/>
      </xdr:nvSpPr>
      <xdr:spPr>
        <a:xfrm>
          <a:off x="16129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10431</xdr:rowOff>
    </xdr:from>
    <xdr:ext cx="736600" cy="259045"/>
    <xdr:sp macro="" textlink="">
      <xdr:nvSpPr>
        <xdr:cNvPr id="400" name="テキスト ボックス 399"/>
        <xdr:cNvSpPr txBox="1"/>
      </xdr:nvSpPr>
      <xdr:spPr>
        <a:xfrm>
          <a:off x="15798800" y="703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141478</xdr:rowOff>
    </xdr:from>
    <xdr:to>
      <xdr:col>73</xdr:col>
      <xdr:colOff>44450</xdr:colOff>
      <xdr:row>40</xdr:row>
      <xdr:rowOff>71628</xdr:rowOff>
    </xdr:to>
    <xdr:sp macro="" textlink="">
      <xdr:nvSpPr>
        <xdr:cNvPr id="401" name="楕円 400"/>
        <xdr:cNvSpPr/>
      </xdr:nvSpPr>
      <xdr:spPr>
        <a:xfrm>
          <a:off x="15240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402" name="テキスト ボックス 401"/>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112522</xdr:rowOff>
    </xdr:from>
    <xdr:to>
      <xdr:col>68</xdr:col>
      <xdr:colOff>203200</xdr:colOff>
      <xdr:row>40</xdr:row>
      <xdr:rowOff>42672</xdr:rowOff>
    </xdr:to>
    <xdr:sp macro="" textlink="">
      <xdr:nvSpPr>
        <xdr:cNvPr id="403" name="楕円 402"/>
        <xdr:cNvSpPr/>
      </xdr:nvSpPr>
      <xdr:spPr>
        <a:xfrm>
          <a:off x="14351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52849</xdr:rowOff>
    </xdr:from>
    <xdr:ext cx="762000" cy="259045"/>
    <xdr:sp macro="" textlink="">
      <xdr:nvSpPr>
        <xdr:cNvPr id="404" name="テキスト ボックス 403"/>
        <xdr:cNvSpPr txBox="1"/>
      </xdr:nvSpPr>
      <xdr:spPr>
        <a:xfrm>
          <a:off x="14020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405" name="楕円 404"/>
        <xdr:cNvSpPr/>
      </xdr:nvSpPr>
      <xdr:spPr>
        <a:xfrm>
          <a:off x="13462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406" name="テキスト ボックス 405"/>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地方債の償還額等に充当可能な基金へ平成２８年熊本地震復興基金（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1,740,440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千円）を積み立てたことにより、充当可能財源等が将来負担額を上回ったため平成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年度は将来負担比率が算出されなかった。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地方債の現在高は前年度を上回っており、今後はまちづくり事業などの復興事業が本格化することから、基金の繰入が見込まれている平成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年度以降は、将来負担比率の悪化も予想される。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地方債の起債に当たっては、元利償還金への交付税措置が有利なものを中心として後年度の負担の軽減も図る。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7" name="直線コネクタ 436"/>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38"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39" name="直線コネクタ 438"/>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70334</xdr:rowOff>
    </xdr:from>
    <xdr:to>
      <xdr:col>77</xdr:col>
      <xdr:colOff>44450</xdr:colOff>
      <xdr:row>15</xdr:row>
      <xdr:rowOff>88477</xdr:rowOff>
    </xdr:to>
    <xdr:cxnSp macro="">
      <xdr:nvCxnSpPr>
        <xdr:cNvPr id="442" name="直線コネクタ 441"/>
        <xdr:cNvCxnSpPr/>
      </xdr:nvCxnSpPr>
      <xdr:spPr>
        <a:xfrm>
          <a:off x="15290800" y="2470634"/>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3"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4" name="フローチャート: 判断 443"/>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70334</xdr:rowOff>
    </xdr:from>
    <xdr:to>
      <xdr:col>72</xdr:col>
      <xdr:colOff>203200</xdr:colOff>
      <xdr:row>14</xdr:row>
      <xdr:rowOff>76079</xdr:rowOff>
    </xdr:to>
    <xdr:cxnSp macro="">
      <xdr:nvCxnSpPr>
        <xdr:cNvPr id="445" name="直線コネクタ 444"/>
        <xdr:cNvCxnSpPr/>
      </xdr:nvCxnSpPr>
      <xdr:spPr>
        <a:xfrm flipV="1">
          <a:off x="14401800" y="2470634"/>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6" name="フローチャート: 判断 445"/>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7" name="テキスト ボックス 446"/>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76079</xdr:rowOff>
    </xdr:from>
    <xdr:to>
      <xdr:col>68</xdr:col>
      <xdr:colOff>152400</xdr:colOff>
      <xdr:row>14</xdr:row>
      <xdr:rowOff>153065</xdr:rowOff>
    </xdr:to>
    <xdr:cxnSp macro="">
      <xdr:nvCxnSpPr>
        <xdr:cNvPr id="448" name="直線コネクタ 447"/>
        <xdr:cNvCxnSpPr/>
      </xdr:nvCxnSpPr>
      <xdr:spPr>
        <a:xfrm flipV="1">
          <a:off x="13512800" y="2476379"/>
          <a:ext cx="889000" cy="7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49" name="フローチャート: 判断 448"/>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0" name="テキスト ボックス 449"/>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1" name="フローチャート: 判断 450"/>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10298</xdr:rowOff>
    </xdr:from>
    <xdr:ext cx="762000" cy="259045"/>
    <xdr:sp macro="" textlink="">
      <xdr:nvSpPr>
        <xdr:cNvPr id="452" name="テキスト ボックス 451"/>
        <xdr:cNvSpPr txBox="1"/>
      </xdr:nvSpPr>
      <xdr:spPr>
        <a:xfrm>
          <a:off x="14020800" y="258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3" name="フローチャート: 判断 452"/>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33279</xdr:rowOff>
    </xdr:from>
    <xdr:ext cx="762000" cy="259045"/>
    <xdr:sp macro="" textlink="">
      <xdr:nvSpPr>
        <xdr:cNvPr id="454" name="テキスト ボックス 453"/>
        <xdr:cNvSpPr txBox="1"/>
      </xdr:nvSpPr>
      <xdr:spPr>
        <a:xfrm>
          <a:off x="13131800" y="260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37677</xdr:rowOff>
    </xdr:from>
    <xdr:to>
      <xdr:col>77</xdr:col>
      <xdr:colOff>95250</xdr:colOff>
      <xdr:row>15</xdr:row>
      <xdr:rowOff>139277</xdr:rowOff>
    </xdr:to>
    <xdr:sp macro="" textlink="">
      <xdr:nvSpPr>
        <xdr:cNvPr id="460" name="楕円 459"/>
        <xdr:cNvSpPr/>
      </xdr:nvSpPr>
      <xdr:spPr>
        <a:xfrm>
          <a:off x="16129000" y="26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124054</xdr:rowOff>
    </xdr:from>
    <xdr:ext cx="736600" cy="259045"/>
    <xdr:sp macro="" textlink="">
      <xdr:nvSpPr>
        <xdr:cNvPr id="461" name="テキスト ボックス 460"/>
        <xdr:cNvSpPr txBox="1"/>
      </xdr:nvSpPr>
      <xdr:spPr>
        <a:xfrm>
          <a:off x="15798800" y="2695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19534</xdr:rowOff>
    </xdr:from>
    <xdr:to>
      <xdr:col>73</xdr:col>
      <xdr:colOff>44450</xdr:colOff>
      <xdr:row>14</xdr:row>
      <xdr:rowOff>121134</xdr:rowOff>
    </xdr:to>
    <xdr:sp macro="" textlink="">
      <xdr:nvSpPr>
        <xdr:cNvPr id="462" name="楕円 461"/>
        <xdr:cNvSpPr/>
      </xdr:nvSpPr>
      <xdr:spPr>
        <a:xfrm>
          <a:off x="15240000" y="241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105911</xdr:rowOff>
    </xdr:from>
    <xdr:ext cx="762000" cy="259045"/>
    <xdr:sp macro="" textlink="">
      <xdr:nvSpPr>
        <xdr:cNvPr id="463" name="テキスト ボックス 462"/>
        <xdr:cNvSpPr txBox="1"/>
      </xdr:nvSpPr>
      <xdr:spPr>
        <a:xfrm>
          <a:off x="14909800" y="250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25279</xdr:rowOff>
    </xdr:from>
    <xdr:to>
      <xdr:col>68</xdr:col>
      <xdr:colOff>203200</xdr:colOff>
      <xdr:row>14</xdr:row>
      <xdr:rowOff>126879</xdr:rowOff>
    </xdr:to>
    <xdr:sp macro="" textlink="">
      <xdr:nvSpPr>
        <xdr:cNvPr id="464" name="楕円 463"/>
        <xdr:cNvSpPr/>
      </xdr:nvSpPr>
      <xdr:spPr>
        <a:xfrm>
          <a:off x="14351000" y="242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137056</xdr:rowOff>
    </xdr:from>
    <xdr:ext cx="762000" cy="259045"/>
    <xdr:sp macro="" textlink="">
      <xdr:nvSpPr>
        <xdr:cNvPr id="465" name="テキスト ボックス 464"/>
        <xdr:cNvSpPr txBox="1"/>
      </xdr:nvSpPr>
      <xdr:spPr>
        <a:xfrm>
          <a:off x="14020800" y="2194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6" name="楕円 465"/>
        <xdr:cNvSpPr/>
      </xdr:nvSpPr>
      <xdr:spPr>
        <a:xfrm>
          <a:off x="13462000" y="25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67" name="テキスト ボックス 466"/>
        <xdr:cNvSpPr txBox="1"/>
      </xdr:nvSpPr>
      <xdr:spPr>
        <a:xfrm>
          <a:off x="13131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熊本県益城町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33,054
32,940
65.68
29,880,231
29,116,321
37
7,123,392
22,208,801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類似団体平均より上回っているのは、保育所・幼稚園・給食センターを直営で運営していることや、臨時・非常勤職員を短期的な臨時職員（物件費）ではなく、非常勤職員（人件費）で採用していることによ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年度は震災対応事務減と経常経費充当一般財源の増により前年度比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ポイント減となっているが、今後は民間でも実施可能な部分は委託化を進め、人件費の抑制に努める。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129286</xdr:rowOff>
    </xdr:from>
    <xdr:to>
      <xdr:col>24</xdr:col>
      <xdr:colOff>25400</xdr:colOff>
      <xdr:row>38</xdr:row>
      <xdr:rowOff>8128</xdr:rowOff>
    </xdr:to>
    <xdr:cxnSp macro="">
      <xdr:nvCxnSpPr>
        <xdr:cNvPr id="64" name="直線コネクタ 63"/>
        <xdr:cNvCxnSpPr/>
      </xdr:nvCxnSpPr>
      <xdr:spPr>
        <a:xfrm flipV="1">
          <a:off x="3987800" y="647293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38</xdr:row>
      <xdr:rowOff>8128</xdr:rowOff>
    </xdr:to>
    <xdr:cxnSp macro="">
      <xdr:nvCxnSpPr>
        <xdr:cNvPr id="67" name="直線コネクタ 66"/>
        <xdr:cNvCxnSpPr/>
      </xdr:nvCxnSpPr>
      <xdr:spPr>
        <a:xfrm>
          <a:off x="3098800" y="64363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37</xdr:row>
      <xdr:rowOff>156718</xdr:rowOff>
    </xdr:to>
    <xdr:cxnSp macro="">
      <xdr:nvCxnSpPr>
        <xdr:cNvPr id="70" name="直線コネクタ 69"/>
        <xdr:cNvCxnSpPr/>
      </xdr:nvCxnSpPr>
      <xdr:spPr>
        <a:xfrm flipV="1">
          <a:off x="2209800" y="64363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37</xdr:row>
      <xdr:rowOff>156718</xdr:rowOff>
    </xdr:to>
    <xdr:cxnSp macro="">
      <xdr:nvCxnSpPr>
        <xdr:cNvPr id="73" name="直線コネクタ 72"/>
        <xdr:cNvCxnSpPr/>
      </xdr:nvCxnSpPr>
      <xdr:spPr>
        <a:xfrm>
          <a:off x="1320800" y="64592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78486</xdr:rowOff>
    </xdr:from>
    <xdr:to>
      <xdr:col>24</xdr:col>
      <xdr:colOff>76200</xdr:colOff>
      <xdr:row>38</xdr:row>
      <xdr:rowOff>8636</xdr:rowOff>
    </xdr:to>
    <xdr:sp macro="" textlink="">
      <xdr:nvSpPr>
        <xdr:cNvPr id="83" name="楕円 82"/>
        <xdr:cNvSpPr/>
      </xdr:nvSpPr>
      <xdr:spPr>
        <a:xfrm>
          <a:off x="4775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50563</xdr:rowOff>
    </xdr:from>
    <xdr:ext cx="762000" cy="259045"/>
    <xdr:sp macro="" textlink="">
      <xdr:nvSpPr>
        <xdr:cNvPr id="84" name="人件費該当値テキスト"/>
        <xdr:cNvSpPr txBox="1"/>
      </xdr:nvSpPr>
      <xdr:spPr>
        <a:xfrm>
          <a:off x="4914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128778</xdr:rowOff>
    </xdr:from>
    <xdr:to>
      <xdr:col>20</xdr:col>
      <xdr:colOff>38100</xdr:colOff>
      <xdr:row>38</xdr:row>
      <xdr:rowOff>58928</xdr:rowOff>
    </xdr:to>
    <xdr:sp macro="" textlink="">
      <xdr:nvSpPr>
        <xdr:cNvPr id="85" name="楕円 84"/>
        <xdr:cNvSpPr/>
      </xdr:nvSpPr>
      <xdr:spPr>
        <a:xfrm>
          <a:off x="3937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43705</xdr:rowOff>
    </xdr:from>
    <xdr:ext cx="736600" cy="259045"/>
    <xdr:sp macro="" textlink="">
      <xdr:nvSpPr>
        <xdr:cNvPr id="86" name="テキスト ボックス 85"/>
        <xdr:cNvSpPr txBox="1"/>
      </xdr:nvSpPr>
      <xdr:spPr>
        <a:xfrm>
          <a:off x="3606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7" name="楕円 86"/>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88" name="テキスト ボックス 87"/>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105918</xdr:rowOff>
    </xdr:from>
    <xdr:to>
      <xdr:col>11</xdr:col>
      <xdr:colOff>60325</xdr:colOff>
      <xdr:row>38</xdr:row>
      <xdr:rowOff>36068</xdr:rowOff>
    </xdr:to>
    <xdr:sp macro="" textlink="">
      <xdr:nvSpPr>
        <xdr:cNvPr id="89" name="楕円 88"/>
        <xdr:cNvSpPr/>
      </xdr:nvSpPr>
      <xdr:spPr>
        <a:xfrm>
          <a:off x="2159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20845</xdr:rowOff>
    </xdr:from>
    <xdr:ext cx="762000" cy="259045"/>
    <xdr:sp macro="" textlink="">
      <xdr:nvSpPr>
        <xdr:cNvPr id="90" name="テキスト ボックス 89"/>
        <xdr:cNvSpPr txBox="1"/>
      </xdr:nvSpPr>
      <xdr:spPr>
        <a:xfrm>
          <a:off x="1828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1" name="楕円 90"/>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2" name="テキスト ボックス 91"/>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年度に比べ物件費に充当した経常一般財源等が</a:t>
          </a:r>
          <a:r>
            <a:rPr kumimoji="1" lang="en-US" altLang="ja-JP" sz="1300">
              <a:latin typeface="ＭＳ Ｐゴシック" panose="020B0600070205080204" pitchFamily="50" charset="-128"/>
              <a:ea typeface="ＭＳ Ｐゴシック" panose="020B0600070205080204" pitchFamily="50" charset="-128"/>
            </a:rPr>
            <a:t>103,239</a:t>
          </a:r>
          <a:r>
            <a:rPr kumimoji="1" lang="ja-JP" altLang="en-US" sz="1300">
              <a:latin typeface="ＭＳ Ｐゴシック" panose="020B0600070205080204" pitchFamily="50" charset="-128"/>
              <a:ea typeface="ＭＳ Ｐゴシック" panose="020B0600070205080204" pitchFamily="50" charset="-128"/>
            </a:rPr>
            <a:t>千円増加し、分母となる経常一般財源の増加率をこえているため比率が</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ポイント悪化している。</a:t>
          </a:r>
        </a:p>
        <a:p>
          <a:r>
            <a:rPr kumimoji="1" lang="ja-JP" altLang="en-US" sz="1300">
              <a:latin typeface="ＭＳ Ｐゴシック" panose="020B0600070205080204" pitchFamily="50" charset="-128"/>
              <a:ea typeface="ＭＳ Ｐゴシック" panose="020B0600070205080204" pitchFamily="50" charset="-128"/>
            </a:rPr>
            <a:t>　今後は、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窓口業務等、業務の民間</a:t>
          </a:r>
          <a:r>
            <a:rPr kumimoji="1" lang="ja-JP" altLang="en-US" sz="1300">
              <a:latin typeface="ＭＳ Ｐゴシック" panose="020B0600070205080204" pitchFamily="50" charset="-128"/>
              <a:ea typeface="ＭＳ Ｐゴシック" panose="020B0600070205080204" pitchFamily="50" charset="-128"/>
            </a:rPr>
            <a:t>委託化を進めていくことにより、人件費が減少する一方で、物件費は上昇していくものと思われる。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62230</xdr:rowOff>
    </xdr:from>
    <xdr:to>
      <xdr:col>82</xdr:col>
      <xdr:colOff>107950</xdr:colOff>
      <xdr:row>13</xdr:row>
      <xdr:rowOff>130810</xdr:rowOff>
    </xdr:to>
    <xdr:cxnSp macro="">
      <xdr:nvCxnSpPr>
        <xdr:cNvPr id="125" name="直線コネクタ 124"/>
        <xdr:cNvCxnSpPr/>
      </xdr:nvCxnSpPr>
      <xdr:spPr>
        <a:xfrm>
          <a:off x="15671800" y="22910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6"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62230</xdr:rowOff>
    </xdr:from>
    <xdr:to>
      <xdr:col>78</xdr:col>
      <xdr:colOff>69850</xdr:colOff>
      <xdr:row>13</xdr:row>
      <xdr:rowOff>100330</xdr:rowOff>
    </xdr:to>
    <xdr:cxnSp macro="">
      <xdr:nvCxnSpPr>
        <xdr:cNvPr id="128" name="直線コネクタ 127"/>
        <xdr:cNvCxnSpPr/>
      </xdr:nvCxnSpPr>
      <xdr:spPr>
        <a:xfrm flipV="1">
          <a:off x="14782800" y="2291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30" name="テキスト ボックス 129"/>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100330</xdr:rowOff>
    </xdr:from>
    <xdr:to>
      <xdr:col>73</xdr:col>
      <xdr:colOff>180975</xdr:colOff>
      <xdr:row>13</xdr:row>
      <xdr:rowOff>107950</xdr:rowOff>
    </xdr:to>
    <xdr:cxnSp macro="">
      <xdr:nvCxnSpPr>
        <xdr:cNvPr id="131" name="直線コネクタ 130"/>
        <xdr:cNvCxnSpPr/>
      </xdr:nvCxnSpPr>
      <xdr:spPr>
        <a:xfrm flipV="1">
          <a:off x="13893800" y="232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3" name="テキスト ボックス 132"/>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85090</xdr:rowOff>
    </xdr:from>
    <xdr:to>
      <xdr:col>69</xdr:col>
      <xdr:colOff>92075</xdr:colOff>
      <xdr:row>13</xdr:row>
      <xdr:rowOff>107950</xdr:rowOff>
    </xdr:to>
    <xdr:cxnSp macro="">
      <xdr:nvCxnSpPr>
        <xdr:cNvPr id="134" name="直線コネクタ 133"/>
        <xdr:cNvCxnSpPr/>
      </xdr:nvCxnSpPr>
      <xdr:spPr>
        <a:xfrm>
          <a:off x="13004800" y="231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6" name="テキスト ボックス 135"/>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38" name="テキスト ボックス 137"/>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80010</xdr:rowOff>
    </xdr:from>
    <xdr:to>
      <xdr:col>82</xdr:col>
      <xdr:colOff>158750</xdr:colOff>
      <xdr:row>14</xdr:row>
      <xdr:rowOff>10160</xdr:rowOff>
    </xdr:to>
    <xdr:sp macro="" textlink="">
      <xdr:nvSpPr>
        <xdr:cNvPr id="144" name="楕円 143"/>
        <xdr:cNvSpPr/>
      </xdr:nvSpPr>
      <xdr:spPr>
        <a:xfrm>
          <a:off x="164592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96537</xdr:rowOff>
    </xdr:from>
    <xdr:ext cx="762000" cy="259045"/>
    <xdr:sp macro="" textlink="">
      <xdr:nvSpPr>
        <xdr:cNvPr id="145" name="物件費該当値テキスト"/>
        <xdr:cNvSpPr txBox="1"/>
      </xdr:nvSpPr>
      <xdr:spPr>
        <a:xfrm>
          <a:off x="165989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11430</xdr:rowOff>
    </xdr:from>
    <xdr:to>
      <xdr:col>78</xdr:col>
      <xdr:colOff>120650</xdr:colOff>
      <xdr:row>13</xdr:row>
      <xdr:rowOff>113030</xdr:rowOff>
    </xdr:to>
    <xdr:sp macro="" textlink="">
      <xdr:nvSpPr>
        <xdr:cNvPr id="146" name="楕円 145"/>
        <xdr:cNvSpPr/>
      </xdr:nvSpPr>
      <xdr:spPr>
        <a:xfrm>
          <a:off x="15621000" y="22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123207</xdr:rowOff>
    </xdr:from>
    <xdr:ext cx="736600" cy="259045"/>
    <xdr:sp macro="" textlink="">
      <xdr:nvSpPr>
        <xdr:cNvPr id="147" name="テキスト ボックス 146"/>
        <xdr:cNvSpPr txBox="1"/>
      </xdr:nvSpPr>
      <xdr:spPr>
        <a:xfrm>
          <a:off x="15290800" y="200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49530</xdr:rowOff>
    </xdr:from>
    <xdr:to>
      <xdr:col>74</xdr:col>
      <xdr:colOff>31750</xdr:colOff>
      <xdr:row>13</xdr:row>
      <xdr:rowOff>151130</xdr:rowOff>
    </xdr:to>
    <xdr:sp macro="" textlink="">
      <xdr:nvSpPr>
        <xdr:cNvPr id="148" name="楕円 147"/>
        <xdr:cNvSpPr/>
      </xdr:nvSpPr>
      <xdr:spPr>
        <a:xfrm>
          <a:off x="14732000" y="227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161307</xdr:rowOff>
    </xdr:from>
    <xdr:ext cx="762000" cy="259045"/>
    <xdr:sp macro="" textlink="">
      <xdr:nvSpPr>
        <xdr:cNvPr id="149" name="テキスト ボックス 148"/>
        <xdr:cNvSpPr txBox="1"/>
      </xdr:nvSpPr>
      <xdr:spPr>
        <a:xfrm>
          <a:off x="14401800" y="204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57150</xdr:rowOff>
    </xdr:from>
    <xdr:to>
      <xdr:col>69</xdr:col>
      <xdr:colOff>142875</xdr:colOff>
      <xdr:row>13</xdr:row>
      <xdr:rowOff>158750</xdr:rowOff>
    </xdr:to>
    <xdr:sp macro="" textlink="">
      <xdr:nvSpPr>
        <xdr:cNvPr id="150" name="楕円 149"/>
        <xdr:cNvSpPr/>
      </xdr:nvSpPr>
      <xdr:spPr>
        <a:xfrm>
          <a:off x="13843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168927</xdr:rowOff>
    </xdr:from>
    <xdr:ext cx="762000" cy="259045"/>
    <xdr:sp macro="" textlink="">
      <xdr:nvSpPr>
        <xdr:cNvPr id="151" name="テキスト ボックス 150"/>
        <xdr:cNvSpPr txBox="1"/>
      </xdr:nvSpPr>
      <xdr:spPr>
        <a:xfrm>
          <a:off x="13512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34290</xdr:rowOff>
    </xdr:from>
    <xdr:to>
      <xdr:col>65</xdr:col>
      <xdr:colOff>53975</xdr:colOff>
      <xdr:row>13</xdr:row>
      <xdr:rowOff>135890</xdr:rowOff>
    </xdr:to>
    <xdr:sp macro="" textlink="">
      <xdr:nvSpPr>
        <xdr:cNvPr id="152" name="楕円 151"/>
        <xdr:cNvSpPr/>
      </xdr:nvSpPr>
      <xdr:spPr>
        <a:xfrm>
          <a:off x="12954000" y="226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146067</xdr:rowOff>
    </xdr:from>
    <xdr:ext cx="762000" cy="259045"/>
    <xdr:sp macro="" textlink="">
      <xdr:nvSpPr>
        <xdr:cNvPr id="153" name="テキスト ボックス 152"/>
        <xdr:cNvSpPr txBox="1"/>
      </xdr:nvSpPr>
      <xdr:spPr>
        <a:xfrm>
          <a:off x="12623800" y="203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年度では小・中学校要・準要保護援助が</a:t>
          </a:r>
          <a:r>
            <a:rPr kumimoji="1" lang="en-US" altLang="ja-JP" sz="1300">
              <a:latin typeface="ＭＳ Ｐゴシック" panose="020B0600070205080204" pitchFamily="50" charset="-128"/>
              <a:ea typeface="ＭＳ Ｐゴシック" panose="020B0600070205080204" pitchFamily="50" charset="-128"/>
            </a:rPr>
            <a:t>32,820</a:t>
          </a:r>
          <a:r>
            <a:rPr kumimoji="1" lang="ja-JP" altLang="en-US" sz="1300">
              <a:latin typeface="ＭＳ Ｐゴシック" panose="020B0600070205080204" pitchFamily="50" charset="-128"/>
              <a:ea typeface="ＭＳ Ｐゴシック" panose="020B0600070205080204" pitchFamily="50" charset="-128"/>
            </a:rPr>
            <a:t>千円減少、分母となる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町税</a:t>
          </a:r>
          <a:r>
            <a:rPr kumimoji="1" lang="ja-JP" altLang="en-US" sz="1300">
              <a:latin typeface="ＭＳ Ｐゴシック" panose="020B0600070205080204" pitchFamily="50" charset="-128"/>
              <a:ea typeface="ＭＳ Ｐゴシック" panose="020B0600070205080204" pitchFamily="50" charset="-128"/>
            </a:rPr>
            <a:t>の増により、対前年度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ポイント減となっている。</a:t>
          </a:r>
        </a:p>
        <a:p>
          <a:r>
            <a:rPr kumimoji="1" lang="ja-JP" altLang="en-US" sz="1300">
              <a:latin typeface="ＭＳ Ｐゴシック" panose="020B0600070205080204" pitchFamily="50" charset="-128"/>
              <a:ea typeface="ＭＳ Ｐゴシック" panose="020B0600070205080204" pitchFamily="50" charset="-128"/>
            </a:rPr>
            <a:t>　全国平均及び熊本平均を大きく下回っている。さらに類似団体平均を０．９ポイント下回り良好な状態を維持している。今後は、障害者福祉関係扶助費、児童福祉関係扶助費等増加していくことが予想されるが、事業の峻別を行い健全な財政運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129722</xdr:rowOff>
    </xdr:to>
    <xdr:cxnSp macro="">
      <xdr:nvCxnSpPr>
        <xdr:cNvPr id="188" name="直線コネクタ 187"/>
        <xdr:cNvCxnSpPr/>
      </xdr:nvCxnSpPr>
      <xdr:spPr>
        <a:xfrm flipV="1">
          <a:off x="3987800" y="94615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9" name="扶助費平均値テキスト"/>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55</xdr:row>
      <xdr:rowOff>129722</xdr:rowOff>
    </xdr:to>
    <xdr:cxnSp macro="">
      <xdr:nvCxnSpPr>
        <xdr:cNvPr id="191" name="直線コネクタ 190"/>
        <xdr:cNvCxnSpPr/>
      </xdr:nvCxnSpPr>
      <xdr:spPr>
        <a:xfrm>
          <a:off x="3098800" y="9515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3" name="テキスト ボックス 192"/>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55</xdr:row>
      <xdr:rowOff>97065</xdr:rowOff>
    </xdr:to>
    <xdr:cxnSp macro="">
      <xdr:nvCxnSpPr>
        <xdr:cNvPr id="194" name="直線コネクタ 193"/>
        <xdr:cNvCxnSpPr/>
      </xdr:nvCxnSpPr>
      <xdr:spPr>
        <a:xfrm flipV="1">
          <a:off x="2209800" y="9515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55</xdr:row>
      <xdr:rowOff>97065</xdr:rowOff>
    </xdr:to>
    <xdr:cxnSp macro="">
      <xdr:nvCxnSpPr>
        <xdr:cNvPr id="197" name="直線コネクタ 196"/>
        <xdr:cNvCxnSpPr/>
      </xdr:nvCxnSpPr>
      <xdr:spPr>
        <a:xfrm>
          <a:off x="1320800" y="9352643"/>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7" name="楕円 206"/>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8"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78922</xdr:rowOff>
    </xdr:from>
    <xdr:to>
      <xdr:col>20</xdr:col>
      <xdr:colOff>38100</xdr:colOff>
      <xdr:row>56</xdr:row>
      <xdr:rowOff>9072</xdr:rowOff>
    </xdr:to>
    <xdr:sp macro="" textlink="">
      <xdr:nvSpPr>
        <xdr:cNvPr id="209" name="楕円 208"/>
        <xdr:cNvSpPr/>
      </xdr:nvSpPr>
      <xdr:spPr>
        <a:xfrm>
          <a:off x="3937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19249</xdr:rowOff>
    </xdr:from>
    <xdr:ext cx="736600" cy="259045"/>
    <xdr:sp macro="" textlink="">
      <xdr:nvSpPr>
        <xdr:cNvPr id="210" name="テキスト ボックス 209"/>
        <xdr:cNvSpPr txBox="1"/>
      </xdr:nvSpPr>
      <xdr:spPr>
        <a:xfrm>
          <a:off x="3606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1" name="楕円 210"/>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2" name="テキスト ボックス 211"/>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46265</xdr:rowOff>
    </xdr:from>
    <xdr:to>
      <xdr:col>11</xdr:col>
      <xdr:colOff>60325</xdr:colOff>
      <xdr:row>55</xdr:row>
      <xdr:rowOff>147865</xdr:rowOff>
    </xdr:to>
    <xdr:sp macro="" textlink="">
      <xdr:nvSpPr>
        <xdr:cNvPr id="213" name="楕円 212"/>
        <xdr:cNvSpPr/>
      </xdr:nvSpPr>
      <xdr:spPr>
        <a:xfrm>
          <a:off x="2159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214" name="テキスト ボックス 213"/>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5" name="楕円 214"/>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6" name="テキスト ボックス 215"/>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年度に比べ繰出金に充当した経常一般財源等が</a:t>
          </a:r>
          <a:r>
            <a:rPr kumimoji="1" lang="en-US" altLang="ja-JP" sz="1300">
              <a:latin typeface="ＭＳ Ｐゴシック" panose="020B0600070205080204" pitchFamily="50" charset="-128"/>
              <a:ea typeface="ＭＳ Ｐゴシック" panose="020B0600070205080204" pitchFamily="50" charset="-128"/>
            </a:rPr>
            <a:t>163,100</a:t>
          </a:r>
          <a:r>
            <a:rPr kumimoji="1" lang="ja-JP" altLang="en-US" sz="1300">
              <a:latin typeface="ＭＳ Ｐゴシック" panose="020B0600070205080204" pitchFamily="50" charset="-128"/>
              <a:ea typeface="ＭＳ Ｐゴシック" panose="020B0600070205080204" pitchFamily="50" charset="-128"/>
            </a:rPr>
            <a:t>千円減少したため比率が</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ポイント改善している。　これは下水道及び農業集落排水特別会計において減収対策企業債を借り入れたことによるものである。</a:t>
          </a:r>
        </a:p>
        <a:p>
          <a:r>
            <a:rPr kumimoji="1" lang="ja-JP" altLang="en-US" sz="1300">
              <a:latin typeface="ＭＳ Ｐゴシック" panose="020B0600070205080204" pitchFamily="50" charset="-128"/>
              <a:ea typeface="ＭＳ Ｐゴシック" panose="020B0600070205080204" pitchFamily="50" charset="-128"/>
            </a:rPr>
            <a:t>　類似団体平均からは大きく上回っている状況にあることから、減収対策企業債の借入ができる間に料金等の適正化を推進し、繰出金の抑制に努める。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16510</xdr:rowOff>
    </xdr:from>
    <xdr:to>
      <xdr:col>82</xdr:col>
      <xdr:colOff>107950</xdr:colOff>
      <xdr:row>60</xdr:row>
      <xdr:rowOff>127000</xdr:rowOff>
    </xdr:to>
    <xdr:cxnSp macro="">
      <xdr:nvCxnSpPr>
        <xdr:cNvPr id="249" name="直線コネクタ 248"/>
        <xdr:cNvCxnSpPr/>
      </xdr:nvCxnSpPr>
      <xdr:spPr>
        <a:xfrm flipV="1">
          <a:off x="15671800" y="10132060"/>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165100</xdr:rowOff>
    </xdr:from>
    <xdr:to>
      <xdr:col>78</xdr:col>
      <xdr:colOff>69850</xdr:colOff>
      <xdr:row>60</xdr:row>
      <xdr:rowOff>127000</xdr:rowOff>
    </xdr:to>
    <xdr:cxnSp macro="">
      <xdr:nvCxnSpPr>
        <xdr:cNvPr id="252" name="直線コネクタ 251"/>
        <xdr:cNvCxnSpPr/>
      </xdr:nvCxnSpPr>
      <xdr:spPr>
        <a:xfrm>
          <a:off x="14782800" y="101092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39370</xdr:rowOff>
    </xdr:to>
    <xdr:cxnSp macro="">
      <xdr:nvCxnSpPr>
        <xdr:cNvPr id="255" name="直線コネクタ 254"/>
        <xdr:cNvCxnSpPr/>
      </xdr:nvCxnSpPr>
      <xdr:spPr>
        <a:xfrm flipV="1">
          <a:off x="13893800" y="1010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39370</xdr:rowOff>
    </xdr:to>
    <xdr:cxnSp macro="">
      <xdr:nvCxnSpPr>
        <xdr:cNvPr id="258" name="直線コネクタ 257"/>
        <xdr:cNvCxnSpPr/>
      </xdr:nvCxnSpPr>
      <xdr:spPr>
        <a:xfrm>
          <a:off x="13004800" y="10071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137160</xdr:rowOff>
    </xdr:from>
    <xdr:to>
      <xdr:col>82</xdr:col>
      <xdr:colOff>158750</xdr:colOff>
      <xdr:row>59</xdr:row>
      <xdr:rowOff>67310</xdr:rowOff>
    </xdr:to>
    <xdr:sp macro="" textlink="">
      <xdr:nvSpPr>
        <xdr:cNvPr id="268" name="楕円 267"/>
        <xdr:cNvSpPr/>
      </xdr:nvSpPr>
      <xdr:spPr>
        <a:xfrm>
          <a:off x="164592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109237</xdr:rowOff>
    </xdr:from>
    <xdr:ext cx="762000" cy="259045"/>
    <xdr:sp macro="" textlink="">
      <xdr:nvSpPr>
        <xdr:cNvPr id="269" name="その他該当値テキスト"/>
        <xdr:cNvSpPr txBox="1"/>
      </xdr:nvSpPr>
      <xdr:spPr>
        <a:xfrm>
          <a:off x="165989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76200</xdr:rowOff>
    </xdr:from>
    <xdr:to>
      <xdr:col>78</xdr:col>
      <xdr:colOff>120650</xdr:colOff>
      <xdr:row>61</xdr:row>
      <xdr:rowOff>6350</xdr:rowOff>
    </xdr:to>
    <xdr:sp macro="" textlink="">
      <xdr:nvSpPr>
        <xdr:cNvPr id="270" name="楕円 269"/>
        <xdr:cNvSpPr/>
      </xdr:nvSpPr>
      <xdr:spPr>
        <a:xfrm>
          <a:off x="15621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162577</xdr:rowOff>
    </xdr:from>
    <xdr:ext cx="736600" cy="259045"/>
    <xdr:sp macro="" textlink="">
      <xdr:nvSpPr>
        <xdr:cNvPr id="271" name="テキスト ボックス 270"/>
        <xdr:cNvSpPr txBox="1"/>
      </xdr:nvSpPr>
      <xdr:spPr>
        <a:xfrm>
          <a:off x="15290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72" name="楕円 271"/>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3" name="テキスト ボックス 272"/>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160020</xdr:rowOff>
    </xdr:from>
    <xdr:to>
      <xdr:col>69</xdr:col>
      <xdr:colOff>142875</xdr:colOff>
      <xdr:row>59</xdr:row>
      <xdr:rowOff>90170</xdr:rowOff>
    </xdr:to>
    <xdr:sp macro="" textlink="">
      <xdr:nvSpPr>
        <xdr:cNvPr id="274" name="楕円 273"/>
        <xdr:cNvSpPr/>
      </xdr:nvSpPr>
      <xdr:spPr>
        <a:xfrm>
          <a:off x="13843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74947</xdr:rowOff>
    </xdr:from>
    <xdr:ext cx="762000" cy="259045"/>
    <xdr:sp macro="" textlink="">
      <xdr:nvSpPr>
        <xdr:cNvPr id="275" name="テキスト ボックス 274"/>
        <xdr:cNvSpPr txBox="1"/>
      </xdr:nvSpPr>
      <xdr:spPr>
        <a:xfrm>
          <a:off x="13512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6" name="楕円 275"/>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7" name="テキスト ボックス 276"/>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年度に比べ補助費等に充当した経常一般財源等が</a:t>
          </a:r>
          <a:r>
            <a:rPr kumimoji="1" lang="en-US" altLang="ja-JP" sz="1200">
              <a:latin typeface="ＭＳ Ｐゴシック" panose="020B0600070205080204" pitchFamily="50" charset="-128"/>
              <a:ea typeface="ＭＳ Ｐゴシック" panose="020B0600070205080204" pitchFamily="50" charset="-128"/>
            </a:rPr>
            <a:t>173,916</a:t>
          </a:r>
          <a:r>
            <a:rPr kumimoji="1" lang="ja-JP" altLang="en-US" sz="1200">
              <a:latin typeface="ＭＳ Ｐゴシック" panose="020B0600070205080204" pitchFamily="50" charset="-128"/>
              <a:ea typeface="ＭＳ Ｐゴシック" panose="020B0600070205080204" pitchFamily="50" charset="-128"/>
            </a:rPr>
            <a:t>千円増加し、分母となる経常一般財源の増加率を上回っているため比率が</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ポイント悪化している。これは私立の保育所・認定こども園への運営費補助</a:t>
          </a:r>
          <a:r>
            <a:rPr kumimoji="1" lang="en-US" altLang="ja-JP" sz="1200">
              <a:latin typeface="ＭＳ Ｐゴシック" panose="020B0600070205080204" pitchFamily="50" charset="-128"/>
              <a:ea typeface="ＭＳ Ｐゴシック" panose="020B0600070205080204" pitchFamily="50" charset="-128"/>
            </a:rPr>
            <a:t>125,513</a:t>
          </a:r>
          <a:r>
            <a:rPr kumimoji="1" lang="ja-JP" altLang="en-US" sz="1200">
              <a:latin typeface="ＭＳ Ｐゴシック" panose="020B0600070205080204" pitchFamily="50" charset="-128"/>
              <a:ea typeface="ＭＳ Ｐゴシック" panose="020B0600070205080204" pitchFamily="50" charset="-128"/>
            </a:rPr>
            <a:t>千円増が主たるものである。</a:t>
          </a:r>
        </a:p>
        <a:p>
          <a:r>
            <a:rPr kumimoji="1" lang="ja-JP" altLang="en-US" sz="1200">
              <a:latin typeface="ＭＳ Ｐゴシック" panose="020B0600070205080204" pitchFamily="50" charset="-128"/>
              <a:ea typeface="ＭＳ Ｐゴシック" panose="020B0600070205080204" pitchFamily="50" charset="-128"/>
            </a:rPr>
            <a:t>　今後も待機児童解消のため新たに認可保育所の開設が予定されており、補助費等が増加することが予想されるため、事務事業の見直しにより補助費等の抑制に努める。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120142</xdr:rowOff>
    </xdr:to>
    <xdr:cxnSp macro="">
      <xdr:nvCxnSpPr>
        <xdr:cNvPr id="307" name="直線コネクタ 306"/>
        <xdr:cNvCxnSpPr/>
      </xdr:nvCxnSpPr>
      <xdr:spPr>
        <a:xfrm>
          <a:off x="15671800" y="639064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46990</xdr:rowOff>
    </xdr:to>
    <xdr:cxnSp macro="">
      <xdr:nvCxnSpPr>
        <xdr:cNvPr id="310" name="直線コネクタ 309"/>
        <xdr:cNvCxnSpPr/>
      </xdr:nvCxnSpPr>
      <xdr:spPr>
        <a:xfrm>
          <a:off x="14782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2" name="テキスト ボックス 311"/>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10414</xdr:rowOff>
    </xdr:to>
    <xdr:cxnSp macro="">
      <xdr:nvCxnSpPr>
        <xdr:cNvPr id="313" name="直線コネクタ 312"/>
        <xdr:cNvCxnSpPr/>
      </xdr:nvCxnSpPr>
      <xdr:spPr>
        <a:xfrm>
          <a:off x="13893800" y="63449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37</xdr:row>
      <xdr:rowOff>1270</xdr:rowOff>
    </xdr:to>
    <xdr:cxnSp macro="">
      <xdr:nvCxnSpPr>
        <xdr:cNvPr id="316" name="直線コネクタ 315"/>
        <xdr:cNvCxnSpPr/>
      </xdr:nvCxnSpPr>
      <xdr:spPr>
        <a:xfrm>
          <a:off x="13004800" y="62900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8" name="テキスト ボックス 317"/>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26" name="楕円 325"/>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27" name="補助費等該当値テキスト"/>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8" name="楕円 327"/>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9" name="テキスト ボックス 328"/>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131064</xdr:rowOff>
    </xdr:from>
    <xdr:to>
      <xdr:col>74</xdr:col>
      <xdr:colOff>31750</xdr:colOff>
      <xdr:row>37</xdr:row>
      <xdr:rowOff>61214</xdr:rowOff>
    </xdr:to>
    <xdr:sp macro="" textlink="">
      <xdr:nvSpPr>
        <xdr:cNvPr id="330" name="楕円 329"/>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31" name="テキスト ボックス 330"/>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32" name="楕円 331"/>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33" name="テキスト ボックス 332"/>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4" name="楕円 333"/>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7383</xdr:rowOff>
    </xdr:from>
    <xdr:ext cx="762000" cy="259045"/>
    <xdr:sp macro="" textlink="">
      <xdr:nvSpPr>
        <xdr:cNvPr id="335" name="テキスト ボックス 334"/>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現状全国平均及び熊本県平均を下回っており、類似団体平均も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ポイント下回っている。しかし、今後平成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年熊本地震からの復旧復興事業に多額の起債をすることから、元金の償還が本格化する</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年度以降公債費が増加すると</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見込まれるため、交付税措置率の高い地方債を活用しつつ、計画的な公債費管理に努める。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96520</xdr:rowOff>
    </xdr:from>
    <xdr:to>
      <xdr:col>24</xdr:col>
      <xdr:colOff>25400</xdr:colOff>
      <xdr:row>76</xdr:row>
      <xdr:rowOff>127000</xdr:rowOff>
    </xdr:to>
    <xdr:cxnSp macro="">
      <xdr:nvCxnSpPr>
        <xdr:cNvPr id="368" name="直線コネクタ 367"/>
        <xdr:cNvCxnSpPr/>
      </xdr:nvCxnSpPr>
      <xdr:spPr>
        <a:xfrm>
          <a:off x="3987800" y="13126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76</xdr:row>
      <xdr:rowOff>96520</xdr:rowOff>
    </xdr:to>
    <xdr:cxnSp macro="">
      <xdr:nvCxnSpPr>
        <xdr:cNvPr id="371" name="直線コネクタ 370"/>
        <xdr:cNvCxnSpPr/>
      </xdr:nvCxnSpPr>
      <xdr:spPr>
        <a:xfrm>
          <a:off x="3098800" y="129743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75</xdr:row>
      <xdr:rowOff>115570</xdr:rowOff>
    </xdr:to>
    <xdr:cxnSp macro="">
      <xdr:nvCxnSpPr>
        <xdr:cNvPr id="374" name="直線コネクタ 373"/>
        <xdr:cNvCxnSpPr/>
      </xdr:nvCxnSpPr>
      <xdr:spPr>
        <a:xfrm>
          <a:off x="2209800" y="12974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6" name="テキスト ボックス 375"/>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31750</xdr:rowOff>
    </xdr:from>
    <xdr:to>
      <xdr:col>11</xdr:col>
      <xdr:colOff>9525</xdr:colOff>
      <xdr:row>75</xdr:row>
      <xdr:rowOff>115570</xdr:rowOff>
    </xdr:to>
    <xdr:cxnSp macro="">
      <xdr:nvCxnSpPr>
        <xdr:cNvPr id="377" name="直線コネクタ 376"/>
        <xdr:cNvCxnSpPr/>
      </xdr:nvCxnSpPr>
      <xdr:spPr>
        <a:xfrm>
          <a:off x="1320800" y="128905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1" name="テキスト ボックス 380"/>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87" name="楕円 386"/>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88"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45720</xdr:rowOff>
    </xdr:from>
    <xdr:to>
      <xdr:col>20</xdr:col>
      <xdr:colOff>38100</xdr:colOff>
      <xdr:row>76</xdr:row>
      <xdr:rowOff>147320</xdr:rowOff>
    </xdr:to>
    <xdr:sp macro="" textlink="">
      <xdr:nvSpPr>
        <xdr:cNvPr id="389" name="楕円 388"/>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90" name="テキスト ボックス 389"/>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91" name="楕円 390"/>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92" name="テキスト ボックス 391"/>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64770</xdr:rowOff>
    </xdr:from>
    <xdr:to>
      <xdr:col>11</xdr:col>
      <xdr:colOff>60325</xdr:colOff>
      <xdr:row>75</xdr:row>
      <xdr:rowOff>166370</xdr:rowOff>
    </xdr:to>
    <xdr:sp macro="" textlink="">
      <xdr:nvSpPr>
        <xdr:cNvPr id="393" name="楕円 392"/>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5097</xdr:rowOff>
    </xdr:from>
    <xdr:ext cx="762000" cy="259045"/>
    <xdr:sp macro="" textlink="">
      <xdr:nvSpPr>
        <xdr:cNvPr id="394" name="テキスト ボックス 393"/>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152400</xdr:rowOff>
    </xdr:from>
    <xdr:to>
      <xdr:col>6</xdr:col>
      <xdr:colOff>171450</xdr:colOff>
      <xdr:row>75</xdr:row>
      <xdr:rowOff>82550</xdr:rowOff>
    </xdr:to>
    <xdr:sp macro="" textlink="">
      <xdr:nvSpPr>
        <xdr:cNvPr id="395" name="楕円 394"/>
        <xdr:cNvSpPr/>
      </xdr:nvSpPr>
      <xdr:spPr>
        <a:xfrm>
          <a:off x="1270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92727</xdr:rowOff>
    </xdr:from>
    <xdr:ext cx="762000" cy="259045"/>
    <xdr:sp macro="" textlink="">
      <xdr:nvSpPr>
        <xdr:cNvPr id="396" name="テキスト ボックス 395"/>
        <xdr:cNvSpPr txBox="1"/>
      </xdr:nvSpPr>
      <xdr:spPr>
        <a:xfrm>
          <a:off x="939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ポイント改善されている。これは、分母となる経常一般財源が増加し、人件費、扶助費および繰出金へ充当した一般財源が減少したことによる。</a:t>
          </a:r>
        </a:p>
        <a:p>
          <a:r>
            <a:rPr kumimoji="1" lang="ja-JP" altLang="en-US" sz="1300">
              <a:latin typeface="ＭＳ Ｐゴシック" panose="020B0600070205080204" pitchFamily="50" charset="-128"/>
              <a:ea typeface="ＭＳ Ｐゴシック" panose="020B0600070205080204" pitchFamily="50" charset="-128"/>
            </a:rPr>
            <a:t>　依然として類似団体平均を上回っているため、歳出削減・歳入の確保に今後も努める。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127000</xdr:rowOff>
    </xdr:from>
    <xdr:to>
      <xdr:col>82</xdr:col>
      <xdr:colOff>107950</xdr:colOff>
      <xdr:row>79</xdr:row>
      <xdr:rowOff>101854</xdr:rowOff>
    </xdr:to>
    <xdr:cxnSp macro="">
      <xdr:nvCxnSpPr>
        <xdr:cNvPr id="427" name="直線コネクタ 426"/>
        <xdr:cNvCxnSpPr/>
      </xdr:nvCxnSpPr>
      <xdr:spPr>
        <a:xfrm flipV="1">
          <a:off x="15671800" y="13500100"/>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79</xdr:row>
      <xdr:rowOff>101854</xdr:rowOff>
    </xdr:to>
    <xdr:cxnSp macro="">
      <xdr:nvCxnSpPr>
        <xdr:cNvPr id="430" name="直線コネクタ 429"/>
        <xdr:cNvCxnSpPr/>
      </xdr:nvCxnSpPr>
      <xdr:spPr>
        <a:xfrm>
          <a:off x="14782800" y="13344652"/>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78</xdr:row>
      <xdr:rowOff>62992</xdr:rowOff>
    </xdr:to>
    <xdr:cxnSp macro="">
      <xdr:nvCxnSpPr>
        <xdr:cNvPr id="433" name="直線コネクタ 432"/>
        <xdr:cNvCxnSpPr/>
      </xdr:nvCxnSpPr>
      <xdr:spPr>
        <a:xfrm flipV="1">
          <a:off x="13893800" y="133446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78</xdr:row>
      <xdr:rowOff>62992</xdr:rowOff>
    </xdr:to>
    <xdr:cxnSp macro="">
      <xdr:nvCxnSpPr>
        <xdr:cNvPr id="436" name="直線コネクタ 435"/>
        <xdr:cNvCxnSpPr/>
      </xdr:nvCxnSpPr>
      <xdr:spPr>
        <a:xfrm>
          <a:off x="13004800" y="13202920"/>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46" name="楕円 445"/>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48277</xdr:rowOff>
    </xdr:from>
    <xdr:ext cx="762000" cy="259045"/>
    <xdr:sp macro="" textlink="">
      <xdr:nvSpPr>
        <xdr:cNvPr id="447" name="公債費以外該当値テキスト"/>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51054</xdr:rowOff>
    </xdr:from>
    <xdr:to>
      <xdr:col>78</xdr:col>
      <xdr:colOff>120650</xdr:colOff>
      <xdr:row>79</xdr:row>
      <xdr:rowOff>152654</xdr:rowOff>
    </xdr:to>
    <xdr:sp macro="" textlink="">
      <xdr:nvSpPr>
        <xdr:cNvPr id="448" name="楕円 447"/>
        <xdr:cNvSpPr/>
      </xdr:nvSpPr>
      <xdr:spPr>
        <a:xfrm>
          <a:off x="15621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137431</xdr:rowOff>
    </xdr:from>
    <xdr:ext cx="736600" cy="259045"/>
    <xdr:sp macro="" textlink="">
      <xdr:nvSpPr>
        <xdr:cNvPr id="449" name="テキスト ボックス 448"/>
        <xdr:cNvSpPr txBox="1"/>
      </xdr:nvSpPr>
      <xdr:spPr>
        <a:xfrm>
          <a:off x="15290800" y="1368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50" name="楕円 449"/>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7129</xdr:rowOff>
    </xdr:from>
    <xdr:ext cx="762000" cy="259045"/>
    <xdr:sp macro="" textlink="">
      <xdr:nvSpPr>
        <xdr:cNvPr id="451" name="テキスト ボックス 450"/>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xdr:rowOff>
    </xdr:from>
    <xdr:to>
      <xdr:col>69</xdr:col>
      <xdr:colOff>142875</xdr:colOff>
      <xdr:row>78</xdr:row>
      <xdr:rowOff>113792</xdr:rowOff>
    </xdr:to>
    <xdr:sp macro="" textlink="">
      <xdr:nvSpPr>
        <xdr:cNvPr id="452" name="楕円 451"/>
        <xdr:cNvSpPr/>
      </xdr:nvSpPr>
      <xdr:spPr>
        <a:xfrm>
          <a:off x="13843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98569</xdr:rowOff>
    </xdr:from>
    <xdr:ext cx="762000" cy="259045"/>
    <xdr:sp macro="" textlink="">
      <xdr:nvSpPr>
        <xdr:cNvPr id="453" name="テキスト ボックス 452"/>
        <xdr:cNvSpPr txBox="1"/>
      </xdr:nvSpPr>
      <xdr:spPr>
        <a:xfrm>
          <a:off x="13512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54" name="楕円 453"/>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55" name="テキスト ボックス 454"/>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熊本県益城町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50479</xdr:rowOff>
    </xdr:from>
    <xdr:to>
      <xdr:col>29</xdr:col>
      <xdr:colOff>127000</xdr:colOff>
      <xdr:row>17</xdr:row>
      <xdr:rowOff>109719</xdr:rowOff>
    </xdr:to>
    <xdr:cxnSp macro="">
      <xdr:nvCxnSpPr>
        <xdr:cNvPr id="52" name="直線コネクタ 51"/>
        <xdr:cNvCxnSpPr/>
      </xdr:nvCxnSpPr>
      <xdr:spPr bwMode="auto">
        <a:xfrm flipV="1">
          <a:off x="5003800" y="3012754"/>
          <a:ext cx="647700" cy="59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91950</xdr:rowOff>
    </xdr:from>
    <xdr:ext cx="762000" cy="259045"/>
    <xdr:sp macro="" textlink="">
      <xdr:nvSpPr>
        <xdr:cNvPr id="53" name="人口1人当たり決算額の推移平均値テキスト130"/>
        <xdr:cNvSpPr txBox="1"/>
      </xdr:nvSpPr>
      <xdr:spPr>
        <a:xfrm>
          <a:off x="5740400" y="305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109719</xdr:rowOff>
    </xdr:from>
    <xdr:to>
      <xdr:col>26</xdr:col>
      <xdr:colOff>50800</xdr:colOff>
      <xdr:row>18</xdr:row>
      <xdr:rowOff>140645</xdr:rowOff>
    </xdr:to>
    <xdr:cxnSp macro="">
      <xdr:nvCxnSpPr>
        <xdr:cNvPr id="55" name="直線コネクタ 54"/>
        <xdr:cNvCxnSpPr/>
      </xdr:nvCxnSpPr>
      <xdr:spPr bwMode="auto">
        <a:xfrm flipV="1">
          <a:off x="4305300" y="3071994"/>
          <a:ext cx="698500" cy="202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140645</xdr:rowOff>
    </xdr:from>
    <xdr:to>
      <xdr:col>22</xdr:col>
      <xdr:colOff>114300</xdr:colOff>
      <xdr:row>18</xdr:row>
      <xdr:rowOff>140808</xdr:rowOff>
    </xdr:to>
    <xdr:cxnSp macro="">
      <xdr:nvCxnSpPr>
        <xdr:cNvPr id="58" name="直線コネクタ 57"/>
        <xdr:cNvCxnSpPr/>
      </xdr:nvCxnSpPr>
      <xdr:spPr bwMode="auto">
        <a:xfrm flipV="1">
          <a:off x="3606800" y="3274370"/>
          <a:ext cx="698500" cy="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57974</xdr:rowOff>
    </xdr:from>
    <xdr:to>
      <xdr:col>18</xdr:col>
      <xdr:colOff>177800</xdr:colOff>
      <xdr:row>18</xdr:row>
      <xdr:rowOff>140808</xdr:rowOff>
    </xdr:to>
    <xdr:cxnSp macro="">
      <xdr:nvCxnSpPr>
        <xdr:cNvPr id="61" name="直線コネクタ 60"/>
        <xdr:cNvCxnSpPr/>
      </xdr:nvCxnSpPr>
      <xdr:spPr bwMode="auto">
        <a:xfrm>
          <a:off x="2908300" y="3191699"/>
          <a:ext cx="698500" cy="82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171129</xdr:rowOff>
    </xdr:from>
    <xdr:to>
      <xdr:col>29</xdr:col>
      <xdr:colOff>177800</xdr:colOff>
      <xdr:row>17</xdr:row>
      <xdr:rowOff>101279</xdr:rowOff>
    </xdr:to>
    <xdr:sp macro="" textlink="">
      <xdr:nvSpPr>
        <xdr:cNvPr id="71" name="楕円 70"/>
        <xdr:cNvSpPr/>
      </xdr:nvSpPr>
      <xdr:spPr bwMode="auto">
        <a:xfrm>
          <a:off x="5600700" y="2961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16206</xdr:rowOff>
    </xdr:from>
    <xdr:ext cx="762000" cy="259045"/>
    <xdr:sp macro="" textlink="">
      <xdr:nvSpPr>
        <xdr:cNvPr id="72" name="人口1人当たり決算額の推移該当値テキスト130"/>
        <xdr:cNvSpPr txBox="1"/>
      </xdr:nvSpPr>
      <xdr:spPr>
        <a:xfrm>
          <a:off x="5740400" y="280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58919</xdr:rowOff>
    </xdr:from>
    <xdr:to>
      <xdr:col>26</xdr:col>
      <xdr:colOff>101600</xdr:colOff>
      <xdr:row>17</xdr:row>
      <xdr:rowOff>160519</xdr:rowOff>
    </xdr:to>
    <xdr:sp macro="" textlink="">
      <xdr:nvSpPr>
        <xdr:cNvPr id="73" name="楕円 72"/>
        <xdr:cNvSpPr/>
      </xdr:nvSpPr>
      <xdr:spPr bwMode="auto">
        <a:xfrm>
          <a:off x="4953000" y="3021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170696</xdr:rowOff>
    </xdr:from>
    <xdr:ext cx="736600" cy="259045"/>
    <xdr:sp macro="" textlink="">
      <xdr:nvSpPr>
        <xdr:cNvPr id="74" name="テキスト ボックス 73"/>
        <xdr:cNvSpPr txBox="1"/>
      </xdr:nvSpPr>
      <xdr:spPr>
        <a:xfrm>
          <a:off x="4622800" y="2790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89845</xdr:rowOff>
    </xdr:from>
    <xdr:to>
      <xdr:col>22</xdr:col>
      <xdr:colOff>165100</xdr:colOff>
      <xdr:row>19</xdr:row>
      <xdr:rowOff>19995</xdr:rowOff>
    </xdr:to>
    <xdr:sp macro="" textlink="">
      <xdr:nvSpPr>
        <xdr:cNvPr id="75" name="楕円 74"/>
        <xdr:cNvSpPr/>
      </xdr:nvSpPr>
      <xdr:spPr bwMode="auto">
        <a:xfrm>
          <a:off x="4254500" y="3223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4772</xdr:rowOff>
    </xdr:from>
    <xdr:ext cx="762000" cy="259045"/>
    <xdr:sp macro="" textlink="">
      <xdr:nvSpPr>
        <xdr:cNvPr id="76" name="テキスト ボックス 75"/>
        <xdr:cNvSpPr txBox="1"/>
      </xdr:nvSpPr>
      <xdr:spPr>
        <a:xfrm>
          <a:off x="3924300" y="33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90008</xdr:rowOff>
    </xdr:from>
    <xdr:to>
      <xdr:col>19</xdr:col>
      <xdr:colOff>38100</xdr:colOff>
      <xdr:row>19</xdr:row>
      <xdr:rowOff>20158</xdr:rowOff>
    </xdr:to>
    <xdr:sp macro="" textlink="">
      <xdr:nvSpPr>
        <xdr:cNvPr id="77" name="楕円 76"/>
        <xdr:cNvSpPr/>
      </xdr:nvSpPr>
      <xdr:spPr bwMode="auto">
        <a:xfrm>
          <a:off x="3556000" y="3223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4935</xdr:rowOff>
    </xdr:from>
    <xdr:ext cx="762000" cy="259045"/>
    <xdr:sp macro="" textlink="">
      <xdr:nvSpPr>
        <xdr:cNvPr id="78" name="テキスト ボックス 77"/>
        <xdr:cNvSpPr txBox="1"/>
      </xdr:nvSpPr>
      <xdr:spPr>
        <a:xfrm>
          <a:off x="3225800" y="33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7174</xdr:rowOff>
    </xdr:from>
    <xdr:to>
      <xdr:col>15</xdr:col>
      <xdr:colOff>101600</xdr:colOff>
      <xdr:row>18</xdr:row>
      <xdr:rowOff>108774</xdr:rowOff>
    </xdr:to>
    <xdr:sp macro="" textlink="">
      <xdr:nvSpPr>
        <xdr:cNvPr id="79" name="楕円 78"/>
        <xdr:cNvSpPr/>
      </xdr:nvSpPr>
      <xdr:spPr bwMode="auto">
        <a:xfrm>
          <a:off x="2857500" y="3140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93551</xdr:rowOff>
    </xdr:from>
    <xdr:ext cx="762000" cy="259045"/>
    <xdr:sp macro="" textlink="">
      <xdr:nvSpPr>
        <xdr:cNvPr id="80" name="テキスト ボックス 79"/>
        <xdr:cNvSpPr txBox="1"/>
      </xdr:nvSpPr>
      <xdr:spPr>
        <a:xfrm>
          <a:off x="2527300" y="322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35364</xdr:rowOff>
    </xdr:from>
    <xdr:to>
      <xdr:col>29</xdr:col>
      <xdr:colOff>127000</xdr:colOff>
      <xdr:row>35</xdr:row>
      <xdr:rowOff>267915</xdr:rowOff>
    </xdr:to>
    <xdr:cxnSp macro="">
      <xdr:nvCxnSpPr>
        <xdr:cNvPr id="115" name="直線コネクタ 114"/>
        <xdr:cNvCxnSpPr/>
      </xdr:nvCxnSpPr>
      <xdr:spPr bwMode="auto">
        <a:xfrm>
          <a:off x="5003800" y="6645714"/>
          <a:ext cx="647700" cy="232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35364</xdr:rowOff>
    </xdr:from>
    <xdr:to>
      <xdr:col>26</xdr:col>
      <xdr:colOff>50800</xdr:colOff>
      <xdr:row>35</xdr:row>
      <xdr:rowOff>261025</xdr:rowOff>
    </xdr:to>
    <xdr:cxnSp macro="">
      <xdr:nvCxnSpPr>
        <xdr:cNvPr id="118" name="直線コネクタ 117"/>
        <xdr:cNvCxnSpPr/>
      </xdr:nvCxnSpPr>
      <xdr:spPr bwMode="auto">
        <a:xfrm flipV="1">
          <a:off x="4305300" y="6645714"/>
          <a:ext cx="698500" cy="225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288470</xdr:rowOff>
    </xdr:from>
    <xdr:ext cx="736600" cy="259045"/>
    <xdr:sp macro="" textlink="">
      <xdr:nvSpPr>
        <xdr:cNvPr id="120" name="テキスト ボックス 119"/>
        <xdr:cNvSpPr txBox="1"/>
      </xdr:nvSpPr>
      <xdr:spPr>
        <a:xfrm>
          <a:off x="4622800" y="689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261025</xdr:rowOff>
    </xdr:from>
    <xdr:to>
      <xdr:col>22</xdr:col>
      <xdr:colOff>114300</xdr:colOff>
      <xdr:row>35</xdr:row>
      <xdr:rowOff>341426</xdr:rowOff>
    </xdr:to>
    <xdr:cxnSp macro="">
      <xdr:nvCxnSpPr>
        <xdr:cNvPr id="121" name="直線コネクタ 120"/>
        <xdr:cNvCxnSpPr/>
      </xdr:nvCxnSpPr>
      <xdr:spPr bwMode="auto">
        <a:xfrm flipV="1">
          <a:off x="3606800" y="6871375"/>
          <a:ext cx="698500" cy="80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322989</xdr:rowOff>
    </xdr:from>
    <xdr:ext cx="762000" cy="259045"/>
    <xdr:sp macro="" textlink="">
      <xdr:nvSpPr>
        <xdr:cNvPr id="123" name="テキスト ボックス 122"/>
        <xdr:cNvSpPr txBox="1"/>
      </xdr:nvSpPr>
      <xdr:spPr>
        <a:xfrm>
          <a:off x="3924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305439</xdr:rowOff>
    </xdr:from>
    <xdr:to>
      <xdr:col>18</xdr:col>
      <xdr:colOff>177800</xdr:colOff>
      <xdr:row>35</xdr:row>
      <xdr:rowOff>341426</xdr:rowOff>
    </xdr:to>
    <xdr:cxnSp macro="">
      <xdr:nvCxnSpPr>
        <xdr:cNvPr id="124" name="直線コネクタ 123"/>
        <xdr:cNvCxnSpPr/>
      </xdr:nvCxnSpPr>
      <xdr:spPr bwMode="auto">
        <a:xfrm>
          <a:off x="2908300" y="6915789"/>
          <a:ext cx="698500" cy="35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217115</xdr:rowOff>
    </xdr:from>
    <xdr:to>
      <xdr:col>29</xdr:col>
      <xdr:colOff>177800</xdr:colOff>
      <xdr:row>35</xdr:row>
      <xdr:rowOff>318715</xdr:rowOff>
    </xdr:to>
    <xdr:sp macro="" textlink="">
      <xdr:nvSpPr>
        <xdr:cNvPr id="134" name="楕円 133"/>
        <xdr:cNvSpPr/>
      </xdr:nvSpPr>
      <xdr:spPr bwMode="auto">
        <a:xfrm>
          <a:off x="5600700" y="6827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189192</xdr:rowOff>
    </xdr:from>
    <xdr:ext cx="762000" cy="259045"/>
    <xdr:sp macro="" textlink="">
      <xdr:nvSpPr>
        <xdr:cNvPr id="135" name="人口1人当たり決算額の推移該当値テキスト445"/>
        <xdr:cNvSpPr txBox="1"/>
      </xdr:nvSpPr>
      <xdr:spPr>
        <a:xfrm>
          <a:off x="5740400" y="679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327464</xdr:rowOff>
    </xdr:from>
    <xdr:to>
      <xdr:col>26</xdr:col>
      <xdr:colOff>101600</xdr:colOff>
      <xdr:row>35</xdr:row>
      <xdr:rowOff>86164</xdr:rowOff>
    </xdr:to>
    <xdr:sp macro="" textlink="">
      <xdr:nvSpPr>
        <xdr:cNvPr id="136" name="楕円 135"/>
        <xdr:cNvSpPr/>
      </xdr:nvSpPr>
      <xdr:spPr bwMode="auto">
        <a:xfrm>
          <a:off x="4953000" y="6594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96341</xdr:rowOff>
    </xdr:from>
    <xdr:ext cx="736600" cy="259045"/>
    <xdr:sp macro="" textlink="">
      <xdr:nvSpPr>
        <xdr:cNvPr id="137" name="テキスト ボックス 136"/>
        <xdr:cNvSpPr txBox="1"/>
      </xdr:nvSpPr>
      <xdr:spPr>
        <a:xfrm>
          <a:off x="4622800" y="6363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210225</xdr:rowOff>
    </xdr:from>
    <xdr:to>
      <xdr:col>22</xdr:col>
      <xdr:colOff>165100</xdr:colOff>
      <xdr:row>35</xdr:row>
      <xdr:rowOff>311825</xdr:rowOff>
    </xdr:to>
    <xdr:sp macro="" textlink="">
      <xdr:nvSpPr>
        <xdr:cNvPr id="138" name="楕円 137"/>
        <xdr:cNvSpPr/>
      </xdr:nvSpPr>
      <xdr:spPr bwMode="auto">
        <a:xfrm>
          <a:off x="4254500" y="6820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322002</xdr:rowOff>
    </xdr:from>
    <xdr:ext cx="762000" cy="259045"/>
    <xdr:sp macro="" textlink="">
      <xdr:nvSpPr>
        <xdr:cNvPr id="139" name="テキスト ボックス 138"/>
        <xdr:cNvSpPr txBox="1"/>
      </xdr:nvSpPr>
      <xdr:spPr>
        <a:xfrm>
          <a:off x="3924300" y="658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290626</xdr:rowOff>
    </xdr:from>
    <xdr:to>
      <xdr:col>19</xdr:col>
      <xdr:colOff>38100</xdr:colOff>
      <xdr:row>36</xdr:row>
      <xdr:rowOff>49326</xdr:rowOff>
    </xdr:to>
    <xdr:sp macro="" textlink="">
      <xdr:nvSpPr>
        <xdr:cNvPr id="140" name="楕円 139"/>
        <xdr:cNvSpPr/>
      </xdr:nvSpPr>
      <xdr:spPr bwMode="auto">
        <a:xfrm>
          <a:off x="3556000" y="6900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34103</xdr:rowOff>
    </xdr:from>
    <xdr:ext cx="762000" cy="259045"/>
    <xdr:sp macro="" textlink="">
      <xdr:nvSpPr>
        <xdr:cNvPr id="141" name="テキスト ボックス 140"/>
        <xdr:cNvSpPr txBox="1"/>
      </xdr:nvSpPr>
      <xdr:spPr>
        <a:xfrm>
          <a:off x="3225800" y="69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254639</xdr:rowOff>
    </xdr:from>
    <xdr:to>
      <xdr:col>15</xdr:col>
      <xdr:colOff>101600</xdr:colOff>
      <xdr:row>36</xdr:row>
      <xdr:rowOff>13339</xdr:rowOff>
    </xdr:to>
    <xdr:sp macro="" textlink="">
      <xdr:nvSpPr>
        <xdr:cNvPr id="142" name="楕円 141"/>
        <xdr:cNvSpPr/>
      </xdr:nvSpPr>
      <xdr:spPr bwMode="auto">
        <a:xfrm>
          <a:off x="2857500" y="6864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341016</xdr:rowOff>
    </xdr:from>
    <xdr:ext cx="762000" cy="259045"/>
    <xdr:sp macro="" textlink="">
      <xdr:nvSpPr>
        <xdr:cNvPr id="143" name="テキスト ボックス 142"/>
        <xdr:cNvSpPr txBox="1"/>
      </xdr:nvSpPr>
      <xdr:spPr>
        <a:xfrm>
          <a:off x="2527300" y="695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熊本県益城町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33,054
32,940
65.68
29,880,231
29,116,321
37
7,123,392
22,208,801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41206</xdr:rowOff>
    </xdr:from>
    <xdr:to>
      <xdr:col>24</xdr:col>
      <xdr:colOff>63500</xdr:colOff>
      <xdr:row>35</xdr:row>
      <xdr:rowOff>58775</xdr:rowOff>
    </xdr:to>
    <xdr:cxnSp macro="">
      <xdr:nvCxnSpPr>
        <xdr:cNvPr id="63" name="直線コネクタ 62"/>
        <xdr:cNvCxnSpPr/>
      </xdr:nvCxnSpPr>
      <xdr:spPr>
        <a:xfrm>
          <a:off x="3797300" y="6041956"/>
          <a:ext cx="838200" cy="1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124559</xdr:rowOff>
    </xdr:from>
    <xdr:ext cx="534377" cy="259045"/>
    <xdr:sp macro="" textlink="">
      <xdr:nvSpPr>
        <xdr:cNvPr id="64" name="人件費平均値テキスト"/>
        <xdr:cNvSpPr txBox="1"/>
      </xdr:nvSpPr>
      <xdr:spPr>
        <a:xfrm>
          <a:off x="4686300" y="612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41206</xdr:rowOff>
    </xdr:from>
    <xdr:to>
      <xdr:col>19</xdr:col>
      <xdr:colOff>177800</xdr:colOff>
      <xdr:row>35</xdr:row>
      <xdr:rowOff>141088</xdr:rowOff>
    </xdr:to>
    <xdr:cxnSp macro="">
      <xdr:nvCxnSpPr>
        <xdr:cNvPr id="66" name="直線コネクタ 65"/>
        <xdr:cNvCxnSpPr/>
      </xdr:nvCxnSpPr>
      <xdr:spPr>
        <a:xfrm flipV="1">
          <a:off x="2908300" y="6041956"/>
          <a:ext cx="889000" cy="9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69858</xdr:rowOff>
    </xdr:from>
    <xdr:ext cx="534377" cy="259045"/>
    <xdr:sp macro="" textlink="">
      <xdr:nvSpPr>
        <xdr:cNvPr id="68" name="テキスト ボックス 67"/>
        <xdr:cNvSpPr txBox="1"/>
      </xdr:nvSpPr>
      <xdr:spPr>
        <a:xfrm>
          <a:off x="3530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133789</xdr:rowOff>
    </xdr:from>
    <xdr:to>
      <xdr:col>15</xdr:col>
      <xdr:colOff>50800</xdr:colOff>
      <xdr:row>35</xdr:row>
      <xdr:rowOff>141088</xdr:rowOff>
    </xdr:to>
    <xdr:cxnSp macro="">
      <xdr:nvCxnSpPr>
        <xdr:cNvPr id="69" name="直線コネクタ 68"/>
        <xdr:cNvCxnSpPr/>
      </xdr:nvCxnSpPr>
      <xdr:spPr>
        <a:xfrm>
          <a:off x="2019300" y="6134539"/>
          <a:ext cx="889000" cy="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77990</xdr:rowOff>
    </xdr:from>
    <xdr:ext cx="534377" cy="259045"/>
    <xdr:sp macro="" textlink="">
      <xdr:nvSpPr>
        <xdr:cNvPr id="71" name="テキスト ボックス 70"/>
        <xdr:cNvSpPr txBox="1"/>
      </xdr:nvSpPr>
      <xdr:spPr>
        <a:xfrm>
          <a:off x="2641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133789</xdr:rowOff>
    </xdr:from>
    <xdr:to>
      <xdr:col>10</xdr:col>
      <xdr:colOff>114300</xdr:colOff>
      <xdr:row>35</xdr:row>
      <xdr:rowOff>167491</xdr:rowOff>
    </xdr:to>
    <xdr:cxnSp macro="">
      <xdr:nvCxnSpPr>
        <xdr:cNvPr id="72" name="直線コネクタ 71"/>
        <xdr:cNvCxnSpPr/>
      </xdr:nvCxnSpPr>
      <xdr:spPr>
        <a:xfrm flipV="1">
          <a:off x="1130300" y="6134539"/>
          <a:ext cx="889000" cy="3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13230</xdr:rowOff>
    </xdr:from>
    <xdr:ext cx="534377" cy="259045"/>
    <xdr:sp macro="" textlink="">
      <xdr:nvSpPr>
        <xdr:cNvPr id="74" name="テキスト ボックス 73"/>
        <xdr:cNvSpPr txBox="1"/>
      </xdr:nvSpPr>
      <xdr:spPr>
        <a:xfrm>
          <a:off x="1752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7975</xdr:rowOff>
    </xdr:from>
    <xdr:to>
      <xdr:col>24</xdr:col>
      <xdr:colOff>114300</xdr:colOff>
      <xdr:row>35</xdr:row>
      <xdr:rowOff>109575</xdr:rowOff>
    </xdr:to>
    <xdr:sp macro="" textlink="">
      <xdr:nvSpPr>
        <xdr:cNvPr id="82" name="楕円 81"/>
        <xdr:cNvSpPr/>
      </xdr:nvSpPr>
      <xdr:spPr>
        <a:xfrm>
          <a:off x="4584700" y="60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30852</xdr:rowOff>
    </xdr:from>
    <xdr:ext cx="534377" cy="259045"/>
    <xdr:sp macro="" textlink="">
      <xdr:nvSpPr>
        <xdr:cNvPr id="83" name="人件費該当値テキスト"/>
        <xdr:cNvSpPr txBox="1"/>
      </xdr:nvSpPr>
      <xdr:spPr>
        <a:xfrm>
          <a:off x="4686300" y="586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161856</xdr:rowOff>
    </xdr:from>
    <xdr:to>
      <xdr:col>20</xdr:col>
      <xdr:colOff>38100</xdr:colOff>
      <xdr:row>35</xdr:row>
      <xdr:rowOff>92006</xdr:rowOff>
    </xdr:to>
    <xdr:sp macro="" textlink="">
      <xdr:nvSpPr>
        <xdr:cNvPr id="84" name="楕円 83"/>
        <xdr:cNvSpPr/>
      </xdr:nvSpPr>
      <xdr:spPr>
        <a:xfrm>
          <a:off x="3746500" y="599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108533</xdr:rowOff>
    </xdr:from>
    <xdr:ext cx="534377" cy="259045"/>
    <xdr:sp macro="" textlink="">
      <xdr:nvSpPr>
        <xdr:cNvPr id="85" name="テキスト ボックス 84"/>
        <xdr:cNvSpPr txBox="1"/>
      </xdr:nvSpPr>
      <xdr:spPr>
        <a:xfrm>
          <a:off x="3530111" y="57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90288</xdr:rowOff>
    </xdr:from>
    <xdr:to>
      <xdr:col>15</xdr:col>
      <xdr:colOff>101600</xdr:colOff>
      <xdr:row>36</xdr:row>
      <xdr:rowOff>20438</xdr:rowOff>
    </xdr:to>
    <xdr:sp macro="" textlink="">
      <xdr:nvSpPr>
        <xdr:cNvPr id="86" name="楕円 85"/>
        <xdr:cNvSpPr/>
      </xdr:nvSpPr>
      <xdr:spPr>
        <a:xfrm>
          <a:off x="2857500" y="609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36965</xdr:rowOff>
    </xdr:from>
    <xdr:ext cx="534377" cy="259045"/>
    <xdr:sp macro="" textlink="">
      <xdr:nvSpPr>
        <xdr:cNvPr id="87" name="テキスト ボックス 86"/>
        <xdr:cNvSpPr txBox="1"/>
      </xdr:nvSpPr>
      <xdr:spPr>
        <a:xfrm>
          <a:off x="2641111" y="586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82989</xdr:rowOff>
    </xdr:from>
    <xdr:to>
      <xdr:col>10</xdr:col>
      <xdr:colOff>165100</xdr:colOff>
      <xdr:row>36</xdr:row>
      <xdr:rowOff>13139</xdr:rowOff>
    </xdr:to>
    <xdr:sp macro="" textlink="">
      <xdr:nvSpPr>
        <xdr:cNvPr id="88" name="楕円 87"/>
        <xdr:cNvSpPr/>
      </xdr:nvSpPr>
      <xdr:spPr>
        <a:xfrm>
          <a:off x="1968500" y="608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29666</xdr:rowOff>
    </xdr:from>
    <xdr:ext cx="534377" cy="259045"/>
    <xdr:sp macro="" textlink="">
      <xdr:nvSpPr>
        <xdr:cNvPr id="89" name="テキスト ボックス 88"/>
        <xdr:cNvSpPr txBox="1"/>
      </xdr:nvSpPr>
      <xdr:spPr>
        <a:xfrm>
          <a:off x="1752111" y="585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116691</xdr:rowOff>
    </xdr:from>
    <xdr:to>
      <xdr:col>6</xdr:col>
      <xdr:colOff>38100</xdr:colOff>
      <xdr:row>36</xdr:row>
      <xdr:rowOff>46841</xdr:rowOff>
    </xdr:to>
    <xdr:sp macro="" textlink="">
      <xdr:nvSpPr>
        <xdr:cNvPr id="90" name="楕円 89"/>
        <xdr:cNvSpPr/>
      </xdr:nvSpPr>
      <xdr:spPr>
        <a:xfrm>
          <a:off x="1079500" y="611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37968</xdr:rowOff>
    </xdr:from>
    <xdr:ext cx="534377" cy="259045"/>
    <xdr:sp macro="" textlink="">
      <xdr:nvSpPr>
        <xdr:cNvPr id="91" name="テキスト ボックス 90"/>
        <xdr:cNvSpPr txBox="1"/>
      </xdr:nvSpPr>
      <xdr:spPr>
        <a:xfrm>
          <a:off x="863111" y="621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170785</xdr:rowOff>
    </xdr:from>
    <xdr:to>
      <xdr:col>24</xdr:col>
      <xdr:colOff>62865</xdr:colOff>
      <xdr:row>57</xdr:row>
      <xdr:rowOff>158002</xdr:rowOff>
    </xdr:to>
    <xdr:cxnSp macro="">
      <xdr:nvCxnSpPr>
        <xdr:cNvPr id="113" name="直線コネクタ 112"/>
        <xdr:cNvCxnSpPr/>
      </xdr:nvCxnSpPr>
      <xdr:spPr>
        <a:xfrm flipV="1">
          <a:off x="4633595" y="9257635"/>
          <a:ext cx="1270" cy="673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161829</xdr:rowOff>
    </xdr:from>
    <xdr:ext cx="534377" cy="259045"/>
    <xdr:sp macro="" textlink="">
      <xdr:nvSpPr>
        <xdr:cNvPr id="114" name="物件費最小値テキスト"/>
        <xdr:cNvSpPr txBox="1"/>
      </xdr:nvSpPr>
      <xdr:spPr>
        <a:xfrm>
          <a:off x="4686300" y="993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158002</xdr:rowOff>
    </xdr:from>
    <xdr:to>
      <xdr:col>24</xdr:col>
      <xdr:colOff>152400</xdr:colOff>
      <xdr:row>57</xdr:row>
      <xdr:rowOff>158002</xdr:rowOff>
    </xdr:to>
    <xdr:cxnSp macro="">
      <xdr:nvCxnSpPr>
        <xdr:cNvPr id="115" name="直線コネクタ 114"/>
        <xdr:cNvCxnSpPr/>
      </xdr:nvCxnSpPr>
      <xdr:spPr>
        <a:xfrm>
          <a:off x="4546600" y="993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117462</xdr:rowOff>
    </xdr:from>
    <xdr:ext cx="599010" cy="259045"/>
    <xdr:sp macro="" textlink="">
      <xdr:nvSpPr>
        <xdr:cNvPr id="116" name="物件費最大値テキスト"/>
        <xdr:cNvSpPr txBox="1"/>
      </xdr:nvSpPr>
      <xdr:spPr>
        <a:xfrm>
          <a:off x="4686300" y="9032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170785</xdr:rowOff>
    </xdr:from>
    <xdr:to>
      <xdr:col>24</xdr:col>
      <xdr:colOff>152400</xdr:colOff>
      <xdr:row>53</xdr:row>
      <xdr:rowOff>170785</xdr:rowOff>
    </xdr:to>
    <xdr:cxnSp macro="">
      <xdr:nvCxnSpPr>
        <xdr:cNvPr id="117" name="直線コネクタ 116"/>
        <xdr:cNvCxnSpPr/>
      </xdr:nvCxnSpPr>
      <xdr:spPr>
        <a:xfrm>
          <a:off x="4546600" y="9257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75074</xdr:rowOff>
    </xdr:from>
    <xdr:to>
      <xdr:col>24</xdr:col>
      <xdr:colOff>63500</xdr:colOff>
      <xdr:row>54</xdr:row>
      <xdr:rowOff>6517</xdr:rowOff>
    </xdr:to>
    <xdr:cxnSp macro="">
      <xdr:nvCxnSpPr>
        <xdr:cNvPr id="118" name="直線コネクタ 117"/>
        <xdr:cNvCxnSpPr/>
      </xdr:nvCxnSpPr>
      <xdr:spPr>
        <a:xfrm>
          <a:off x="3797300" y="8819024"/>
          <a:ext cx="838200" cy="44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144854</xdr:rowOff>
    </xdr:from>
    <xdr:ext cx="534377" cy="259045"/>
    <xdr:sp macro="" textlink="">
      <xdr:nvSpPr>
        <xdr:cNvPr id="119" name="物件費平均値テキスト"/>
        <xdr:cNvSpPr txBox="1"/>
      </xdr:nvSpPr>
      <xdr:spPr>
        <a:xfrm>
          <a:off x="4686300" y="9746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166427</xdr:rowOff>
    </xdr:from>
    <xdr:to>
      <xdr:col>24</xdr:col>
      <xdr:colOff>114300</xdr:colOff>
      <xdr:row>57</xdr:row>
      <xdr:rowOff>96577</xdr:rowOff>
    </xdr:to>
    <xdr:sp macro="" textlink="">
      <xdr:nvSpPr>
        <xdr:cNvPr id="120" name="フローチャート: 判断 119"/>
        <xdr:cNvSpPr/>
      </xdr:nvSpPr>
      <xdr:spPr>
        <a:xfrm>
          <a:off x="4584700" y="97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75074</xdr:rowOff>
    </xdr:from>
    <xdr:to>
      <xdr:col>19</xdr:col>
      <xdr:colOff>177800</xdr:colOff>
      <xdr:row>57</xdr:row>
      <xdr:rowOff>147655</xdr:rowOff>
    </xdr:to>
    <xdr:cxnSp macro="">
      <xdr:nvCxnSpPr>
        <xdr:cNvPr id="121" name="直線コネクタ 120"/>
        <xdr:cNvCxnSpPr/>
      </xdr:nvCxnSpPr>
      <xdr:spPr>
        <a:xfrm flipV="1">
          <a:off x="2908300" y="8819024"/>
          <a:ext cx="889000" cy="110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165120</xdr:rowOff>
    </xdr:from>
    <xdr:to>
      <xdr:col>20</xdr:col>
      <xdr:colOff>38100</xdr:colOff>
      <xdr:row>57</xdr:row>
      <xdr:rowOff>95270</xdr:rowOff>
    </xdr:to>
    <xdr:sp macro="" textlink="">
      <xdr:nvSpPr>
        <xdr:cNvPr id="122" name="フローチャート: 判断 121"/>
        <xdr:cNvSpPr/>
      </xdr:nvSpPr>
      <xdr:spPr>
        <a:xfrm>
          <a:off x="37465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86397</xdr:rowOff>
    </xdr:from>
    <xdr:ext cx="534377" cy="259045"/>
    <xdr:sp macro="" textlink="">
      <xdr:nvSpPr>
        <xdr:cNvPr id="123" name="テキスト ボックス 122"/>
        <xdr:cNvSpPr txBox="1"/>
      </xdr:nvSpPr>
      <xdr:spPr>
        <a:xfrm>
          <a:off x="3530111" y="985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147655</xdr:rowOff>
    </xdr:from>
    <xdr:to>
      <xdr:col>15</xdr:col>
      <xdr:colOff>50800</xdr:colOff>
      <xdr:row>57</xdr:row>
      <xdr:rowOff>158070</xdr:rowOff>
    </xdr:to>
    <xdr:cxnSp macro="">
      <xdr:nvCxnSpPr>
        <xdr:cNvPr id="124" name="直線コネクタ 123"/>
        <xdr:cNvCxnSpPr/>
      </xdr:nvCxnSpPr>
      <xdr:spPr>
        <a:xfrm flipV="1">
          <a:off x="2019300" y="9920305"/>
          <a:ext cx="889000" cy="1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14792</xdr:rowOff>
    </xdr:from>
    <xdr:to>
      <xdr:col>15</xdr:col>
      <xdr:colOff>101600</xdr:colOff>
      <xdr:row>57</xdr:row>
      <xdr:rowOff>116392</xdr:rowOff>
    </xdr:to>
    <xdr:sp macro="" textlink="">
      <xdr:nvSpPr>
        <xdr:cNvPr id="125" name="フローチャート: 判断 124"/>
        <xdr:cNvSpPr/>
      </xdr:nvSpPr>
      <xdr:spPr>
        <a:xfrm>
          <a:off x="2857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132919</xdr:rowOff>
    </xdr:from>
    <xdr:ext cx="534377" cy="259045"/>
    <xdr:sp macro="" textlink="">
      <xdr:nvSpPr>
        <xdr:cNvPr id="126" name="テキスト ボックス 125"/>
        <xdr:cNvSpPr txBox="1"/>
      </xdr:nvSpPr>
      <xdr:spPr>
        <a:xfrm>
          <a:off x="2641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158070</xdr:rowOff>
    </xdr:from>
    <xdr:to>
      <xdr:col>10</xdr:col>
      <xdr:colOff>114300</xdr:colOff>
      <xdr:row>57</xdr:row>
      <xdr:rowOff>164096</xdr:rowOff>
    </xdr:to>
    <xdr:cxnSp macro="">
      <xdr:nvCxnSpPr>
        <xdr:cNvPr id="127" name="直線コネクタ 126"/>
        <xdr:cNvCxnSpPr/>
      </xdr:nvCxnSpPr>
      <xdr:spPr>
        <a:xfrm flipV="1">
          <a:off x="1130300" y="9930720"/>
          <a:ext cx="889000" cy="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10413</xdr:rowOff>
    </xdr:from>
    <xdr:to>
      <xdr:col>10</xdr:col>
      <xdr:colOff>165100</xdr:colOff>
      <xdr:row>57</xdr:row>
      <xdr:rowOff>112013</xdr:rowOff>
    </xdr:to>
    <xdr:sp macro="" textlink="">
      <xdr:nvSpPr>
        <xdr:cNvPr id="128" name="フローチャート: 判断 127"/>
        <xdr:cNvSpPr/>
      </xdr:nvSpPr>
      <xdr:spPr>
        <a:xfrm>
          <a:off x="1968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128540</xdr:rowOff>
    </xdr:from>
    <xdr:ext cx="534377" cy="259045"/>
    <xdr:sp macro="" textlink="">
      <xdr:nvSpPr>
        <xdr:cNvPr id="129" name="テキスト ボックス 128"/>
        <xdr:cNvSpPr txBox="1"/>
      </xdr:nvSpPr>
      <xdr:spPr>
        <a:xfrm>
          <a:off x="1752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24060</xdr:rowOff>
    </xdr:from>
    <xdr:to>
      <xdr:col>6</xdr:col>
      <xdr:colOff>38100</xdr:colOff>
      <xdr:row>57</xdr:row>
      <xdr:rowOff>125660</xdr:rowOff>
    </xdr:to>
    <xdr:sp macro="" textlink="">
      <xdr:nvSpPr>
        <xdr:cNvPr id="130" name="フローチャート: 判断 129"/>
        <xdr:cNvSpPr/>
      </xdr:nvSpPr>
      <xdr:spPr>
        <a:xfrm>
          <a:off x="1079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142187</xdr:rowOff>
    </xdr:from>
    <xdr:ext cx="534377" cy="259045"/>
    <xdr:sp macro="" textlink="">
      <xdr:nvSpPr>
        <xdr:cNvPr id="131" name="テキスト ボックス 130"/>
        <xdr:cNvSpPr txBox="1"/>
      </xdr:nvSpPr>
      <xdr:spPr>
        <a:xfrm>
          <a:off x="863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127167</xdr:rowOff>
    </xdr:from>
    <xdr:to>
      <xdr:col>24</xdr:col>
      <xdr:colOff>114300</xdr:colOff>
      <xdr:row>54</xdr:row>
      <xdr:rowOff>57317</xdr:rowOff>
    </xdr:to>
    <xdr:sp macro="" textlink="">
      <xdr:nvSpPr>
        <xdr:cNvPr id="137" name="楕円 136"/>
        <xdr:cNvSpPr/>
      </xdr:nvSpPr>
      <xdr:spPr>
        <a:xfrm>
          <a:off x="4584700" y="921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73011</xdr:rowOff>
    </xdr:from>
    <xdr:ext cx="599010" cy="259045"/>
    <xdr:sp macro="" textlink="">
      <xdr:nvSpPr>
        <xdr:cNvPr id="138" name="物件費該当値テキスト"/>
        <xdr:cNvSpPr txBox="1"/>
      </xdr:nvSpPr>
      <xdr:spPr>
        <a:xfrm>
          <a:off x="4686300" y="9159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24274</xdr:rowOff>
    </xdr:from>
    <xdr:to>
      <xdr:col>20</xdr:col>
      <xdr:colOff>38100</xdr:colOff>
      <xdr:row>51</xdr:row>
      <xdr:rowOff>125874</xdr:rowOff>
    </xdr:to>
    <xdr:sp macro="" textlink="">
      <xdr:nvSpPr>
        <xdr:cNvPr id="139" name="楕円 138"/>
        <xdr:cNvSpPr/>
      </xdr:nvSpPr>
      <xdr:spPr>
        <a:xfrm>
          <a:off x="3746500" y="876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142401</xdr:rowOff>
    </xdr:from>
    <xdr:ext cx="599010" cy="259045"/>
    <xdr:sp macro="" textlink="">
      <xdr:nvSpPr>
        <xdr:cNvPr id="140" name="テキスト ボックス 139"/>
        <xdr:cNvSpPr txBox="1"/>
      </xdr:nvSpPr>
      <xdr:spPr>
        <a:xfrm>
          <a:off x="3497795" y="8543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96855</xdr:rowOff>
    </xdr:from>
    <xdr:to>
      <xdr:col>15</xdr:col>
      <xdr:colOff>101600</xdr:colOff>
      <xdr:row>58</xdr:row>
      <xdr:rowOff>27005</xdr:rowOff>
    </xdr:to>
    <xdr:sp macro="" textlink="">
      <xdr:nvSpPr>
        <xdr:cNvPr id="141" name="楕円 140"/>
        <xdr:cNvSpPr/>
      </xdr:nvSpPr>
      <xdr:spPr>
        <a:xfrm>
          <a:off x="2857500" y="986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18132</xdr:rowOff>
    </xdr:from>
    <xdr:ext cx="534377" cy="259045"/>
    <xdr:sp macro="" textlink="">
      <xdr:nvSpPr>
        <xdr:cNvPr id="142" name="テキスト ボックス 141"/>
        <xdr:cNvSpPr txBox="1"/>
      </xdr:nvSpPr>
      <xdr:spPr>
        <a:xfrm>
          <a:off x="2641111" y="996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107270</xdr:rowOff>
    </xdr:from>
    <xdr:to>
      <xdr:col>10</xdr:col>
      <xdr:colOff>165100</xdr:colOff>
      <xdr:row>58</xdr:row>
      <xdr:rowOff>37420</xdr:rowOff>
    </xdr:to>
    <xdr:sp macro="" textlink="">
      <xdr:nvSpPr>
        <xdr:cNvPr id="143" name="楕円 142"/>
        <xdr:cNvSpPr/>
      </xdr:nvSpPr>
      <xdr:spPr>
        <a:xfrm>
          <a:off x="1968500" y="98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28547</xdr:rowOff>
    </xdr:from>
    <xdr:ext cx="534377" cy="259045"/>
    <xdr:sp macro="" textlink="">
      <xdr:nvSpPr>
        <xdr:cNvPr id="144" name="テキスト ボックス 143"/>
        <xdr:cNvSpPr txBox="1"/>
      </xdr:nvSpPr>
      <xdr:spPr>
        <a:xfrm>
          <a:off x="1752111" y="997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113296</xdr:rowOff>
    </xdr:from>
    <xdr:to>
      <xdr:col>6</xdr:col>
      <xdr:colOff>38100</xdr:colOff>
      <xdr:row>58</xdr:row>
      <xdr:rowOff>43446</xdr:rowOff>
    </xdr:to>
    <xdr:sp macro="" textlink="">
      <xdr:nvSpPr>
        <xdr:cNvPr id="145" name="楕円 144"/>
        <xdr:cNvSpPr/>
      </xdr:nvSpPr>
      <xdr:spPr>
        <a:xfrm>
          <a:off x="1079500" y="988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34573</xdr:rowOff>
    </xdr:from>
    <xdr:ext cx="534377" cy="259045"/>
    <xdr:sp macro="" textlink="">
      <xdr:nvSpPr>
        <xdr:cNvPr id="146" name="テキスト ボックス 145"/>
        <xdr:cNvSpPr txBox="1"/>
      </xdr:nvSpPr>
      <xdr:spPr>
        <a:xfrm>
          <a:off x="863111" y="997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0" name="直線コネクタ 169"/>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1"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2" name="直線コネクタ 171"/>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3"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4" name="直線コネクタ 173"/>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148997</xdr:rowOff>
    </xdr:from>
    <xdr:to>
      <xdr:col>24</xdr:col>
      <xdr:colOff>63500</xdr:colOff>
      <xdr:row>77</xdr:row>
      <xdr:rowOff>157987</xdr:rowOff>
    </xdr:to>
    <xdr:cxnSp macro="">
      <xdr:nvCxnSpPr>
        <xdr:cNvPr id="175" name="直線コネクタ 174"/>
        <xdr:cNvCxnSpPr/>
      </xdr:nvCxnSpPr>
      <xdr:spPr>
        <a:xfrm flipV="1">
          <a:off x="3797300" y="13350647"/>
          <a:ext cx="838200" cy="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76"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77" name="フローチャート: 判断 176"/>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69138</xdr:rowOff>
    </xdr:from>
    <xdr:to>
      <xdr:col>19</xdr:col>
      <xdr:colOff>177800</xdr:colOff>
      <xdr:row>77</xdr:row>
      <xdr:rowOff>157987</xdr:rowOff>
    </xdr:to>
    <xdr:cxnSp macro="">
      <xdr:nvCxnSpPr>
        <xdr:cNvPr id="178" name="直線コネクタ 177"/>
        <xdr:cNvCxnSpPr/>
      </xdr:nvCxnSpPr>
      <xdr:spPr>
        <a:xfrm>
          <a:off x="2908300" y="13270788"/>
          <a:ext cx="889000" cy="8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79" name="フローチャート: 判断 178"/>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0" name="テキスト ボックス 179"/>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169266</xdr:rowOff>
    </xdr:from>
    <xdr:to>
      <xdr:col>15</xdr:col>
      <xdr:colOff>50800</xdr:colOff>
      <xdr:row>77</xdr:row>
      <xdr:rowOff>69138</xdr:rowOff>
    </xdr:to>
    <xdr:cxnSp macro="">
      <xdr:nvCxnSpPr>
        <xdr:cNvPr id="181" name="直線コネクタ 180"/>
        <xdr:cNvCxnSpPr/>
      </xdr:nvCxnSpPr>
      <xdr:spPr>
        <a:xfrm>
          <a:off x="2019300" y="13199466"/>
          <a:ext cx="889000" cy="7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2" name="フローチャート: 判断 181"/>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162577</xdr:rowOff>
    </xdr:from>
    <xdr:ext cx="469744" cy="259045"/>
    <xdr:sp macro="" textlink="">
      <xdr:nvSpPr>
        <xdr:cNvPr id="183" name="テキスト ボックス 182"/>
        <xdr:cNvSpPr txBox="1"/>
      </xdr:nvSpPr>
      <xdr:spPr>
        <a:xfrm>
          <a:off x="2673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138557</xdr:rowOff>
    </xdr:from>
    <xdr:to>
      <xdr:col>10</xdr:col>
      <xdr:colOff>114300</xdr:colOff>
      <xdr:row>76</xdr:row>
      <xdr:rowOff>169266</xdr:rowOff>
    </xdr:to>
    <xdr:cxnSp macro="">
      <xdr:nvCxnSpPr>
        <xdr:cNvPr id="184" name="直線コネクタ 183"/>
        <xdr:cNvCxnSpPr/>
      </xdr:nvCxnSpPr>
      <xdr:spPr>
        <a:xfrm>
          <a:off x="1130300" y="13168757"/>
          <a:ext cx="889000" cy="3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85" name="フローチャート: 判断 184"/>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144290</xdr:rowOff>
    </xdr:from>
    <xdr:ext cx="469744" cy="259045"/>
    <xdr:sp macro="" textlink="">
      <xdr:nvSpPr>
        <xdr:cNvPr id="186" name="テキスト ボックス 185"/>
        <xdr:cNvSpPr txBox="1"/>
      </xdr:nvSpPr>
      <xdr:spPr>
        <a:xfrm>
          <a:off x="1784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87" name="フローチャート: 判断 186"/>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161358</xdr:rowOff>
    </xdr:from>
    <xdr:ext cx="469744" cy="259045"/>
    <xdr:sp macro="" textlink="">
      <xdr:nvSpPr>
        <xdr:cNvPr id="188" name="テキスト ボックス 187"/>
        <xdr:cNvSpPr txBox="1"/>
      </xdr:nvSpPr>
      <xdr:spPr>
        <a:xfrm>
          <a:off x="895428"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98197</xdr:rowOff>
    </xdr:from>
    <xdr:to>
      <xdr:col>24</xdr:col>
      <xdr:colOff>114300</xdr:colOff>
      <xdr:row>78</xdr:row>
      <xdr:rowOff>28347</xdr:rowOff>
    </xdr:to>
    <xdr:sp macro="" textlink="">
      <xdr:nvSpPr>
        <xdr:cNvPr id="194" name="楕円 193"/>
        <xdr:cNvSpPr/>
      </xdr:nvSpPr>
      <xdr:spPr>
        <a:xfrm>
          <a:off x="4584700" y="1329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76624</xdr:rowOff>
    </xdr:from>
    <xdr:ext cx="469744" cy="259045"/>
    <xdr:sp macro="" textlink="">
      <xdr:nvSpPr>
        <xdr:cNvPr id="195" name="維持補修費該当値テキスト"/>
        <xdr:cNvSpPr txBox="1"/>
      </xdr:nvSpPr>
      <xdr:spPr>
        <a:xfrm>
          <a:off x="4686300" y="1327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107187</xdr:rowOff>
    </xdr:from>
    <xdr:to>
      <xdr:col>20</xdr:col>
      <xdr:colOff>38100</xdr:colOff>
      <xdr:row>78</xdr:row>
      <xdr:rowOff>37337</xdr:rowOff>
    </xdr:to>
    <xdr:sp macro="" textlink="">
      <xdr:nvSpPr>
        <xdr:cNvPr id="196" name="楕円 195"/>
        <xdr:cNvSpPr/>
      </xdr:nvSpPr>
      <xdr:spPr>
        <a:xfrm>
          <a:off x="3746500" y="133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28464</xdr:rowOff>
    </xdr:from>
    <xdr:ext cx="469744" cy="259045"/>
    <xdr:sp macro="" textlink="">
      <xdr:nvSpPr>
        <xdr:cNvPr id="197" name="テキスト ボックス 196"/>
        <xdr:cNvSpPr txBox="1"/>
      </xdr:nvSpPr>
      <xdr:spPr>
        <a:xfrm>
          <a:off x="3562428" y="1340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18338</xdr:rowOff>
    </xdr:from>
    <xdr:to>
      <xdr:col>15</xdr:col>
      <xdr:colOff>101600</xdr:colOff>
      <xdr:row>77</xdr:row>
      <xdr:rowOff>119938</xdr:rowOff>
    </xdr:to>
    <xdr:sp macro="" textlink="">
      <xdr:nvSpPr>
        <xdr:cNvPr id="198" name="楕円 197"/>
        <xdr:cNvSpPr/>
      </xdr:nvSpPr>
      <xdr:spPr>
        <a:xfrm>
          <a:off x="2857500" y="1321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136465</xdr:rowOff>
    </xdr:from>
    <xdr:ext cx="469744" cy="259045"/>
    <xdr:sp macro="" textlink="">
      <xdr:nvSpPr>
        <xdr:cNvPr id="199" name="テキスト ボックス 198"/>
        <xdr:cNvSpPr txBox="1"/>
      </xdr:nvSpPr>
      <xdr:spPr>
        <a:xfrm>
          <a:off x="2673428" y="12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118466</xdr:rowOff>
    </xdr:from>
    <xdr:to>
      <xdr:col>10</xdr:col>
      <xdr:colOff>165100</xdr:colOff>
      <xdr:row>77</xdr:row>
      <xdr:rowOff>48616</xdr:rowOff>
    </xdr:to>
    <xdr:sp macro="" textlink="">
      <xdr:nvSpPr>
        <xdr:cNvPr id="200" name="楕円 199"/>
        <xdr:cNvSpPr/>
      </xdr:nvSpPr>
      <xdr:spPr>
        <a:xfrm>
          <a:off x="1968500" y="1314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65143</xdr:rowOff>
    </xdr:from>
    <xdr:ext cx="469744" cy="259045"/>
    <xdr:sp macro="" textlink="">
      <xdr:nvSpPr>
        <xdr:cNvPr id="201" name="テキスト ボックス 200"/>
        <xdr:cNvSpPr txBox="1"/>
      </xdr:nvSpPr>
      <xdr:spPr>
        <a:xfrm>
          <a:off x="1784428" y="12923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87757</xdr:rowOff>
    </xdr:from>
    <xdr:to>
      <xdr:col>6</xdr:col>
      <xdr:colOff>38100</xdr:colOff>
      <xdr:row>77</xdr:row>
      <xdr:rowOff>17907</xdr:rowOff>
    </xdr:to>
    <xdr:sp macro="" textlink="">
      <xdr:nvSpPr>
        <xdr:cNvPr id="202" name="楕円 201"/>
        <xdr:cNvSpPr/>
      </xdr:nvSpPr>
      <xdr:spPr>
        <a:xfrm>
          <a:off x="1079500" y="131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34434</xdr:rowOff>
    </xdr:from>
    <xdr:ext cx="469744" cy="259045"/>
    <xdr:sp macro="" textlink="">
      <xdr:nvSpPr>
        <xdr:cNvPr id="203" name="テキスト ボックス 202"/>
        <xdr:cNvSpPr txBox="1"/>
      </xdr:nvSpPr>
      <xdr:spPr>
        <a:xfrm>
          <a:off x="895428" y="1289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0" name="直線コネクタ 229"/>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1"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2" name="直線コネクタ 231"/>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3"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4" name="直線コネクタ 233"/>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166658</xdr:rowOff>
    </xdr:from>
    <xdr:to>
      <xdr:col>24</xdr:col>
      <xdr:colOff>63500</xdr:colOff>
      <xdr:row>97</xdr:row>
      <xdr:rowOff>51705</xdr:rowOff>
    </xdr:to>
    <xdr:cxnSp macro="">
      <xdr:nvCxnSpPr>
        <xdr:cNvPr id="235" name="直線コネクタ 234"/>
        <xdr:cNvCxnSpPr/>
      </xdr:nvCxnSpPr>
      <xdr:spPr>
        <a:xfrm>
          <a:off x="3797300" y="16625858"/>
          <a:ext cx="838200" cy="5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36"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37" name="フローチャート: 判断 236"/>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166658</xdr:rowOff>
    </xdr:from>
    <xdr:to>
      <xdr:col>19</xdr:col>
      <xdr:colOff>177800</xdr:colOff>
      <xdr:row>98</xdr:row>
      <xdr:rowOff>147244</xdr:rowOff>
    </xdr:to>
    <xdr:cxnSp macro="">
      <xdr:nvCxnSpPr>
        <xdr:cNvPr id="238" name="直線コネクタ 237"/>
        <xdr:cNvCxnSpPr/>
      </xdr:nvCxnSpPr>
      <xdr:spPr>
        <a:xfrm flipV="1">
          <a:off x="2908300" y="16625858"/>
          <a:ext cx="889000" cy="32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39" name="フローチャート: 判断 238"/>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69547</xdr:rowOff>
    </xdr:from>
    <xdr:ext cx="534377" cy="259045"/>
    <xdr:sp macro="" textlink="">
      <xdr:nvSpPr>
        <xdr:cNvPr id="240" name="テキスト ボックス 239"/>
        <xdr:cNvSpPr txBox="1"/>
      </xdr:nvSpPr>
      <xdr:spPr>
        <a:xfrm>
          <a:off x="3530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147244</xdr:rowOff>
    </xdr:from>
    <xdr:to>
      <xdr:col>15</xdr:col>
      <xdr:colOff>50800</xdr:colOff>
      <xdr:row>98</xdr:row>
      <xdr:rowOff>159179</xdr:rowOff>
    </xdr:to>
    <xdr:cxnSp macro="">
      <xdr:nvCxnSpPr>
        <xdr:cNvPr id="241" name="直線コネクタ 240"/>
        <xdr:cNvCxnSpPr/>
      </xdr:nvCxnSpPr>
      <xdr:spPr>
        <a:xfrm flipV="1">
          <a:off x="2019300" y="16949344"/>
          <a:ext cx="889000" cy="1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2" name="フローチャート: 判断 241"/>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3" name="テキスト ボックス 242"/>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159179</xdr:rowOff>
    </xdr:from>
    <xdr:to>
      <xdr:col>10</xdr:col>
      <xdr:colOff>114300</xdr:colOff>
      <xdr:row>99</xdr:row>
      <xdr:rowOff>96053</xdr:rowOff>
    </xdr:to>
    <xdr:cxnSp macro="">
      <xdr:nvCxnSpPr>
        <xdr:cNvPr id="244" name="直線コネクタ 243"/>
        <xdr:cNvCxnSpPr/>
      </xdr:nvCxnSpPr>
      <xdr:spPr>
        <a:xfrm flipV="1">
          <a:off x="1130300" y="16961279"/>
          <a:ext cx="889000" cy="10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45" name="フローチャート: 判断 244"/>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46" name="テキスト ボックス 245"/>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47" name="フローチャート: 判断 246"/>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48" name="テキスト ボックス 247"/>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905</xdr:rowOff>
    </xdr:from>
    <xdr:to>
      <xdr:col>24</xdr:col>
      <xdr:colOff>114300</xdr:colOff>
      <xdr:row>97</xdr:row>
      <xdr:rowOff>102505</xdr:rowOff>
    </xdr:to>
    <xdr:sp macro="" textlink="">
      <xdr:nvSpPr>
        <xdr:cNvPr id="254" name="楕円 253"/>
        <xdr:cNvSpPr/>
      </xdr:nvSpPr>
      <xdr:spPr>
        <a:xfrm>
          <a:off x="4584700" y="166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150782</xdr:rowOff>
    </xdr:from>
    <xdr:ext cx="534377" cy="259045"/>
    <xdr:sp macro="" textlink="">
      <xdr:nvSpPr>
        <xdr:cNvPr id="255" name="扶助費該当値テキスト"/>
        <xdr:cNvSpPr txBox="1"/>
      </xdr:nvSpPr>
      <xdr:spPr>
        <a:xfrm>
          <a:off x="4686300" y="1660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115858</xdr:rowOff>
    </xdr:from>
    <xdr:to>
      <xdr:col>20</xdr:col>
      <xdr:colOff>38100</xdr:colOff>
      <xdr:row>97</xdr:row>
      <xdr:rowOff>46008</xdr:rowOff>
    </xdr:to>
    <xdr:sp macro="" textlink="">
      <xdr:nvSpPr>
        <xdr:cNvPr id="256" name="楕円 255"/>
        <xdr:cNvSpPr/>
      </xdr:nvSpPr>
      <xdr:spPr>
        <a:xfrm>
          <a:off x="3746500" y="1657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62535</xdr:rowOff>
    </xdr:from>
    <xdr:ext cx="534377" cy="259045"/>
    <xdr:sp macro="" textlink="">
      <xdr:nvSpPr>
        <xdr:cNvPr id="257" name="テキスト ボックス 256"/>
        <xdr:cNvSpPr txBox="1"/>
      </xdr:nvSpPr>
      <xdr:spPr>
        <a:xfrm>
          <a:off x="3530111" y="1635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96444</xdr:rowOff>
    </xdr:from>
    <xdr:to>
      <xdr:col>15</xdr:col>
      <xdr:colOff>101600</xdr:colOff>
      <xdr:row>99</xdr:row>
      <xdr:rowOff>26594</xdr:rowOff>
    </xdr:to>
    <xdr:sp macro="" textlink="">
      <xdr:nvSpPr>
        <xdr:cNvPr id="258" name="楕円 257"/>
        <xdr:cNvSpPr/>
      </xdr:nvSpPr>
      <xdr:spPr>
        <a:xfrm>
          <a:off x="2857500" y="1689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17721</xdr:rowOff>
    </xdr:from>
    <xdr:ext cx="534377" cy="259045"/>
    <xdr:sp macro="" textlink="">
      <xdr:nvSpPr>
        <xdr:cNvPr id="259" name="テキスト ボックス 258"/>
        <xdr:cNvSpPr txBox="1"/>
      </xdr:nvSpPr>
      <xdr:spPr>
        <a:xfrm>
          <a:off x="2641111" y="169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108379</xdr:rowOff>
    </xdr:from>
    <xdr:to>
      <xdr:col>10</xdr:col>
      <xdr:colOff>165100</xdr:colOff>
      <xdr:row>99</xdr:row>
      <xdr:rowOff>38529</xdr:rowOff>
    </xdr:to>
    <xdr:sp macro="" textlink="">
      <xdr:nvSpPr>
        <xdr:cNvPr id="260" name="楕円 259"/>
        <xdr:cNvSpPr/>
      </xdr:nvSpPr>
      <xdr:spPr>
        <a:xfrm>
          <a:off x="1968500" y="1691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29656</xdr:rowOff>
    </xdr:from>
    <xdr:ext cx="534377" cy="259045"/>
    <xdr:sp macro="" textlink="">
      <xdr:nvSpPr>
        <xdr:cNvPr id="261" name="テキスト ボックス 260"/>
        <xdr:cNvSpPr txBox="1"/>
      </xdr:nvSpPr>
      <xdr:spPr>
        <a:xfrm>
          <a:off x="1752111" y="1700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45253</xdr:rowOff>
    </xdr:from>
    <xdr:to>
      <xdr:col>6</xdr:col>
      <xdr:colOff>38100</xdr:colOff>
      <xdr:row>99</xdr:row>
      <xdr:rowOff>146853</xdr:rowOff>
    </xdr:to>
    <xdr:sp macro="" textlink="">
      <xdr:nvSpPr>
        <xdr:cNvPr id="262" name="楕円 261"/>
        <xdr:cNvSpPr/>
      </xdr:nvSpPr>
      <xdr:spPr>
        <a:xfrm>
          <a:off x="1079500" y="1701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137980</xdr:rowOff>
    </xdr:from>
    <xdr:ext cx="534377" cy="259045"/>
    <xdr:sp macro="" textlink="">
      <xdr:nvSpPr>
        <xdr:cNvPr id="263" name="テキスト ボックス 262"/>
        <xdr:cNvSpPr txBox="1"/>
      </xdr:nvSpPr>
      <xdr:spPr>
        <a:xfrm>
          <a:off x="863111" y="1711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132920</xdr:rowOff>
    </xdr:from>
    <xdr:to>
      <xdr:col>54</xdr:col>
      <xdr:colOff>189865</xdr:colOff>
      <xdr:row>38</xdr:row>
      <xdr:rowOff>92960</xdr:rowOff>
    </xdr:to>
    <xdr:cxnSp macro="">
      <xdr:nvCxnSpPr>
        <xdr:cNvPr id="285" name="直線コネクタ 284"/>
        <xdr:cNvCxnSpPr/>
      </xdr:nvCxnSpPr>
      <xdr:spPr>
        <a:xfrm flipV="1">
          <a:off x="10475595" y="5619320"/>
          <a:ext cx="1270" cy="98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96787</xdr:rowOff>
    </xdr:from>
    <xdr:ext cx="534377" cy="259045"/>
    <xdr:sp macro="" textlink="">
      <xdr:nvSpPr>
        <xdr:cNvPr id="286" name="補助費等最小値テキスト"/>
        <xdr:cNvSpPr txBox="1"/>
      </xdr:nvSpPr>
      <xdr:spPr>
        <a:xfrm>
          <a:off x="10528300" y="661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92960</xdr:rowOff>
    </xdr:from>
    <xdr:to>
      <xdr:col>55</xdr:col>
      <xdr:colOff>88900</xdr:colOff>
      <xdr:row>38</xdr:row>
      <xdr:rowOff>92960</xdr:rowOff>
    </xdr:to>
    <xdr:cxnSp macro="">
      <xdr:nvCxnSpPr>
        <xdr:cNvPr id="287" name="直線コネクタ 286"/>
        <xdr:cNvCxnSpPr/>
      </xdr:nvCxnSpPr>
      <xdr:spPr>
        <a:xfrm>
          <a:off x="10388600" y="660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79597</xdr:rowOff>
    </xdr:from>
    <xdr:ext cx="599010" cy="259045"/>
    <xdr:sp macro="" textlink="">
      <xdr:nvSpPr>
        <xdr:cNvPr id="288" name="補助費等最大値テキスト"/>
        <xdr:cNvSpPr txBox="1"/>
      </xdr:nvSpPr>
      <xdr:spPr>
        <a:xfrm>
          <a:off x="10528300" y="539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132920</xdr:rowOff>
    </xdr:from>
    <xdr:to>
      <xdr:col>55</xdr:col>
      <xdr:colOff>88900</xdr:colOff>
      <xdr:row>32</xdr:row>
      <xdr:rowOff>132920</xdr:rowOff>
    </xdr:to>
    <xdr:cxnSp macro="">
      <xdr:nvCxnSpPr>
        <xdr:cNvPr id="289" name="直線コネクタ 288"/>
        <xdr:cNvCxnSpPr/>
      </xdr:nvCxnSpPr>
      <xdr:spPr>
        <a:xfrm>
          <a:off x="10388600" y="561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87264</xdr:rowOff>
    </xdr:from>
    <xdr:to>
      <xdr:col>55</xdr:col>
      <xdr:colOff>0</xdr:colOff>
      <xdr:row>32</xdr:row>
      <xdr:rowOff>132920</xdr:rowOff>
    </xdr:to>
    <xdr:cxnSp macro="">
      <xdr:nvCxnSpPr>
        <xdr:cNvPr id="290" name="直線コネクタ 289"/>
        <xdr:cNvCxnSpPr/>
      </xdr:nvCxnSpPr>
      <xdr:spPr>
        <a:xfrm>
          <a:off x="9639300" y="5573664"/>
          <a:ext cx="838200" cy="4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41413</xdr:rowOff>
    </xdr:from>
    <xdr:ext cx="534377" cy="259045"/>
    <xdr:sp macro="" textlink="">
      <xdr:nvSpPr>
        <xdr:cNvPr id="291" name="補助費等平均値テキスト"/>
        <xdr:cNvSpPr txBox="1"/>
      </xdr:nvSpPr>
      <xdr:spPr>
        <a:xfrm>
          <a:off x="10528300" y="6385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62986</xdr:rowOff>
    </xdr:from>
    <xdr:to>
      <xdr:col>55</xdr:col>
      <xdr:colOff>50800</xdr:colOff>
      <xdr:row>37</xdr:row>
      <xdr:rowOff>164586</xdr:rowOff>
    </xdr:to>
    <xdr:sp macro="" textlink="">
      <xdr:nvSpPr>
        <xdr:cNvPr id="292" name="フローチャート: 判断 291"/>
        <xdr:cNvSpPr/>
      </xdr:nvSpPr>
      <xdr:spPr>
        <a:xfrm>
          <a:off x="104267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87264</xdr:rowOff>
    </xdr:from>
    <xdr:to>
      <xdr:col>50</xdr:col>
      <xdr:colOff>114300</xdr:colOff>
      <xdr:row>37</xdr:row>
      <xdr:rowOff>58181</xdr:rowOff>
    </xdr:to>
    <xdr:cxnSp macro="">
      <xdr:nvCxnSpPr>
        <xdr:cNvPr id="293" name="直線コネクタ 292"/>
        <xdr:cNvCxnSpPr/>
      </xdr:nvCxnSpPr>
      <xdr:spPr>
        <a:xfrm flipV="1">
          <a:off x="8750300" y="5573664"/>
          <a:ext cx="889000" cy="82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51954</xdr:rowOff>
    </xdr:from>
    <xdr:to>
      <xdr:col>50</xdr:col>
      <xdr:colOff>165100</xdr:colOff>
      <xdr:row>37</xdr:row>
      <xdr:rowOff>153554</xdr:rowOff>
    </xdr:to>
    <xdr:sp macro="" textlink="">
      <xdr:nvSpPr>
        <xdr:cNvPr id="294" name="フローチャート: 判断 293"/>
        <xdr:cNvSpPr/>
      </xdr:nvSpPr>
      <xdr:spPr>
        <a:xfrm>
          <a:off x="9588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144680</xdr:rowOff>
    </xdr:from>
    <xdr:ext cx="534377" cy="259045"/>
    <xdr:sp macro="" textlink="">
      <xdr:nvSpPr>
        <xdr:cNvPr id="295" name="テキスト ボックス 294"/>
        <xdr:cNvSpPr txBox="1"/>
      </xdr:nvSpPr>
      <xdr:spPr>
        <a:xfrm>
          <a:off x="9372111" y="648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58181</xdr:rowOff>
    </xdr:from>
    <xdr:to>
      <xdr:col>45</xdr:col>
      <xdr:colOff>177800</xdr:colOff>
      <xdr:row>37</xdr:row>
      <xdr:rowOff>111893</xdr:rowOff>
    </xdr:to>
    <xdr:cxnSp macro="">
      <xdr:nvCxnSpPr>
        <xdr:cNvPr id="296" name="直線コネクタ 295"/>
        <xdr:cNvCxnSpPr/>
      </xdr:nvCxnSpPr>
      <xdr:spPr>
        <a:xfrm flipV="1">
          <a:off x="7861300" y="6401831"/>
          <a:ext cx="889000" cy="5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68673</xdr:rowOff>
    </xdr:from>
    <xdr:to>
      <xdr:col>46</xdr:col>
      <xdr:colOff>38100</xdr:colOff>
      <xdr:row>37</xdr:row>
      <xdr:rowOff>170273</xdr:rowOff>
    </xdr:to>
    <xdr:sp macro="" textlink="">
      <xdr:nvSpPr>
        <xdr:cNvPr id="297" name="フローチャート: 判断 296"/>
        <xdr:cNvSpPr/>
      </xdr:nvSpPr>
      <xdr:spPr>
        <a:xfrm>
          <a:off x="8699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161400</xdr:rowOff>
    </xdr:from>
    <xdr:ext cx="534377" cy="259045"/>
    <xdr:sp macro="" textlink="">
      <xdr:nvSpPr>
        <xdr:cNvPr id="298" name="テキスト ボックス 297"/>
        <xdr:cNvSpPr txBox="1"/>
      </xdr:nvSpPr>
      <xdr:spPr>
        <a:xfrm>
          <a:off x="8483111" y="650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111893</xdr:rowOff>
    </xdr:from>
    <xdr:to>
      <xdr:col>41</xdr:col>
      <xdr:colOff>50800</xdr:colOff>
      <xdr:row>37</xdr:row>
      <xdr:rowOff>130355</xdr:rowOff>
    </xdr:to>
    <xdr:cxnSp macro="">
      <xdr:nvCxnSpPr>
        <xdr:cNvPr id="299" name="直線コネクタ 298"/>
        <xdr:cNvCxnSpPr/>
      </xdr:nvCxnSpPr>
      <xdr:spPr>
        <a:xfrm flipV="1">
          <a:off x="6972300" y="6455543"/>
          <a:ext cx="889000" cy="1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76350</xdr:rowOff>
    </xdr:from>
    <xdr:to>
      <xdr:col>41</xdr:col>
      <xdr:colOff>101600</xdr:colOff>
      <xdr:row>38</xdr:row>
      <xdr:rowOff>6500</xdr:rowOff>
    </xdr:to>
    <xdr:sp macro="" textlink="">
      <xdr:nvSpPr>
        <xdr:cNvPr id="300" name="フローチャート: 判断 299"/>
        <xdr:cNvSpPr/>
      </xdr:nvSpPr>
      <xdr:spPr>
        <a:xfrm>
          <a:off x="7810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169077</xdr:rowOff>
    </xdr:from>
    <xdr:ext cx="534377" cy="259045"/>
    <xdr:sp macro="" textlink="">
      <xdr:nvSpPr>
        <xdr:cNvPr id="301" name="テキスト ボックス 300"/>
        <xdr:cNvSpPr txBox="1"/>
      </xdr:nvSpPr>
      <xdr:spPr>
        <a:xfrm>
          <a:off x="7594111" y="651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60860</xdr:rowOff>
    </xdr:from>
    <xdr:to>
      <xdr:col>36</xdr:col>
      <xdr:colOff>165100</xdr:colOff>
      <xdr:row>37</xdr:row>
      <xdr:rowOff>162460</xdr:rowOff>
    </xdr:to>
    <xdr:sp macro="" textlink="">
      <xdr:nvSpPr>
        <xdr:cNvPr id="302" name="フローチャート: 判断 301"/>
        <xdr:cNvSpPr/>
      </xdr:nvSpPr>
      <xdr:spPr>
        <a:xfrm>
          <a:off x="6921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7537</xdr:rowOff>
    </xdr:from>
    <xdr:ext cx="534377" cy="259045"/>
    <xdr:sp macro="" textlink="">
      <xdr:nvSpPr>
        <xdr:cNvPr id="303" name="テキスト ボックス 302"/>
        <xdr:cNvSpPr txBox="1"/>
      </xdr:nvSpPr>
      <xdr:spPr>
        <a:xfrm>
          <a:off x="6705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82120</xdr:rowOff>
    </xdr:from>
    <xdr:to>
      <xdr:col>55</xdr:col>
      <xdr:colOff>50800</xdr:colOff>
      <xdr:row>33</xdr:row>
      <xdr:rowOff>12270</xdr:rowOff>
    </xdr:to>
    <xdr:sp macro="" textlink="">
      <xdr:nvSpPr>
        <xdr:cNvPr id="309" name="楕円 308"/>
        <xdr:cNvSpPr/>
      </xdr:nvSpPr>
      <xdr:spPr>
        <a:xfrm>
          <a:off x="10426700" y="556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35147</xdr:rowOff>
    </xdr:from>
    <xdr:ext cx="599010" cy="259045"/>
    <xdr:sp macro="" textlink="">
      <xdr:nvSpPr>
        <xdr:cNvPr id="310" name="補助費等該当値テキスト"/>
        <xdr:cNvSpPr txBox="1"/>
      </xdr:nvSpPr>
      <xdr:spPr>
        <a:xfrm>
          <a:off x="10528300" y="552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36464</xdr:rowOff>
    </xdr:from>
    <xdr:to>
      <xdr:col>50</xdr:col>
      <xdr:colOff>165100</xdr:colOff>
      <xdr:row>32</xdr:row>
      <xdr:rowOff>138064</xdr:rowOff>
    </xdr:to>
    <xdr:sp macro="" textlink="">
      <xdr:nvSpPr>
        <xdr:cNvPr id="311" name="楕円 310"/>
        <xdr:cNvSpPr/>
      </xdr:nvSpPr>
      <xdr:spPr>
        <a:xfrm>
          <a:off x="9588500" y="552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154591</xdr:rowOff>
    </xdr:from>
    <xdr:ext cx="599010" cy="259045"/>
    <xdr:sp macro="" textlink="">
      <xdr:nvSpPr>
        <xdr:cNvPr id="312" name="テキスト ボックス 311"/>
        <xdr:cNvSpPr txBox="1"/>
      </xdr:nvSpPr>
      <xdr:spPr>
        <a:xfrm>
          <a:off x="9339795" y="529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7381</xdr:rowOff>
    </xdr:from>
    <xdr:to>
      <xdr:col>46</xdr:col>
      <xdr:colOff>38100</xdr:colOff>
      <xdr:row>37</xdr:row>
      <xdr:rowOff>108981</xdr:rowOff>
    </xdr:to>
    <xdr:sp macro="" textlink="">
      <xdr:nvSpPr>
        <xdr:cNvPr id="313" name="楕円 312"/>
        <xdr:cNvSpPr/>
      </xdr:nvSpPr>
      <xdr:spPr>
        <a:xfrm>
          <a:off x="8699500" y="635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125508</xdr:rowOff>
    </xdr:from>
    <xdr:ext cx="534377" cy="259045"/>
    <xdr:sp macro="" textlink="">
      <xdr:nvSpPr>
        <xdr:cNvPr id="314" name="テキスト ボックス 313"/>
        <xdr:cNvSpPr txBox="1"/>
      </xdr:nvSpPr>
      <xdr:spPr>
        <a:xfrm>
          <a:off x="8483111" y="612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61093</xdr:rowOff>
    </xdr:from>
    <xdr:to>
      <xdr:col>41</xdr:col>
      <xdr:colOff>101600</xdr:colOff>
      <xdr:row>37</xdr:row>
      <xdr:rowOff>162693</xdr:rowOff>
    </xdr:to>
    <xdr:sp macro="" textlink="">
      <xdr:nvSpPr>
        <xdr:cNvPr id="315" name="楕円 314"/>
        <xdr:cNvSpPr/>
      </xdr:nvSpPr>
      <xdr:spPr>
        <a:xfrm>
          <a:off x="7810500" y="640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7770</xdr:rowOff>
    </xdr:from>
    <xdr:ext cx="534377" cy="259045"/>
    <xdr:sp macro="" textlink="">
      <xdr:nvSpPr>
        <xdr:cNvPr id="316" name="テキスト ボックス 315"/>
        <xdr:cNvSpPr txBox="1"/>
      </xdr:nvSpPr>
      <xdr:spPr>
        <a:xfrm>
          <a:off x="7594111" y="617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79555</xdr:rowOff>
    </xdr:from>
    <xdr:to>
      <xdr:col>36</xdr:col>
      <xdr:colOff>165100</xdr:colOff>
      <xdr:row>38</xdr:row>
      <xdr:rowOff>9705</xdr:rowOff>
    </xdr:to>
    <xdr:sp macro="" textlink="">
      <xdr:nvSpPr>
        <xdr:cNvPr id="317" name="楕円 316"/>
        <xdr:cNvSpPr/>
      </xdr:nvSpPr>
      <xdr:spPr>
        <a:xfrm>
          <a:off x="6921500" y="642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832</xdr:rowOff>
    </xdr:from>
    <xdr:ext cx="534377" cy="259045"/>
    <xdr:sp macro="" textlink="">
      <xdr:nvSpPr>
        <xdr:cNvPr id="318" name="テキスト ボックス 317"/>
        <xdr:cNvSpPr txBox="1"/>
      </xdr:nvSpPr>
      <xdr:spPr>
        <a:xfrm>
          <a:off x="6705111" y="651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2" name="直線コネクタ 341"/>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3"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4" name="直線コネクタ 343"/>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5"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6" name="直線コネクタ 345"/>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168428</xdr:rowOff>
    </xdr:from>
    <xdr:to>
      <xdr:col>55</xdr:col>
      <xdr:colOff>0</xdr:colOff>
      <xdr:row>58</xdr:row>
      <xdr:rowOff>101089</xdr:rowOff>
    </xdr:to>
    <xdr:cxnSp macro="">
      <xdr:nvCxnSpPr>
        <xdr:cNvPr id="347" name="直線コネクタ 346"/>
        <xdr:cNvCxnSpPr/>
      </xdr:nvCxnSpPr>
      <xdr:spPr>
        <a:xfrm flipV="1">
          <a:off x="9639300" y="9769628"/>
          <a:ext cx="838200" cy="27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48"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49" name="フローチャート: 判断 348"/>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117191</xdr:rowOff>
    </xdr:from>
    <xdr:to>
      <xdr:col>50</xdr:col>
      <xdr:colOff>114300</xdr:colOff>
      <xdr:row>58</xdr:row>
      <xdr:rowOff>101089</xdr:rowOff>
    </xdr:to>
    <xdr:cxnSp macro="">
      <xdr:nvCxnSpPr>
        <xdr:cNvPr id="350" name="直線コネクタ 349"/>
        <xdr:cNvCxnSpPr/>
      </xdr:nvCxnSpPr>
      <xdr:spPr>
        <a:xfrm>
          <a:off x="8750300" y="9889841"/>
          <a:ext cx="889000" cy="15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1" name="フローチャート: 判断 350"/>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2" name="テキスト ボックス 351"/>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11425</xdr:rowOff>
    </xdr:from>
    <xdr:to>
      <xdr:col>45</xdr:col>
      <xdr:colOff>177800</xdr:colOff>
      <xdr:row>57</xdr:row>
      <xdr:rowOff>117191</xdr:rowOff>
    </xdr:to>
    <xdr:cxnSp macro="">
      <xdr:nvCxnSpPr>
        <xdr:cNvPr id="353" name="直線コネクタ 352"/>
        <xdr:cNvCxnSpPr/>
      </xdr:nvCxnSpPr>
      <xdr:spPr>
        <a:xfrm>
          <a:off x="7861300" y="9784075"/>
          <a:ext cx="889000" cy="10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4" name="フローチャート: 判断 353"/>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5" name="テキスト ボックス 354"/>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61153</xdr:rowOff>
    </xdr:from>
    <xdr:to>
      <xdr:col>41</xdr:col>
      <xdr:colOff>50800</xdr:colOff>
      <xdr:row>57</xdr:row>
      <xdr:rowOff>11425</xdr:rowOff>
    </xdr:to>
    <xdr:cxnSp macro="">
      <xdr:nvCxnSpPr>
        <xdr:cNvPr id="356" name="直線コネクタ 355"/>
        <xdr:cNvCxnSpPr/>
      </xdr:nvCxnSpPr>
      <xdr:spPr>
        <a:xfrm>
          <a:off x="6972300" y="9662353"/>
          <a:ext cx="889000" cy="12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57" name="フローチャート: 判断 356"/>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58" name="テキスト ボックス 357"/>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59" name="フローチャート: 判断 358"/>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23360</xdr:rowOff>
    </xdr:from>
    <xdr:ext cx="534377" cy="259045"/>
    <xdr:sp macro="" textlink="">
      <xdr:nvSpPr>
        <xdr:cNvPr id="360" name="テキスト ボックス 359"/>
        <xdr:cNvSpPr txBox="1"/>
      </xdr:nvSpPr>
      <xdr:spPr>
        <a:xfrm>
          <a:off x="6705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117628</xdr:rowOff>
    </xdr:from>
    <xdr:to>
      <xdr:col>55</xdr:col>
      <xdr:colOff>50800</xdr:colOff>
      <xdr:row>57</xdr:row>
      <xdr:rowOff>47778</xdr:rowOff>
    </xdr:to>
    <xdr:sp macro="" textlink="">
      <xdr:nvSpPr>
        <xdr:cNvPr id="366" name="楕円 365"/>
        <xdr:cNvSpPr/>
      </xdr:nvSpPr>
      <xdr:spPr>
        <a:xfrm>
          <a:off x="10426700" y="971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96055</xdr:rowOff>
    </xdr:from>
    <xdr:ext cx="534377" cy="259045"/>
    <xdr:sp macro="" textlink="">
      <xdr:nvSpPr>
        <xdr:cNvPr id="367" name="普通建設事業費該当値テキスト"/>
        <xdr:cNvSpPr txBox="1"/>
      </xdr:nvSpPr>
      <xdr:spPr>
        <a:xfrm>
          <a:off x="10528300" y="969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50289</xdr:rowOff>
    </xdr:from>
    <xdr:to>
      <xdr:col>50</xdr:col>
      <xdr:colOff>165100</xdr:colOff>
      <xdr:row>58</xdr:row>
      <xdr:rowOff>151889</xdr:rowOff>
    </xdr:to>
    <xdr:sp macro="" textlink="">
      <xdr:nvSpPr>
        <xdr:cNvPr id="368" name="楕円 367"/>
        <xdr:cNvSpPr/>
      </xdr:nvSpPr>
      <xdr:spPr>
        <a:xfrm>
          <a:off x="9588500" y="999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143016</xdr:rowOff>
    </xdr:from>
    <xdr:ext cx="534377" cy="259045"/>
    <xdr:sp macro="" textlink="">
      <xdr:nvSpPr>
        <xdr:cNvPr id="369" name="テキスト ボックス 368"/>
        <xdr:cNvSpPr txBox="1"/>
      </xdr:nvSpPr>
      <xdr:spPr>
        <a:xfrm>
          <a:off x="9372111" y="1008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66391</xdr:rowOff>
    </xdr:from>
    <xdr:to>
      <xdr:col>46</xdr:col>
      <xdr:colOff>38100</xdr:colOff>
      <xdr:row>57</xdr:row>
      <xdr:rowOff>167991</xdr:rowOff>
    </xdr:to>
    <xdr:sp macro="" textlink="">
      <xdr:nvSpPr>
        <xdr:cNvPr id="370" name="楕円 369"/>
        <xdr:cNvSpPr/>
      </xdr:nvSpPr>
      <xdr:spPr>
        <a:xfrm>
          <a:off x="8699500" y="983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159118</xdr:rowOff>
    </xdr:from>
    <xdr:ext cx="534377" cy="259045"/>
    <xdr:sp macro="" textlink="">
      <xdr:nvSpPr>
        <xdr:cNvPr id="371" name="テキスト ボックス 370"/>
        <xdr:cNvSpPr txBox="1"/>
      </xdr:nvSpPr>
      <xdr:spPr>
        <a:xfrm>
          <a:off x="8483111" y="993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132075</xdr:rowOff>
    </xdr:from>
    <xdr:to>
      <xdr:col>41</xdr:col>
      <xdr:colOff>101600</xdr:colOff>
      <xdr:row>57</xdr:row>
      <xdr:rowOff>62225</xdr:rowOff>
    </xdr:to>
    <xdr:sp macro="" textlink="">
      <xdr:nvSpPr>
        <xdr:cNvPr id="372" name="楕円 371"/>
        <xdr:cNvSpPr/>
      </xdr:nvSpPr>
      <xdr:spPr>
        <a:xfrm>
          <a:off x="7810500" y="973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53352</xdr:rowOff>
    </xdr:from>
    <xdr:ext cx="534377" cy="259045"/>
    <xdr:sp macro="" textlink="">
      <xdr:nvSpPr>
        <xdr:cNvPr id="373" name="テキスト ボックス 372"/>
        <xdr:cNvSpPr txBox="1"/>
      </xdr:nvSpPr>
      <xdr:spPr>
        <a:xfrm>
          <a:off x="7594111" y="9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10353</xdr:rowOff>
    </xdr:from>
    <xdr:to>
      <xdr:col>36</xdr:col>
      <xdr:colOff>165100</xdr:colOff>
      <xdr:row>56</xdr:row>
      <xdr:rowOff>111953</xdr:rowOff>
    </xdr:to>
    <xdr:sp macro="" textlink="">
      <xdr:nvSpPr>
        <xdr:cNvPr id="374" name="楕円 373"/>
        <xdr:cNvSpPr/>
      </xdr:nvSpPr>
      <xdr:spPr>
        <a:xfrm>
          <a:off x="6921500" y="961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128480</xdr:rowOff>
    </xdr:from>
    <xdr:ext cx="534377" cy="259045"/>
    <xdr:sp macro="" textlink="">
      <xdr:nvSpPr>
        <xdr:cNvPr id="375" name="テキスト ボックス 374"/>
        <xdr:cNvSpPr txBox="1"/>
      </xdr:nvSpPr>
      <xdr:spPr>
        <a:xfrm>
          <a:off x="6705111" y="938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1" name="直線コネクタ 400"/>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4"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5" name="直線コネクタ 404"/>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112970</xdr:rowOff>
    </xdr:from>
    <xdr:to>
      <xdr:col>55</xdr:col>
      <xdr:colOff>0</xdr:colOff>
      <xdr:row>79</xdr:row>
      <xdr:rowOff>64491</xdr:rowOff>
    </xdr:to>
    <xdr:cxnSp macro="">
      <xdr:nvCxnSpPr>
        <xdr:cNvPr id="406" name="直線コネクタ 405"/>
        <xdr:cNvCxnSpPr/>
      </xdr:nvCxnSpPr>
      <xdr:spPr>
        <a:xfrm flipV="1">
          <a:off x="9639300" y="13486070"/>
          <a:ext cx="838200" cy="12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07"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08" name="フローチャート: 判断 407"/>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64703</xdr:rowOff>
    </xdr:from>
    <xdr:to>
      <xdr:col>50</xdr:col>
      <xdr:colOff>114300</xdr:colOff>
      <xdr:row>79</xdr:row>
      <xdr:rowOff>64491</xdr:rowOff>
    </xdr:to>
    <xdr:cxnSp macro="">
      <xdr:nvCxnSpPr>
        <xdr:cNvPr id="409" name="直線コネクタ 408"/>
        <xdr:cNvCxnSpPr/>
      </xdr:nvCxnSpPr>
      <xdr:spPr>
        <a:xfrm>
          <a:off x="8750300" y="13266353"/>
          <a:ext cx="889000" cy="34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0" name="フローチャート: 判断 409"/>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1" name="テキスト ボックス 410"/>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37353</xdr:rowOff>
    </xdr:from>
    <xdr:to>
      <xdr:col>45</xdr:col>
      <xdr:colOff>177800</xdr:colOff>
      <xdr:row>77</xdr:row>
      <xdr:rowOff>64703</xdr:rowOff>
    </xdr:to>
    <xdr:cxnSp macro="">
      <xdr:nvCxnSpPr>
        <xdr:cNvPr id="412" name="直線コネクタ 411"/>
        <xdr:cNvCxnSpPr/>
      </xdr:nvCxnSpPr>
      <xdr:spPr>
        <a:xfrm>
          <a:off x="7861300" y="13239003"/>
          <a:ext cx="889000" cy="2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3" name="フローチャート: 判断 412"/>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4" name="テキスト ボックス 413"/>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5" name="フローチャート: 判断 414"/>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115219</xdr:rowOff>
    </xdr:from>
    <xdr:ext cx="534377" cy="259045"/>
    <xdr:sp macro="" textlink="">
      <xdr:nvSpPr>
        <xdr:cNvPr id="416" name="テキスト ボックス 415"/>
        <xdr:cNvSpPr txBox="1"/>
      </xdr:nvSpPr>
      <xdr:spPr>
        <a:xfrm>
          <a:off x="7594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62170</xdr:rowOff>
    </xdr:from>
    <xdr:to>
      <xdr:col>55</xdr:col>
      <xdr:colOff>50800</xdr:colOff>
      <xdr:row>78</xdr:row>
      <xdr:rowOff>163770</xdr:rowOff>
    </xdr:to>
    <xdr:sp macro="" textlink="">
      <xdr:nvSpPr>
        <xdr:cNvPr id="422" name="楕円 421"/>
        <xdr:cNvSpPr/>
      </xdr:nvSpPr>
      <xdr:spPr>
        <a:xfrm>
          <a:off x="10426700" y="134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40597</xdr:rowOff>
    </xdr:from>
    <xdr:ext cx="469744" cy="259045"/>
    <xdr:sp macro="" textlink="">
      <xdr:nvSpPr>
        <xdr:cNvPr id="423" name="普通建設事業費 （ うち新規整備　）該当値テキスト"/>
        <xdr:cNvSpPr txBox="1"/>
      </xdr:nvSpPr>
      <xdr:spPr>
        <a:xfrm>
          <a:off x="10528300" y="1341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13691</xdr:rowOff>
    </xdr:from>
    <xdr:to>
      <xdr:col>50</xdr:col>
      <xdr:colOff>165100</xdr:colOff>
      <xdr:row>79</xdr:row>
      <xdr:rowOff>115291</xdr:rowOff>
    </xdr:to>
    <xdr:sp macro="" textlink="">
      <xdr:nvSpPr>
        <xdr:cNvPr id="424" name="楕円 423"/>
        <xdr:cNvSpPr/>
      </xdr:nvSpPr>
      <xdr:spPr>
        <a:xfrm>
          <a:off x="9588500" y="1355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106418</xdr:rowOff>
    </xdr:from>
    <xdr:ext cx="469744" cy="259045"/>
    <xdr:sp macro="" textlink="">
      <xdr:nvSpPr>
        <xdr:cNvPr id="425" name="テキスト ボックス 424"/>
        <xdr:cNvSpPr txBox="1"/>
      </xdr:nvSpPr>
      <xdr:spPr>
        <a:xfrm>
          <a:off x="9404428" y="1365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13903</xdr:rowOff>
    </xdr:from>
    <xdr:to>
      <xdr:col>46</xdr:col>
      <xdr:colOff>38100</xdr:colOff>
      <xdr:row>77</xdr:row>
      <xdr:rowOff>115503</xdr:rowOff>
    </xdr:to>
    <xdr:sp macro="" textlink="">
      <xdr:nvSpPr>
        <xdr:cNvPr id="426" name="楕円 425"/>
        <xdr:cNvSpPr/>
      </xdr:nvSpPr>
      <xdr:spPr>
        <a:xfrm>
          <a:off x="8699500" y="1321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106630</xdr:rowOff>
    </xdr:from>
    <xdr:ext cx="534377" cy="259045"/>
    <xdr:sp macro="" textlink="">
      <xdr:nvSpPr>
        <xdr:cNvPr id="427" name="テキスト ボックス 426"/>
        <xdr:cNvSpPr txBox="1"/>
      </xdr:nvSpPr>
      <xdr:spPr>
        <a:xfrm>
          <a:off x="8483111" y="1330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158003</xdr:rowOff>
    </xdr:from>
    <xdr:to>
      <xdr:col>41</xdr:col>
      <xdr:colOff>101600</xdr:colOff>
      <xdr:row>77</xdr:row>
      <xdr:rowOff>88153</xdr:rowOff>
    </xdr:to>
    <xdr:sp macro="" textlink="">
      <xdr:nvSpPr>
        <xdr:cNvPr id="428" name="楕円 427"/>
        <xdr:cNvSpPr/>
      </xdr:nvSpPr>
      <xdr:spPr>
        <a:xfrm>
          <a:off x="7810500" y="1318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104680</xdr:rowOff>
    </xdr:from>
    <xdr:ext cx="534377" cy="259045"/>
    <xdr:sp macro="" textlink="">
      <xdr:nvSpPr>
        <xdr:cNvPr id="429" name="テキスト ボックス 428"/>
        <xdr:cNvSpPr txBox="1"/>
      </xdr:nvSpPr>
      <xdr:spPr>
        <a:xfrm>
          <a:off x="7594111" y="1296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3" name="直線コネクタ 452"/>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4"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5" name="直線コネクタ 454"/>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6"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57" name="直線コネクタ 456"/>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149061</xdr:rowOff>
    </xdr:from>
    <xdr:to>
      <xdr:col>55</xdr:col>
      <xdr:colOff>0</xdr:colOff>
      <xdr:row>98</xdr:row>
      <xdr:rowOff>163855</xdr:rowOff>
    </xdr:to>
    <xdr:cxnSp macro="">
      <xdr:nvCxnSpPr>
        <xdr:cNvPr id="458" name="直線コネクタ 457"/>
        <xdr:cNvCxnSpPr/>
      </xdr:nvCxnSpPr>
      <xdr:spPr>
        <a:xfrm>
          <a:off x="9639300" y="16951161"/>
          <a:ext cx="838200" cy="1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59"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0" name="フローチャート: 判断 459"/>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140208</xdr:rowOff>
    </xdr:from>
    <xdr:to>
      <xdr:col>50</xdr:col>
      <xdr:colOff>114300</xdr:colOff>
      <xdr:row>98</xdr:row>
      <xdr:rowOff>149061</xdr:rowOff>
    </xdr:to>
    <xdr:cxnSp macro="">
      <xdr:nvCxnSpPr>
        <xdr:cNvPr id="461" name="直線コネクタ 460"/>
        <xdr:cNvCxnSpPr/>
      </xdr:nvCxnSpPr>
      <xdr:spPr>
        <a:xfrm>
          <a:off x="8750300" y="16942308"/>
          <a:ext cx="889000" cy="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2" name="フローチャート: 判断 461"/>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3" name="テキスト ボックス 462"/>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109843</xdr:rowOff>
    </xdr:from>
    <xdr:to>
      <xdr:col>45</xdr:col>
      <xdr:colOff>177800</xdr:colOff>
      <xdr:row>98</xdr:row>
      <xdr:rowOff>140208</xdr:rowOff>
    </xdr:to>
    <xdr:cxnSp macro="">
      <xdr:nvCxnSpPr>
        <xdr:cNvPr id="464" name="直線コネクタ 463"/>
        <xdr:cNvCxnSpPr/>
      </xdr:nvCxnSpPr>
      <xdr:spPr>
        <a:xfrm>
          <a:off x="7861300" y="16911943"/>
          <a:ext cx="889000" cy="3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5" name="フローチャート: 判断 464"/>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6" name="テキスト ボックス 465"/>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67" name="フローチャート: 判断 466"/>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68" name="テキスト ボックス 467"/>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113055</xdr:rowOff>
    </xdr:from>
    <xdr:to>
      <xdr:col>55</xdr:col>
      <xdr:colOff>50800</xdr:colOff>
      <xdr:row>99</xdr:row>
      <xdr:rowOff>43205</xdr:rowOff>
    </xdr:to>
    <xdr:sp macro="" textlink="">
      <xdr:nvSpPr>
        <xdr:cNvPr id="474" name="楕円 473"/>
        <xdr:cNvSpPr/>
      </xdr:nvSpPr>
      <xdr:spPr>
        <a:xfrm>
          <a:off x="10426700" y="1691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27982</xdr:rowOff>
    </xdr:from>
    <xdr:ext cx="469744" cy="259045"/>
    <xdr:sp macro="" textlink="">
      <xdr:nvSpPr>
        <xdr:cNvPr id="475" name="普通建設事業費 （ うち更新整備　）該当値テキスト"/>
        <xdr:cNvSpPr txBox="1"/>
      </xdr:nvSpPr>
      <xdr:spPr>
        <a:xfrm>
          <a:off x="10528300" y="1683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98261</xdr:rowOff>
    </xdr:from>
    <xdr:to>
      <xdr:col>50</xdr:col>
      <xdr:colOff>165100</xdr:colOff>
      <xdr:row>99</xdr:row>
      <xdr:rowOff>28411</xdr:rowOff>
    </xdr:to>
    <xdr:sp macro="" textlink="">
      <xdr:nvSpPr>
        <xdr:cNvPr id="476" name="楕円 475"/>
        <xdr:cNvSpPr/>
      </xdr:nvSpPr>
      <xdr:spPr>
        <a:xfrm>
          <a:off x="9588500" y="1690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19538</xdr:rowOff>
    </xdr:from>
    <xdr:ext cx="469744" cy="259045"/>
    <xdr:sp macro="" textlink="">
      <xdr:nvSpPr>
        <xdr:cNvPr id="477" name="テキスト ボックス 476"/>
        <xdr:cNvSpPr txBox="1"/>
      </xdr:nvSpPr>
      <xdr:spPr>
        <a:xfrm>
          <a:off x="9404428" y="1699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89408</xdr:rowOff>
    </xdr:from>
    <xdr:to>
      <xdr:col>46</xdr:col>
      <xdr:colOff>38100</xdr:colOff>
      <xdr:row>99</xdr:row>
      <xdr:rowOff>19558</xdr:rowOff>
    </xdr:to>
    <xdr:sp macro="" textlink="">
      <xdr:nvSpPr>
        <xdr:cNvPr id="478" name="楕円 477"/>
        <xdr:cNvSpPr/>
      </xdr:nvSpPr>
      <xdr:spPr>
        <a:xfrm>
          <a:off x="8699500" y="168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10685</xdr:rowOff>
    </xdr:from>
    <xdr:ext cx="469744" cy="259045"/>
    <xdr:sp macro="" textlink="">
      <xdr:nvSpPr>
        <xdr:cNvPr id="479" name="テキスト ボックス 478"/>
        <xdr:cNvSpPr txBox="1"/>
      </xdr:nvSpPr>
      <xdr:spPr>
        <a:xfrm>
          <a:off x="8515428" y="1698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59043</xdr:rowOff>
    </xdr:from>
    <xdr:to>
      <xdr:col>41</xdr:col>
      <xdr:colOff>101600</xdr:colOff>
      <xdr:row>98</xdr:row>
      <xdr:rowOff>160643</xdr:rowOff>
    </xdr:to>
    <xdr:sp macro="" textlink="">
      <xdr:nvSpPr>
        <xdr:cNvPr id="480" name="楕円 479"/>
        <xdr:cNvSpPr/>
      </xdr:nvSpPr>
      <xdr:spPr>
        <a:xfrm>
          <a:off x="7810500" y="168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151770</xdr:rowOff>
    </xdr:from>
    <xdr:ext cx="469744" cy="259045"/>
    <xdr:sp macro="" textlink="">
      <xdr:nvSpPr>
        <xdr:cNvPr id="481" name="テキスト ボックス 480"/>
        <xdr:cNvSpPr txBox="1"/>
      </xdr:nvSpPr>
      <xdr:spPr>
        <a:xfrm>
          <a:off x="7626428" y="1695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3" name="テキスト ボックス 49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7" name="テキスト ボックス 49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9" name="テキスト ボックス 49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3" name="直線コネクタ 502"/>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4"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5" name="直線コネクタ 50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6"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07" name="直線コネクタ 506"/>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61418</xdr:rowOff>
    </xdr:from>
    <xdr:to>
      <xdr:col>85</xdr:col>
      <xdr:colOff>127000</xdr:colOff>
      <xdr:row>35</xdr:row>
      <xdr:rowOff>46953</xdr:rowOff>
    </xdr:to>
    <xdr:cxnSp macro="">
      <xdr:nvCxnSpPr>
        <xdr:cNvPr id="508" name="直線コネクタ 507"/>
        <xdr:cNvCxnSpPr/>
      </xdr:nvCxnSpPr>
      <xdr:spPr>
        <a:xfrm flipV="1">
          <a:off x="15481300" y="5204918"/>
          <a:ext cx="838200" cy="84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61091</xdr:rowOff>
    </xdr:from>
    <xdr:ext cx="378565" cy="259045"/>
    <xdr:sp macro="" textlink="">
      <xdr:nvSpPr>
        <xdr:cNvPr id="509" name="災害復旧事業費平均値テキスト"/>
        <xdr:cNvSpPr txBox="1"/>
      </xdr:nvSpPr>
      <xdr:spPr>
        <a:xfrm>
          <a:off x="16370300" y="6576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0" name="フローチャート: 判断 509"/>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46953</xdr:rowOff>
    </xdr:from>
    <xdr:to>
      <xdr:col>81</xdr:col>
      <xdr:colOff>50800</xdr:colOff>
      <xdr:row>38</xdr:row>
      <xdr:rowOff>139700</xdr:rowOff>
    </xdr:to>
    <xdr:cxnSp macro="">
      <xdr:nvCxnSpPr>
        <xdr:cNvPr id="511" name="直線コネクタ 510"/>
        <xdr:cNvCxnSpPr/>
      </xdr:nvCxnSpPr>
      <xdr:spPr>
        <a:xfrm flipV="1">
          <a:off x="14592300" y="6047703"/>
          <a:ext cx="889000" cy="60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2" name="フローチャート: 判断 511"/>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165369</xdr:rowOff>
    </xdr:from>
    <xdr:ext cx="469744" cy="259045"/>
    <xdr:sp macro="" textlink="">
      <xdr:nvSpPr>
        <xdr:cNvPr id="513" name="テキスト ボックス 512"/>
        <xdr:cNvSpPr txBox="1"/>
      </xdr:nvSpPr>
      <xdr:spPr>
        <a:xfrm>
          <a:off x="15246428" y="6680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4" name="直線コネクタ 51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5" name="フローチャート: 判断 514"/>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6" name="テキスト ボックス 515"/>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139553</xdr:rowOff>
    </xdr:from>
    <xdr:to>
      <xdr:col>71</xdr:col>
      <xdr:colOff>177800</xdr:colOff>
      <xdr:row>38</xdr:row>
      <xdr:rowOff>139700</xdr:rowOff>
    </xdr:to>
    <xdr:cxnSp macro="">
      <xdr:nvCxnSpPr>
        <xdr:cNvPr id="517" name="直線コネクタ 516"/>
        <xdr:cNvCxnSpPr/>
      </xdr:nvCxnSpPr>
      <xdr:spPr>
        <a:xfrm>
          <a:off x="12814300" y="6654653"/>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18" name="フローチャート: 判断 517"/>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19" name="テキスト ボックス 518"/>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0" name="フローチャート: 判断 519"/>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1" name="テキスト ボックス 520"/>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10618</xdr:rowOff>
    </xdr:from>
    <xdr:to>
      <xdr:col>85</xdr:col>
      <xdr:colOff>177800</xdr:colOff>
      <xdr:row>30</xdr:row>
      <xdr:rowOff>112218</xdr:rowOff>
    </xdr:to>
    <xdr:sp macro="" textlink="">
      <xdr:nvSpPr>
        <xdr:cNvPr id="527" name="楕円 526"/>
        <xdr:cNvSpPr/>
      </xdr:nvSpPr>
      <xdr:spPr>
        <a:xfrm>
          <a:off x="16268700" y="515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135095</xdr:rowOff>
    </xdr:from>
    <xdr:ext cx="599010" cy="259045"/>
    <xdr:sp macro="" textlink="">
      <xdr:nvSpPr>
        <xdr:cNvPr id="528" name="災害復旧事業費該当値テキスト"/>
        <xdr:cNvSpPr txBox="1"/>
      </xdr:nvSpPr>
      <xdr:spPr>
        <a:xfrm>
          <a:off x="16370300" y="5107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167603</xdr:rowOff>
    </xdr:from>
    <xdr:to>
      <xdr:col>81</xdr:col>
      <xdr:colOff>101600</xdr:colOff>
      <xdr:row>35</xdr:row>
      <xdr:rowOff>97753</xdr:rowOff>
    </xdr:to>
    <xdr:sp macro="" textlink="">
      <xdr:nvSpPr>
        <xdr:cNvPr id="529" name="楕円 528"/>
        <xdr:cNvSpPr/>
      </xdr:nvSpPr>
      <xdr:spPr>
        <a:xfrm>
          <a:off x="15430500" y="599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114280</xdr:rowOff>
    </xdr:from>
    <xdr:ext cx="534377" cy="259045"/>
    <xdr:sp macro="" textlink="">
      <xdr:nvSpPr>
        <xdr:cNvPr id="530" name="テキスト ボックス 529"/>
        <xdr:cNvSpPr txBox="1"/>
      </xdr:nvSpPr>
      <xdr:spPr>
        <a:xfrm>
          <a:off x="15214111" y="577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1" name="楕円 53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2" name="テキスト ボックス 53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3" name="楕円 53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4" name="テキスト ボックス 53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88753</xdr:rowOff>
    </xdr:from>
    <xdr:to>
      <xdr:col>67</xdr:col>
      <xdr:colOff>101600</xdr:colOff>
      <xdr:row>39</xdr:row>
      <xdr:rowOff>18903</xdr:rowOff>
    </xdr:to>
    <xdr:sp macro="" textlink="">
      <xdr:nvSpPr>
        <xdr:cNvPr id="535" name="楕円 534"/>
        <xdr:cNvSpPr/>
      </xdr:nvSpPr>
      <xdr:spPr>
        <a:xfrm>
          <a:off x="12763500" y="660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10030</xdr:rowOff>
    </xdr:from>
    <xdr:ext cx="313932" cy="259045"/>
    <xdr:sp macro="" textlink="">
      <xdr:nvSpPr>
        <xdr:cNvPr id="536" name="テキスト ボックス 535"/>
        <xdr:cNvSpPr txBox="1"/>
      </xdr:nvSpPr>
      <xdr:spPr>
        <a:xfrm>
          <a:off x="12657333" y="6696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3" name="テキスト ボックス 60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5" name="テキスト ボックス 60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1" name="直線コネクタ 610"/>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2"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3" name="直線コネクタ 612"/>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4"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5" name="直線コネクタ 614"/>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130882</xdr:rowOff>
    </xdr:from>
    <xdr:to>
      <xdr:col>85</xdr:col>
      <xdr:colOff>127000</xdr:colOff>
      <xdr:row>76</xdr:row>
      <xdr:rowOff>169663</xdr:rowOff>
    </xdr:to>
    <xdr:cxnSp macro="">
      <xdr:nvCxnSpPr>
        <xdr:cNvPr id="616" name="直線コネクタ 615"/>
        <xdr:cNvCxnSpPr/>
      </xdr:nvCxnSpPr>
      <xdr:spPr>
        <a:xfrm flipV="1">
          <a:off x="15481300" y="13161082"/>
          <a:ext cx="838200" cy="3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17"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18" name="フローチャート: 判断 617"/>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169663</xdr:rowOff>
    </xdr:from>
    <xdr:to>
      <xdr:col>81</xdr:col>
      <xdr:colOff>50800</xdr:colOff>
      <xdr:row>77</xdr:row>
      <xdr:rowOff>38528</xdr:rowOff>
    </xdr:to>
    <xdr:cxnSp macro="">
      <xdr:nvCxnSpPr>
        <xdr:cNvPr id="619" name="直線コネクタ 618"/>
        <xdr:cNvCxnSpPr/>
      </xdr:nvCxnSpPr>
      <xdr:spPr>
        <a:xfrm flipV="1">
          <a:off x="14592300" y="13199863"/>
          <a:ext cx="889000" cy="4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0" name="フローチャート: 判断 619"/>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1" name="テキスト ボックス 620"/>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38528</xdr:rowOff>
    </xdr:from>
    <xdr:to>
      <xdr:col>76</xdr:col>
      <xdr:colOff>114300</xdr:colOff>
      <xdr:row>77</xdr:row>
      <xdr:rowOff>49256</xdr:rowOff>
    </xdr:to>
    <xdr:cxnSp macro="">
      <xdr:nvCxnSpPr>
        <xdr:cNvPr id="622" name="直線コネクタ 621"/>
        <xdr:cNvCxnSpPr/>
      </xdr:nvCxnSpPr>
      <xdr:spPr>
        <a:xfrm flipV="1">
          <a:off x="13703300" y="13240178"/>
          <a:ext cx="889000" cy="1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3" name="フローチャート: 判断 622"/>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4" name="テキスト ボックス 623"/>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49256</xdr:rowOff>
    </xdr:from>
    <xdr:to>
      <xdr:col>71</xdr:col>
      <xdr:colOff>177800</xdr:colOff>
      <xdr:row>77</xdr:row>
      <xdr:rowOff>85587</xdr:rowOff>
    </xdr:to>
    <xdr:cxnSp macro="">
      <xdr:nvCxnSpPr>
        <xdr:cNvPr id="625" name="直線コネクタ 624"/>
        <xdr:cNvCxnSpPr/>
      </xdr:nvCxnSpPr>
      <xdr:spPr>
        <a:xfrm flipV="1">
          <a:off x="12814300" y="13250906"/>
          <a:ext cx="889000" cy="3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6" name="フローチャート: 判断 625"/>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27" name="テキスト ボックス 626"/>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28" name="フローチャート: 判断 627"/>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29" name="テキスト ボックス 628"/>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80082</xdr:rowOff>
    </xdr:from>
    <xdr:to>
      <xdr:col>85</xdr:col>
      <xdr:colOff>177800</xdr:colOff>
      <xdr:row>77</xdr:row>
      <xdr:rowOff>10232</xdr:rowOff>
    </xdr:to>
    <xdr:sp macro="" textlink="">
      <xdr:nvSpPr>
        <xdr:cNvPr id="635" name="楕円 634"/>
        <xdr:cNvSpPr/>
      </xdr:nvSpPr>
      <xdr:spPr>
        <a:xfrm>
          <a:off x="16268700" y="1311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58509</xdr:rowOff>
    </xdr:from>
    <xdr:ext cx="534377" cy="259045"/>
    <xdr:sp macro="" textlink="">
      <xdr:nvSpPr>
        <xdr:cNvPr id="636" name="公債費該当値テキスト"/>
        <xdr:cNvSpPr txBox="1"/>
      </xdr:nvSpPr>
      <xdr:spPr>
        <a:xfrm>
          <a:off x="16370300" y="1308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118863</xdr:rowOff>
    </xdr:from>
    <xdr:to>
      <xdr:col>81</xdr:col>
      <xdr:colOff>101600</xdr:colOff>
      <xdr:row>77</xdr:row>
      <xdr:rowOff>49013</xdr:rowOff>
    </xdr:to>
    <xdr:sp macro="" textlink="">
      <xdr:nvSpPr>
        <xdr:cNvPr id="637" name="楕円 636"/>
        <xdr:cNvSpPr/>
      </xdr:nvSpPr>
      <xdr:spPr>
        <a:xfrm>
          <a:off x="15430500" y="1314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40140</xdr:rowOff>
    </xdr:from>
    <xdr:ext cx="534377" cy="259045"/>
    <xdr:sp macro="" textlink="">
      <xdr:nvSpPr>
        <xdr:cNvPr id="638" name="テキスト ボックス 637"/>
        <xdr:cNvSpPr txBox="1"/>
      </xdr:nvSpPr>
      <xdr:spPr>
        <a:xfrm>
          <a:off x="15214111" y="1324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159178</xdr:rowOff>
    </xdr:from>
    <xdr:to>
      <xdr:col>76</xdr:col>
      <xdr:colOff>165100</xdr:colOff>
      <xdr:row>77</xdr:row>
      <xdr:rowOff>89328</xdr:rowOff>
    </xdr:to>
    <xdr:sp macro="" textlink="">
      <xdr:nvSpPr>
        <xdr:cNvPr id="639" name="楕円 638"/>
        <xdr:cNvSpPr/>
      </xdr:nvSpPr>
      <xdr:spPr>
        <a:xfrm>
          <a:off x="14541500" y="1318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80455</xdr:rowOff>
    </xdr:from>
    <xdr:ext cx="534377" cy="259045"/>
    <xdr:sp macro="" textlink="">
      <xdr:nvSpPr>
        <xdr:cNvPr id="640" name="テキスト ボックス 639"/>
        <xdr:cNvSpPr txBox="1"/>
      </xdr:nvSpPr>
      <xdr:spPr>
        <a:xfrm>
          <a:off x="14325111" y="1328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169906</xdr:rowOff>
    </xdr:from>
    <xdr:to>
      <xdr:col>72</xdr:col>
      <xdr:colOff>38100</xdr:colOff>
      <xdr:row>77</xdr:row>
      <xdr:rowOff>100056</xdr:rowOff>
    </xdr:to>
    <xdr:sp macro="" textlink="">
      <xdr:nvSpPr>
        <xdr:cNvPr id="641" name="楕円 640"/>
        <xdr:cNvSpPr/>
      </xdr:nvSpPr>
      <xdr:spPr>
        <a:xfrm>
          <a:off x="13652500" y="132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91183</xdr:rowOff>
    </xdr:from>
    <xdr:ext cx="534377" cy="259045"/>
    <xdr:sp macro="" textlink="">
      <xdr:nvSpPr>
        <xdr:cNvPr id="642" name="テキスト ボックス 641"/>
        <xdr:cNvSpPr txBox="1"/>
      </xdr:nvSpPr>
      <xdr:spPr>
        <a:xfrm>
          <a:off x="13436111" y="1329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34787</xdr:rowOff>
    </xdr:from>
    <xdr:to>
      <xdr:col>67</xdr:col>
      <xdr:colOff>101600</xdr:colOff>
      <xdr:row>77</xdr:row>
      <xdr:rowOff>136387</xdr:rowOff>
    </xdr:to>
    <xdr:sp macro="" textlink="">
      <xdr:nvSpPr>
        <xdr:cNvPr id="643" name="楕円 642"/>
        <xdr:cNvSpPr/>
      </xdr:nvSpPr>
      <xdr:spPr>
        <a:xfrm>
          <a:off x="12763500" y="1323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127514</xdr:rowOff>
    </xdr:from>
    <xdr:ext cx="534377" cy="259045"/>
    <xdr:sp macro="" textlink="">
      <xdr:nvSpPr>
        <xdr:cNvPr id="644" name="テキスト ボックス 643"/>
        <xdr:cNvSpPr txBox="1"/>
      </xdr:nvSpPr>
      <xdr:spPr>
        <a:xfrm>
          <a:off x="12547111" y="1332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6" name="直線コネクタ 665"/>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6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68" name="直線コネクタ 66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69"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0" name="直線コネクタ 669"/>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67965</xdr:rowOff>
    </xdr:from>
    <xdr:to>
      <xdr:col>85</xdr:col>
      <xdr:colOff>127000</xdr:colOff>
      <xdr:row>98</xdr:row>
      <xdr:rowOff>137094</xdr:rowOff>
    </xdr:to>
    <xdr:cxnSp macro="">
      <xdr:nvCxnSpPr>
        <xdr:cNvPr id="671" name="直線コネクタ 670"/>
        <xdr:cNvCxnSpPr/>
      </xdr:nvCxnSpPr>
      <xdr:spPr>
        <a:xfrm flipV="1">
          <a:off x="15481300" y="16698615"/>
          <a:ext cx="838200" cy="24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164980</xdr:rowOff>
    </xdr:from>
    <xdr:ext cx="534377" cy="259045"/>
    <xdr:sp macro="" textlink="">
      <xdr:nvSpPr>
        <xdr:cNvPr id="672" name="積立金平均値テキスト"/>
        <xdr:cNvSpPr txBox="1"/>
      </xdr:nvSpPr>
      <xdr:spPr>
        <a:xfrm>
          <a:off x="16370300" y="16795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3" name="フローチャート: 判断 672"/>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137094</xdr:rowOff>
    </xdr:from>
    <xdr:to>
      <xdr:col>81</xdr:col>
      <xdr:colOff>50800</xdr:colOff>
      <xdr:row>98</xdr:row>
      <xdr:rowOff>137204</xdr:rowOff>
    </xdr:to>
    <xdr:cxnSp macro="">
      <xdr:nvCxnSpPr>
        <xdr:cNvPr id="674" name="直線コネクタ 673"/>
        <xdr:cNvCxnSpPr/>
      </xdr:nvCxnSpPr>
      <xdr:spPr>
        <a:xfrm flipV="1">
          <a:off x="14592300" y="16939194"/>
          <a:ext cx="8890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5" name="フローチャート: 判断 674"/>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6" name="テキスト ボックス 675"/>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136984</xdr:rowOff>
    </xdr:from>
    <xdr:to>
      <xdr:col>76</xdr:col>
      <xdr:colOff>114300</xdr:colOff>
      <xdr:row>98</xdr:row>
      <xdr:rowOff>137204</xdr:rowOff>
    </xdr:to>
    <xdr:cxnSp macro="">
      <xdr:nvCxnSpPr>
        <xdr:cNvPr id="677" name="直線コネクタ 676"/>
        <xdr:cNvCxnSpPr/>
      </xdr:nvCxnSpPr>
      <xdr:spPr>
        <a:xfrm>
          <a:off x="13703300" y="16939084"/>
          <a:ext cx="889000" cy="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78" name="フローチャート: 判断 677"/>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79" name="テキスト ボックス 678"/>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124658</xdr:rowOff>
    </xdr:from>
    <xdr:to>
      <xdr:col>71</xdr:col>
      <xdr:colOff>177800</xdr:colOff>
      <xdr:row>98</xdr:row>
      <xdr:rowOff>136984</xdr:rowOff>
    </xdr:to>
    <xdr:cxnSp macro="">
      <xdr:nvCxnSpPr>
        <xdr:cNvPr id="680" name="直線コネクタ 679"/>
        <xdr:cNvCxnSpPr/>
      </xdr:nvCxnSpPr>
      <xdr:spPr>
        <a:xfrm>
          <a:off x="12814300" y="16926758"/>
          <a:ext cx="889000" cy="1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1" name="フローチャート: 判断 680"/>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2" name="テキスト ボックス 681"/>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3" name="フローチャート: 判断 682"/>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4" name="テキスト ボックス 683"/>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17165</xdr:rowOff>
    </xdr:from>
    <xdr:to>
      <xdr:col>85</xdr:col>
      <xdr:colOff>177800</xdr:colOff>
      <xdr:row>97</xdr:row>
      <xdr:rowOff>118765</xdr:rowOff>
    </xdr:to>
    <xdr:sp macro="" textlink="">
      <xdr:nvSpPr>
        <xdr:cNvPr id="690" name="楕円 689"/>
        <xdr:cNvSpPr/>
      </xdr:nvSpPr>
      <xdr:spPr>
        <a:xfrm>
          <a:off x="16268700" y="166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40042</xdr:rowOff>
    </xdr:from>
    <xdr:ext cx="534377" cy="259045"/>
    <xdr:sp macro="" textlink="">
      <xdr:nvSpPr>
        <xdr:cNvPr id="691" name="積立金該当値テキスト"/>
        <xdr:cNvSpPr txBox="1"/>
      </xdr:nvSpPr>
      <xdr:spPr>
        <a:xfrm>
          <a:off x="16370300" y="1649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86294</xdr:rowOff>
    </xdr:from>
    <xdr:to>
      <xdr:col>81</xdr:col>
      <xdr:colOff>101600</xdr:colOff>
      <xdr:row>99</xdr:row>
      <xdr:rowOff>16444</xdr:rowOff>
    </xdr:to>
    <xdr:sp macro="" textlink="">
      <xdr:nvSpPr>
        <xdr:cNvPr id="692" name="楕円 691"/>
        <xdr:cNvSpPr/>
      </xdr:nvSpPr>
      <xdr:spPr>
        <a:xfrm>
          <a:off x="15430500" y="1688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7571</xdr:rowOff>
    </xdr:from>
    <xdr:ext cx="378565" cy="259045"/>
    <xdr:sp macro="" textlink="">
      <xdr:nvSpPr>
        <xdr:cNvPr id="693" name="テキスト ボックス 692"/>
        <xdr:cNvSpPr txBox="1"/>
      </xdr:nvSpPr>
      <xdr:spPr>
        <a:xfrm>
          <a:off x="15292017" y="16981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86404</xdr:rowOff>
    </xdr:from>
    <xdr:to>
      <xdr:col>76</xdr:col>
      <xdr:colOff>165100</xdr:colOff>
      <xdr:row>99</xdr:row>
      <xdr:rowOff>16554</xdr:rowOff>
    </xdr:to>
    <xdr:sp macro="" textlink="">
      <xdr:nvSpPr>
        <xdr:cNvPr id="694" name="楕円 693"/>
        <xdr:cNvSpPr/>
      </xdr:nvSpPr>
      <xdr:spPr>
        <a:xfrm>
          <a:off x="14541500" y="1688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7681</xdr:rowOff>
    </xdr:from>
    <xdr:ext cx="378565" cy="259045"/>
    <xdr:sp macro="" textlink="">
      <xdr:nvSpPr>
        <xdr:cNvPr id="695" name="テキスト ボックス 694"/>
        <xdr:cNvSpPr txBox="1"/>
      </xdr:nvSpPr>
      <xdr:spPr>
        <a:xfrm>
          <a:off x="14403017" y="16981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86184</xdr:rowOff>
    </xdr:from>
    <xdr:to>
      <xdr:col>72</xdr:col>
      <xdr:colOff>38100</xdr:colOff>
      <xdr:row>99</xdr:row>
      <xdr:rowOff>16334</xdr:rowOff>
    </xdr:to>
    <xdr:sp macro="" textlink="">
      <xdr:nvSpPr>
        <xdr:cNvPr id="696" name="楕円 695"/>
        <xdr:cNvSpPr/>
      </xdr:nvSpPr>
      <xdr:spPr>
        <a:xfrm>
          <a:off x="13652500" y="1688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7461</xdr:rowOff>
    </xdr:from>
    <xdr:ext cx="378565" cy="259045"/>
    <xdr:sp macro="" textlink="">
      <xdr:nvSpPr>
        <xdr:cNvPr id="697" name="テキスト ボックス 696"/>
        <xdr:cNvSpPr txBox="1"/>
      </xdr:nvSpPr>
      <xdr:spPr>
        <a:xfrm>
          <a:off x="13514017" y="16981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73858</xdr:rowOff>
    </xdr:from>
    <xdr:to>
      <xdr:col>67</xdr:col>
      <xdr:colOff>101600</xdr:colOff>
      <xdr:row>99</xdr:row>
      <xdr:rowOff>4008</xdr:rowOff>
    </xdr:to>
    <xdr:sp macro="" textlink="">
      <xdr:nvSpPr>
        <xdr:cNvPr id="698" name="楕円 697"/>
        <xdr:cNvSpPr/>
      </xdr:nvSpPr>
      <xdr:spPr>
        <a:xfrm>
          <a:off x="12763500" y="1687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166585</xdr:rowOff>
    </xdr:from>
    <xdr:ext cx="469744" cy="259045"/>
    <xdr:sp macro="" textlink="">
      <xdr:nvSpPr>
        <xdr:cNvPr id="699" name="テキスト ボックス 698"/>
        <xdr:cNvSpPr txBox="1"/>
      </xdr:nvSpPr>
      <xdr:spPr>
        <a:xfrm>
          <a:off x="12579428" y="1696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3" name="テキスト ボックス 71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5" name="テキスト ボックス 71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7" name="テキスト ボックス 71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5" name="直線コネクタ 724"/>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28"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29" name="直線コネクタ 728"/>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0" name="直線コネクタ 72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1"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2" name="フローチャート: 判断 731"/>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3" name="直線コネクタ 73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4" name="フローチャート: 判断 733"/>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5" name="テキスト ボックス 734"/>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6" name="直線コネクタ 73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37" name="フローチャート: 判断 736"/>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38" name="テキスト ボックス 737"/>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9" name="直線コネクタ 73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0" name="フローチャート: 判断 739"/>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1" name="テキスト ボックス 740"/>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2" name="フローチャート: 判断 741"/>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3" name="テキスト ボックス 742"/>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9" name="楕円 74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0"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1" name="楕円 75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2" name="テキスト ボックス 75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3" name="楕円 75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4" name="テキスト ボックス 75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5" name="楕円 75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6" name="テキスト ボックス 75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7" name="楕円 75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8" name="テキスト ボックス 75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0" name="直線コネクタ 779"/>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3"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4" name="直線コネクタ 783"/>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47482</xdr:rowOff>
    </xdr:from>
    <xdr:to>
      <xdr:col>116</xdr:col>
      <xdr:colOff>63500</xdr:colOff>
      <xdr:row>58</xdr:row>
      <xdr:rowOff>139700</xdr:rowOff>
    </xdr:to>
    <xdr:cxnSp macro="">
      <xdr:nvCxnSpPr>
        <xdr:cNvPr id="785" name="直線コネクタ 784"/>
        <xdr:cNvCxnSpPr/>
      </xdr:nvCxnSpPr>
      <xdr:spPr>
        <a:xfrm>
          <a:off x="21323300" y="9820132"/>
          <a:ext cx="838200" cy="26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6"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87" name="フローチャート: 判断 786"/>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47482</xdr:rowOff>
    </xdr:from>
    <xdr:to>
      <xdr:col>111</xdr:col>
      <xdr:colOff>177800</xdr:colOff>
      <xdr:row>58</xdr:row>
      <xdr:rowOff>139700</xdr:rowOff>
    </xdr:to>
    <xdr:cxnSp macro="">
      <xdr:nvCxnSpPr>
        <xdr:cNvPr id="788" name="直線コネクタ 787"/>
        <xdr:cNvCxnSpPr/>
      </xdr:nvCxnSpPr>
      <xdr:spPr>
        <a:xfrm flipV="1">
          <a:off x="20434300" y="9820132"/>
          <a:ext cx="889000" cy="26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89" name="フローチャート: 判断 788"/>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111721</xdr:rowOff>
    </xdr:from>
    <xdr:ext cx="469744" cy="259045"/>
    <xdr:sp macro="" textlink="">
      <xdr:nvSpPr>
        <xdr:cNvPr id="790" name="テキスト ボックス 789"/>
        <xdr:cNvSpPr txBox="1"/>
      </xdr:nvSpPr>
      <xdr:spPr>
        <a:xfrm>
          <a:off x="21088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1" name="直線コネクタ 79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2" name="フローチャート: 判断 791"/>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3" name="テキスト ボックス 792"/>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4" name="直線コネクタ 79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5" name="フローチャート: 判断 794"/>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6" name="テキスト ボックス 795"/>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797" name="フローチャート: 判断 796"/>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798" name="テキスト ボックス 797"/>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249299" cy="259045"/>
    <xdr:sp macro="" textlink="">
      <xdr:nvSpPr>
        <xdr:cNvPr id="805" name="貸付金該当値テキスト"/>
        <xdr:cNvSpPr txBox="1"/>
      </xdr:nvSpPr>
      <xdr:spPr>
        <a:xfrm>
          <a:off x="22212300" y="99489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168132</xdr:rowOff>
    </xdr:from>
    <xdr:to>
      <xdr:col>112</xdr:col>
      <xdr:colOff>38100</xdr:colOff>
      <xdr:row>57</xdr:row>
      <xdr:rowOff>98282</xdr:rowOff>
    </xdr:to>
    <xdr:sp macro="" textlink="">
      <xdr:nvSpPr>
        <xdr:cNvPr id="806" name="楕円 805"/>
        <xdr:cNvSpPr/>
      </xdr:nvSpPr>
      <xdr:spPr>
        <a:xfrm>
          <a:off x="21272500" y="9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114809</xdr:rowOff>
    </xdr:from>
    <xdr:ext cx="469744" cy="259045"/>
    <xdr:sp macro="" textlink="">
      <xdr:nvSpPr>
        <xdr:cNvPr id="807" name="テキスト ボックス 806"/>
        <xdr:cNvSpPr txBox="1"/>
      </xdr:nvSpPr>
      <xdr:spPr>
        <a:xfrm>
          <a:off x="21088428" y="954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0" name="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5" name="直線コネクタ 82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6" name="テキスト ボックス 82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7" name="直線コネクタ 82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8" name="テキスト ボックス 82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9" name="直線コネクタ 82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0" name="テキスト ボックス 82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1" name="直線コネクタ 83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2" name="テキスト ボックス 83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6" name="直線コネクタ 835"/>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37"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38" name="直線コネクタ 837"/>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39"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0" name="直線コネクタ 839"/>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69017</xdr:rowOff>
    </xdr:from>
    <xdr:to>
      <xdr:col>116</xdr:col>
      <xdr:colOff>63500</xdr:colOff>
      <xdr:row>74</xdr:row>
      <xdr:rowOff>110805</xdr:rowOff>
    </xdr:to>
    <xdr:cxnSp macro="">
      <xdr:nvCxnSpPr>
        <xdr:cNvPr id="841" name="直線コネクタ 840"/>
        <xdr:cNvCxnSpPr/>
      </xdr:nvCxnSpPr>
      <xdr:spPr>
        <a:xfrm>
          <a:off x="21323300" y="12584867"/>
          <a:ext cx="838200" cy="21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2" name="繰出金平均値テキスト"/>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3" name="フローチャート: 判断 842"/>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69017</xdr:rowOff>
    </xdr:from>
    <xdr:to>
      <xdr:col>111</xdr:col>
      <xdr:colOff>177800</xdr:colOff>
      <xdr:row>74</xdr:row>
      <xdr:rowOff>91900</xdr:rowOff>
    </xdr:to>
    <xdr:cxnSp macro="">
      <xdr:nvCxnSpPr>
        <xdr:cNvPr id="844" name="直線コネクタ 843"/>
        <xdr:cNvCxnSpPr/>
      </xdr:nvCxnSpPr>
      <xdr:spPr>
        <a:xfrm flipV="1">
          <a:off x="20434300" y="12584867"/>
          <a:ext cx="889000" cy="19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5" name="フローチャート: 判断 844"/>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6" name="テキスト ボックス 845"/>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91900</xdr:rowOff>
    </xdr:from>
    <xdr:to>
      <xdr:col>107</xdr:col>
      <xdr:colOff>50800</xdr:colOff>
      <xdr:row>75</xdr:row>
      <xdr:rowOff>9467</xdr:rowOff>
    </xdr:to>
    <xdr:cxnSp macro="">
      <xdr:nvCxnSpPr>
        <xdr:cNvPr id="847" name="直線コネクタ 846"/>
        <xdr:cNvCxnSpPr/>
      </xdr:nvCxnSpPr>
      <xdr:spPr>
        <a:xfrm flipV="1">
          <a:off x="19545300" y="12779200"/>
          <a:ext cx="889000" cy="8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48" name="フローチャート: 判断 847"/>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49" name="テキスト ボックス 848"/>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9467</xdr:rowOff>
    </xdr:from>
    <xdr:to>
      <xdr:col>102</xdr:col>
      <xdr:colOff>114300</xdr:colOff>
      <xdr:row>75</xdr:row>
      <xdr:rowOff>10130</xdr:rowOff>
    </xdr:to>
    <xdr:cxnSp macro="">
      <xdr:nvCxnSpPr>
        <xdr:cNvPr id="850" name="直線コネクタ 849"/>
        <xdr:cNvCxnSpPr/>
      </xdr:nvCxnSpPr>
      <xdr:spPr>
        <a:xfrm flipV="1">
          <a:off x="18656300" y="12868217"/>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1" name="フローチャート: 判断 850"/>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30706</xdr:rowOff>
    </xdr:from>
    <xdr:ext cx="534377" cy="259045"/>
    <xdr:sp macro="" textlink="">
      <xdr:nvSpPr>
        <xdr:cNvPr id="852" name="テキスト ボックス 851"/>
        <xdr:cNvSpPr txBox="1"/>
      </xdr:nvSpPr>
      <xdr:spPr>
        <a:xfrm>
          <a:off x="19278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3" name="フローチャート: 判断 852"/>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54799</xdr:rowOff>
    </xdr:from>
    <xdr:ext cx="534377" cy="259045"/>
    <xdr:sp macro="" textlink="">
      <xdr:nvSpPr>
        <xdr:cNvPr id="854" name="テキスト ボックス 853"/>
        <xdr:cNvSpPr txBox="1"/>
      </xdr:nvSpPr>
      <xdr:spPr>
        <a:xfrm>
          <a:off x="18389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60005</xdr:rowOff>
    </xdr:from>
    <xdr:to>
      <xdr:col>116</xdr:col>
      <xdr:colOff>114300</xdr:colOff>
      <xdr:row>74</xdr:row>
      <xdr:rowOff>161605</xdr:rowOff>
    </xdr:to>
    <xdr:sp macro="" textlink="">
      <xdr:nvSpPr>
        <xdr:cNvPr id="860" name="楕円 859"/>
        <xdr:cNvSpPr/>
      </xdr:nvSpPr>
      <xdr:spPr>
        <a:xfrm>
          <a:off x="22110700" y="1274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82882</xdr:rowOff>
    </xdr:from>
    <xdr:ext cx="534377" cy="259045"/>
    <xdr:sp macro="" textlink="">
      <xdr:nvSpPr>
        <xdr:cNvPr id="861" name="繰出金該当値テキスト"/>
        <xdr:cNvSpPr txBox="1"/>
      </xdr:nvSpPr>
      <xdr:spPr>
        <a:xfrm>
          <a:off x="22212300" y="1259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18217</xdr:rowOff>
    </xdr:from>
    <xdr:to>
      <xdr:col>112</xdr:col>
      <xdr:colOff>38100</xdr:colOff>
      <xdr:row>73</xdr:row>
      <xdr:rowOff>119817</xdr:rowOff>
    </xdr:to>
    <xdr:sp macro="" textlink="">
      <xdr:nvSpPr>
        <xdr:cNvPr id="862" name="楕円 861"/>
        <xdr:cNvSpPr/>
      </xdr:nvSpPr>
      <xdr:spPr>
        <a:xfrm>
          <a:off x="21272500" y="1253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136344</xdr:rowOff>
    </xdr:from>
    <xdr:ext cx="534377" cy="259045"/>
    <xdr:sp macro="" textlink="">
      <xdr:nvSpPr>
        <xdr:cNvPr id="863" name="テキスト ボックス 862"/>
        <xdr:cNvSpPr txBox="1"/>
      </xdr:nvSpPr>
      <xdr:spPr>
        <a:xfrm>
          <a:off x="21056111" y="1230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41100</xdr:rowOff>
    </xdr:from>
    <xdr:to>
      <xdr:col>107</xdr:col>
      <xdr:colOff>101600</xdr:colOff>
      <xdr:row>74</xdr:row>
      <xdr:rowOff>142700</xdr:rowOff>
    </xdr:to>
    <xdr:sp macro="" textlink="">
      <xdr:nvSpPr>
        <xdr:cNvPr id="864" name="楕円 863"/>
        <xdr:cNvSpPr/>
      </xdr:nvSpPr>
      <xdr:spPr>
        <a:xfrm>
          <a:off x="20383500" y="1272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159227</xdr:rowOff>
    </xdr:from>
    <xdr:ext cx="534377" cy="259045"/>
    <xdr:sp macro="" textlink="">
      <xdr:nvSpPr>
        <xdr:cNvPr id="865" name="テキスト ボックス 864"/>
        <xdr:cNvSpPr txBox="1"/>
      </xdr:nvSpPr>
      <xdr:spPr>
        <a:xfrm>
          <a:off x="20167111" y="1250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130117</xdr:rowOff>
    </xdr:from>
    <xdr:to>
      <xdr:col>102</xdr:col>
      <xdr:colOff>165100</xdr:colOff>
      <xdr:row>75</xdr:row>
      <xdr:rowOff>60267</xdr:rowOff>
    </xdr:to>
    <xdr:sp macro="" textlink="">
      <xdr:nvSpPr>
        <xdr:cNvPr id="866" name="楕円 865"/>
        <xdr:cNvSpPr/>
      </xdr:nvSpPr>
      <xdr:spPr>
        <a:xfrm>
          <a:off x="19494500" y="1281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76794</xdr:rowOff>
    </xdr:from>
    <xdr:ext cx="534377" cy="259045"/>
    <xdr:sp macro="" textlink="">
      <xdr:nvSpPr>
        <xdr:cNvPr id="867" name="テキスト ボックス 866"/>
        <xdr:cNvSpPr txBox="1"/>
      </xdr:nvSpPr>
      <xdr:spPr>
        <a:xfrm>
          <a:off x="19278111" y="125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130780</xdr:rowOff>
    </xdr:from>
    <xdr:to>
      <xdr:col>98</xdr:col>
      <xdr:colOff>38100</xdr:colOff>
      <xdr:row>75</xdr:row>
      <xdr:rowOff>60930</xdr:rowOff>
    </xdr:to>
    <xdr:sp macro="" textlink="">
      <xdr:nvSpPr>
        <xdr:cNvPr id="868" name="楕円 867"/>
        <xdr:cNvSpPr/>
      </xdr:nvSpPr>
      <xdr:spPr>
        <a:xfrm>
          <a:off x="18605500" y="1281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77457</xdr:rowOff>
    </xdr:from>
    <xdr:ext cx="534377" cy="259045"/>
    <xdr:sp macro="" textlink="">
      <xdr:nvSpPr>
        <xdr:cNvPr id="869" name="テキスト ボックス 868"/>
        <xdr:cNvSpPr txBox="1"/>
      </xdr:nvSpPr>
      <xdr:spPr>
        <a:xfrm>
          <a:off x="18389111" y="1259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年度の住民一人当たり歳出総額は、８８０，８７７円で、平成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年度歳出総額の８２４，５４９円比べ５６，３２８円増加している。</a:t>
          </a:r>
        </a:p>
        <a:p>
          <a:r>
            <a:rPr kumimoji="1" lang="ja-JP" altLang="en-US" sz="1300">
              <a:latin typeface="ＭＳ Ｐゴシック" panose="020B0600070205080204" pitchFamily="50" charset="-128"/>
              <a:ea typeface="ＭＳ Ｐゴシック" panose="020B0600070205080204" pitchFamily="50" charset="-128"/>
            </a:rPr>
            <a:t>　これは、平成２８年熊本地震</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による災害復旧事業費の増によるものであり、県営事業負担金、総合体育館解体工事等が主な要因である。ついで普通建設事業のうち単独事業費（災害公営住宅用地購入等）となっている。　</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災害からの復旧・復興事業が続く間は、住民一人当たりのコストが高止まりすると思われる。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熊本県益城町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33,054
32,940
65.68
29,880,231
29,116,321
37
7,123,392
22,208,801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161036</xdr:rowOff>
    </xdr:from>
    <xdr:to>
      <xdr:col>24</xdr:col>
      <xdr:colOff>63500</xdr:colOff>
      <xdr:row>36</xdr:row>
      <xdr:rowOff>32258</xdr:rowOff>
    </xdr:to>
    <xdr:cxnSp macro="">
      <xdr:nvCxnSpPr>
        <xdr:cNvPr id="61" name="直線コネクタ 60"/>
        <xdr:cNvCxnSpPr/>
      </xdr:nvCxnSpPr>
      <xdr:spPr>
        <a:xfrm flipV="1">
          <a:off x="3797300" y="6161786"/>
          <a:ext cx="8382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7383</xdr:rowOff>
    </xdr:from>
    <xdr:ext cx="469744" cy="259045"/>
    <xdr:sp macro="" textlink="">
      <xdr:nvSpPr>
        <xdr:cNvPr id="62" name="議会費平均値テキスト"/>
        <xdr:cNvSpPr txBox="1"/>
      </xdr:nvSpPr>
      <xdr:spPr>
        <a:xfrm>
          <a:off x="4686300" y="583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86741</xdr:rowOff>
    </xdr:from>
    <xdr:to>
      <xdr:col>19</xdr:col>
      <xdr:colOff>177800</xdr:colOff>
      <xdr:row>36</xdr:row>
      <xdr:rowOff>32258</xdr:rowOff>
    </xdr:to>
    <xdr:cxnSp macro="">
      <xdr:nvCxnSpPr>
        <xdr:cNvPr id="64" name="直線コネクタ 63"/>
        <xdr:cNvCxnSpPr/>
      </xdr:nvCxnSpPr>
      <xdr:spPr>
        <a:xfrm>
          <a:off x="2908300" y="6087491"/>
          <a:ext cx="889000" cy="1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86741</xdr:rowOff>
    </xdr:from>
    <xdr:to>
      <xdr:col>15</xdr:col>
      <xdr:colOff>50800</xdr:colOff>
      <xdr:row>36</xdr:row>
      <xdr:rowOff>46736</xdr:rowOff>
    </xdr:to>
    <xdr:cxnSp macro="">
      <xdr:nvCxnSpPr>
        <xdr:cNvPr id="67" name="直線コネクタ 66"/>
        <xdr:cNvCxnSpPr/>
      </xdr:nvCxnSpPr>
      <xdr:spPr>
        <a:xfrm flipV="1">
          <a:off x="2019300" y="6087491"/>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906</xdr:rowOff>
    </xdr:from>
    <xdr:ext cx="469744" cy="259045"/>
    <xdr:sp macro="" textlink="">
      <xdr:nvSpPr>
        <xdr:cNvPr id="69" name="テキスト ボックス 68"/>
        <xdr:cNvSpPr txBox="1"/>
      </xdr:nvSpPr>
      <xdr:spPr>
        <a:xfrm>
          <a:off x="2673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3683</xdr:rowOff>
    </xdr:from>
    <xdr:to>
      <xdr:col>10</xdr:col>
      <xdr:colOff>114300</xdr:colOff>
      <xdr:row>36</xdr:row>
      <xdr:rowOff>46736</xdr:rowOff>
    </xdr:to>
    <xdr:cxnSp macro="">
      <xdr:nvCxnSpPr>
        <xdr:cNvPr id="70" name="直線コネクタ 69"/>
        <xdr:cNvCxnSpPr/>
      </xdr:nvCxnSpPr>
      <xdr:spPr>
        <a:xfrm>
          <a:off x="1130300" y="6175883"/>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110236</xdr:rowOff>
    </xdr:from>
    <xdr:to>
      <xdr:col>24</xdr:col>
      <xdr:colOff>114300</xdr:colOff>
      <xdr:row>36</xdr:row>
      <xdr:rowOff>40386</xdr:rowOff>
    </xdr:to>
    <xdr:sp macro="" textlink="">
      <xdr:nvSpPr>
        <xdr:cNvPr id="80" name="楕円 79"/>
        <xdr:cNvSpPr/>
      </xdr:nvSpPr>
      <xdr:spPr>
        <a:xfrm>
          <a:off x="4584700" y="611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88663</xdr:rowOff>
    </xdr:from>
    <xdr:ext cx="469744" cy="259045"/>
    <xdr:sp macro="" textlink="">
      <xdr:nvSpPr>
        <xdr:cNvPr id="81" name="議会費該当値テキスト"/>
        <xdr:cNvSpPr txBox="1"/>
      </xdr:nvSpPr>
      <xdr:spPr>
        <a:xfrm>
          <a:off x="4686300" y="608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152908</xdr:rowOff>
    </xdr:from>
    <xdr:to>
      <xdr:col>20</xdr:col>
      <xdr:colOff>38100</xdr:colOff>
      <xdr:row>36</xdr:row>
      <xdr:rowOff>83058</xdr:rowOff>
    </xdr:to>
    <xdr:sp macro="" textlink="">
      <xdr:nvSpPr>
        <xdr:cNvPr id="82" name="楕円 81"/>
        <xdr:cNvSpPr/>
      </xdr:nvSpPr>
      <xdr:spPr>
        <a:xfrm>
          <a:off x="37465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74185</xdr:rowOff>
    </xdr:from>
    <xdr:ext cx="469744" cy="259045"/>
    <xdr:sp macro="" textlink="">
      <xdr:nvSpPr>
        <xdr:cNvPr id="83" name="テキスト ボックス 82"/>
        <xdr:cNvSpPr txBox="1"/>
      </xdr:nvSpPr>
      <xdr:spPr>
        <a:xfrm>
          <a:off x="3562428" y="624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35941</xdr:rowOff>
    </xdr:from>
    <xdr:to>
      <xdr:col>15</xdr:col>
      <xdr:colOff>101600</xdr:colOff>
      <xdr:row>35</xdr:row>
      <xdr:rowOff>137541</xdr:rowOff>
    </xdr:to>
    <xdr:sp macro="" textlink="">
      <xdr:nvSpPr>
        <xdr:cNvPr id="84" name="楕円 83"/>
        <xdr:cNvSpPr/>
      </xdr:nvSpPr>
      <xdr:spPr>
        <a:xfrm>
          <a:off x="2857500" y="603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128668</xdr:rowOff>
    </xdr:from>
    <xdr:ext cx="469744" cy="259045"/>
    <xdr:sp macro="" textlink="">
      <xdr:nvSpPr>
        <xdr:cNvPr id="85" name="テキスト ボックス 84"/>
        <xdr:cNvSpPr txBox="1"/>
      </xdr:nvSpPr>
      <xdr:spPr>
        <a:xfrm>
          <a:off x="2673428" y="612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167386</xdr:rowOff>
    </xdr:from>
    <xdr:to>
      <xdr:col>10</xdr:col>
      <xdr:colOff>165100</xdr:colOff>
      <xdr:row>36</xdr:row>
      <xdr:rowOff>97536</xdr:rowOff>
    </xdr:to>
    <xdr:sp macro="" textlink="">
      <xdr:nvSpPr>
        <xdr:cNvPr id="86" name="楕円 85"/>
        <xdr:cNvSpPr/>
      </xdr:nvSpPr>
      <xdr:spPr>
        <a:xfrm>
          <a:off x="1968500" y="616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88663</xdr:rowOff>
    </xdr:from>
    <xdr:ext cx="469744" cy="259045"/>
    <xdr:sp macro="" textlink="">
      <xdr:nvSpPr>
        <xdr:cNvPr id="87" name="テキスト ボックス 86"/>
        <xdr:cNvSpPr txBox="1"/>
      </xdr:nvSpPr>
      <xdr:spPr>
        <a:xfrm>
          <a:off x="1784428" y="626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124333</xdr:rowOff>
    </xdr:from>
    <xdr:to>
      <xdr:col>6</xdr:col>
      <xdr:colOff>38100</xdr:colOff>
      <xdr:row>36</xdr:row>
      <xdr:rowOff>54483</xdr:rowOff>
    </xdr:to>
    <xdr:sp macro="" textlink="">
      <xdr:nvSpPr>
        <xdr:cNvPr id="88" name="楕円 87"/>
        <xdr:cNvSpPr/>
      </xdr:nvSpPr>
      <xdr:spPr>
        <a:xfrm>
          <a:off x="1079500" y="612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45610</xdr:rowOff>
    </xdr:from>
    <xdr:ext cx="469744" cy="259045"/>
    <xdr:sp macro="" textlink="">
      <xdr:nvSpPr>
        <xdr:cNvPr id="89" name="テキスト ボックス 88"/>
        <xdr:cNvSpPr txBox="1"/>
      </xdr:nvSpPr>
      <xdr:spPr>
        <a:xfrm>
          <a:off x="895428" y="621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128554</xdr:rowOff>
    </xdr:from>
    <xdr:to>
      <xdr:col>24</xdr:col>
      <xdr:colOff>63500</xdr:colOff>
      <xdr:row>58</xdr:row>
      <xdr:rowOff>149164</xdr:rowOff>
    </xdr:to>
    <xdr:cxnSp macro="">
      <xdr:nvCxnSpPr>
        <xdr:cNvPr id="120" name="直線コネクタ 119"/>
        <xdr:cNvCxnSpPr/>
      </xdr:nvCxnSpPr>
      <xdr:spPr>
        <a:xfrm flipV="1">
          <a:off x="3797300" y="9901204"/>
          <a:ext cx="838200" cy="19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11291</xdr:rowOff>
    </xdr:from>
    <xdr:ext cx="534377" cy="259045"/>
    <xdr:sp macro="" textlink="">
      <xdr:nvSpPr>
        <xdr:cNvPr id="121" name="総務費平均値テキスト"/>
        <xdr:cNvSpPr txBox="1"/>
      </xdr:nvSpPr>
      <xdr:spPr>
        <a:xfrm>
          <a:off x="4686300" y="995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149164</xdr:rowOff>
    </xdr:from>
    <xdr:to>
      <xdr:col>19</xdr:col>
      <xdr:colOff>177800</xdr:colOff>
      <xdr:row>58</xdr:row>
      <xdr:rowOff>154523</xdr:rowOff>
    </xdr:to>
    <xdr:cxnSp macro="">
      <xdr:nvCxnSpPr>
        <xdr:cNvPr id="123" name="直線コネクタ 122"/>
        <xdr:cNvCxnSpPr/>
      </xdr:nvCxnSpPr>
      <xdr:spPr>
        <a:xfrm flipV="1">
          <a:off x="2908300" y="10093264"/>
          <a:ext cx="889000" cy="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149171</xdr:rowOff>
    </xdr:from>
    <xdr:to>
      <xdr:col>15</xdr:col>
      <xdr:colOff>50800</xdr:colOff>
      <xdr:row>58</xdr:row>
      <xdr:rowOff>154523</xdr:rowOff>
    </xdr:to>
    <xdr:cxnSp macro="">
      <xdr:nvCxnSpPr>
        <xdr:cNvPr id="126" name="直線コネクタ 125"/>
        <xdr:cNvCxnSpPr/>
      </xdr:nvCxnSpPr>
      <xdr:spPr>
        <a:xfrm>
          <a:off x="2019300" y="10093271"/>
          <a:ext cx="889000" cy="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144334</xdr:rowOff>
    </xdr:from>
    <xdr:to>
      <xdr:col>10</xdr:col>
      <xdr:colOff>114300</xdr:colOff>
      <xdr:row>58</xdr:row>
      <xdr:rowOff>149171</xdr:rowOff>
    </xdr:to>
    <xdr:cxnSp macro="">
      <xdr:nvCxnSpPr>
        <xdr:cNvPr id="129" name="直線コネクタ 128"/>
        <xdr:cNvCxnSpPr/>
      </xdr:nvCxnSpPr>
      <xdr:spPr>
        <a:xfrm>
          <a:off x="1130300" y="10088434"/>
          <a:ext cx="889000" cy="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77754</xdr:rowOff>
    </xdr:from>
    <xdr:to>
      <xdr:col>24</xdr:col>
      <xdr:colOff>114300</xdr:colOff>
      <xdr:row>58</xdr:row>
      <xdr:rowOff>7904</xdr:rowOff>
    </xdr:to>
    <xdr:sp macro="" textlink="">
      <xdr:nvSpPr>
        <xdr:cNvPr id="139" name="楕円 138"/>
        <xdr:cNvSpPr/>
      </xdr:nvSpPr>
      <xdr:spPr>
        <a:xfrm>
          <a:off x="4584700" y="985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100631</xdr:rowOff>
    </xdr:from>
    <xdr:ext cx="534377" cy="259045"/>
    <xdr:sp macro="" textlink="">
      <xdr:nvSpPr>
        <xdr:cNvPr id="140" name="総務費該当値テキスト"/>
        <xdr:cNvSpPr txBox="1"/>
      </xdr:nvSpPr>
      <xdr:spPr>
        <a:xfrm>
          <a:off x="4686300" y="97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98364</xdr:rowOff>
    </xdr:from>
    <xdr:to>
      <xdr:col>20</xdr:col>
      <xdr:colOff>38100</xdr:colOff>
      <xdr:row>59</xdr:row>
      <xdr:rowOff>28514</xdr:rowOff>
    </xdr:to>
    <xdr:sp macro="" textlink="">
      <xdr:nvSpPr>
        <xdr:cNvPr id="141" name="楕円 140"/>
        <xdr:cNvSpPr/>
      </xdr:nvSpPr>
      <xdr:spPr>
        <a:xfrm>
          <a:off x="3746500" y="100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19641</xdr:rowOff>
    </xdr:from>
    <xdr:ext cx="534377" cy="259045"/>
    <xdr:sp macro="" textlink="">
      <xdr:nvSpPr>
        <xdr:cNvPr id="142" name="テキスト ボックス 141"/>
        <xdr:cNvSpPr txBox="1"/>
      </xdr:nvSpPr>
      <xdr:spPr>
        <a:xfrm>
          <a:off x="3530111" y="1013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103723</xdr:rowOff>
    </xdr:from>
    <xdr:to>
      <xdr:col>15</xdr:col>
      <xdr:colOff>101600</xdr:colOff>
      <xdr:row>59</xdr:row>
      <xdr:rowOff>33873</xdr:rowOff>
    </xdr:to>
    <xdr:sp macro="" textlink="">
      <xdr:nvSpPr>
        <xdr:cNvPr id="143" name="楕円 142"/>
        <xdr:cNvSpPr/>
      </xdr:nvSpPr>
      <xdr:spPr>
        <a:xfrm>
          <a:off x="2857500" y="100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25000</xdr:rowOff>
    </xdr:from>
    <xdr:ext cx="534377" cy="259045"/>
    <xdr:sp macro="" textlink="">
      <xdr:nvSpPr>
        <xdr:cNvPr id="144" name="テキスト ボックス 143"/>
        <xdr:cNvSpPr txBox="1"/>
      </xdr:nvSpPr>
      <xdr:spPr>
        <a:xfrm>
          <a:off x="2641111" y="1014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98371</xdr:rowOff>
    </xdr:from>
    <xdr:to>
      <xdr:col>10</xdr:col>
      <xdr:colOff>165100</xdr:colOff>
      <xdr:row>59</xdr:row>
      <xdr:rowOff>28521</xdr:rowOff>
    </xdr:to>
    <xdr:sp macro="" textlink="">
      <xdr:nvSpPr>
        <xdr:cNvPr id="145" name="楕円 144"/>
        <xdr:cNvSpPr/>
      </xdr:nvSpPr>
      <xdr:spPr>
        <a:xfrm>
          <a:off x="1968500" y="100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19648</xdr:rowOff>
    </xdr:from>
    <xdr:ext cx="534377" cy="259045"/>
    <xdr:sp macro="" textlink="">
      <xdr:nvSpPr>
        <xdr:cNvPr id="146" name="テキスト ボックス 145"/>
        <xdr:cNvSpPr txBox="1"/>
      </xdr:nvSpPr>
      <xdr:spPr>
        <a:xfrm>
          <a:off x="1752111" y="1013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93534</xdr:rowOff>
    </xdr:from>
    <xdr:to>
      <xdr:col>6</xdr:col>
      <xdr:colOff>38100</xdr:colOff>
      <xdr:row>59</xdr:row>
      <xdr:rowOff>23684</xdr:rowOff>
    </xdr:to>
    <xdr:sp macro="" textlink="">
      <xdr:nvSpPr>
        <xdr:cNvPr id="147" name="楕円 146"/>
        <xdr:cNvSpPr/>
      </xdr:nvSpPr>
      <xdr:spPr>
        <a:xfrm>
          <a:off x="1079500" y="1003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14811</xdr:rowOff>
    </xdr:from>
    <xdr:ext cx="534377" cy="259045"/>
    <xdr:sp macro="" textlink="">
      <xdr:nvSpPr>
        <xdr:cNvPr id="148" name="テキスト ボックス 147"/>
        <xdr:cNvSpPr txBox="1"/>
      </xdr:nvSpPr>
      <xdr:spPr>
        <a:xfrm>
          <a:off x="863111" y="1013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99205</xdr:rowOff>
    </xdr:from>
    <xdr:to>
      <xdr:col>24</xdr:col>
      <xdr:colOff>62865</xdr:colOff>
      <xdr:row>79</xdr:row>
      <xdr:rowOff>64610</xdr:rowOff>
    </xdr:to>
    <xdr:cxnSp macro="">
      <xdr:nvCxnSpPr>
        <xdr:cNvPr id="175" name="直線コネクタ 174"/>
        <xdr:cNvCxnSpPr/>
      </xdr:nvCxnSpPr>
      <xdr:spPr>
        <a:xfrm flipV="1">
          <a:off x="4633595" y="12272155"/>
          <a:ext cx="1270" cy="1337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68437</xdr:rowOff>
    </xdr:from>
    <xdr:ext cx="534377" cy="259045"/>
    <xdr:sp macro="" textlink="">
      <xdr:nvSpPr>
        <xdr:cNvPr id="176" name="民生費最小値テキスト"/>
        <xdr:cNvSpPr txBox="1"/>
      </xdr:nvSpPr>
      <xdr:spPr>
        <a:xfrm>
          <a:off x="4686300" y="1361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64610</xdr:rowOff>
    </xdr:from>
    <xdr:to>
      <xdr:col>24</xdr:col>
      <xdr:colOff>152400</xdr:colOff>
      <xdr:row>79</xdr:row>
      <xdr:rowOff>64610</xdr:rowOff>
    </xdr:to>
    <xdr:cxnSp macro="">
      <xdr:nvCxnSpPr>
        <xdr:cNvPr id="177" name="直線コネクタ 176"/>
        <xdr:cNvCxnSpPr/>
      </xdr:nvCxnSpPr>
      <xdr:spPr>
        <a:xfrm>
          <a:off x="4546600" y="1360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45882</xdr:rowOff>
    </xdr:from>
    <xdr:ext cx="599010" cy="259045"/>
    <xdr:sp macro="" textlink="">
      <xdr:nvSpPr>
        <xdr:cNvPr id="178" name="民生費最大値テキスト"/>
        <xdr:cNvSpPr txBox="1"/>
      </xdr:nvSpPr>
      <xdr:spPr>
        <a:xfrm>
          <a:off x="4686300" y="1204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99205</xdr:rowOff>
    </xdr:from>
    <xdr:to>
      <xdr:col>24</xdr:col>
      <xdr:colOff>152400</xdr:colOff>
      <xdr:row>71</xdr:row>
      <xdr:rowOff>99205</xdr:rowOff>
    </xdr:to>
    <xdr:cxnSp macro="">
      <xdr:nvCxnSpPr>
        <xdr:cNvPr id="179" name="直線コネクタ 178"/>
        <xdr:cNvCxnSpPr/>
      </xdr:nvCxnSpPr>
      <xdr:spPr>
        <a:xfrm>
          <a:off x="4546600" y="1227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141115</xdr:rowOff>
    </xdr:from>
    <xdr:to>
      <xdr:col>24</xdr:col>
      <xdr:colOff>63500</xdr:colOff>
      <xdr:row>73</xdr:row>
      <xdr:rowOff>100022</xdr:rowOff>
    </xdr:to>
    <xdr:cxnSp macro="">
      <xdr:nvCxnSpPr>
        <xdr:cNvPr id="180" name="直線コネクタ 179"/>
        <xdr:cNvCxnSpPr/>
      </xdr:nvCxnSpPr>
      <xdr:spPr>
        <a:xfrm>
          <a:off x="3797300" y="12142615"/>
          <a:ext cx="838200" cy="47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165026</xdr:rowOff>
    </xdr:from>
    <xdr:ext cx="599010" cy="259045"/>
    <xdr:sp macro="" textlink="">
      <xdr:nvSpPr>
        <xdr:cNvPr id="181" name="民生費平均値テキスト"/>
        <xdr:cNvSpPr txBox="1"/>
      </xdr:nvSpPr>
      <xdr:spPr>
        <a:xfrm>
          <a:off x="4686300" y="13195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15149</xdr:rowOff>
    </xdr:from>
    <xdr:to>
      <xdr:col>24</xdr:col>
      <xdr:colOff>114300</xdr:colOff>
      <xdr:row>77</xdr:row>
      <xdr:rowOff>116749</xdr:rowOff>
    </xdr:to>
    <xdr:sp macro="" textlink="">
      <xdr:nvSpPr>
        <xdr:cNvPr id="182" name="フローチャート: 判断 181"/>
        <xdr:cNvSpPr/>
      </xdr:nvSpPr>
      <xdr:spPr>
        <a:xfrm>
          <a:off x="45847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141115</xdr:rowOff>
    </xdr:from>
    <xdr:to>
      <xdr:col>19</xdr:col>
      <xdr:colOff>177800</xdr:colOff>
      <xdr:row>77</xdr:row>
      <xdr:rowOff>100217</xdr:rowOff>
    </xdr:to>
    <xdr:cxnSp macro="">
      <xdr:nvCxnSpPr>
        <xdr:cNvPr id="183" name="直線コネクタ 182"/>
        <xdr:cNvCxnSpPr/>
      </xdr:nvCxnSpPr>
      <xdr:spPr>
        <a:xfrm flipV="1">
          <a:off x="2908300" y="12142615"/>
          <a:ext cx="889000" cy="115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43148</xdr:rowOff>
    </xdr:from>
    <xdr:to>
      <xdr:col>20</xdr:col>
      <xdr:colOff>38100</xdr:colOff>
      <xdr:row>77</xdr:row>
      <xdr:rowOff>144748</xdr:rowOff>
    </xdr:to>
    <xdr:sp macro="" textlink="">
      <xdr:nvSpPr>
        <xdr:cNvPr id="184" name="フローチャート: 判断 183"/>
        <xdr:cNvSpPr/>
      </xdr:nvSpPr>
      <xdr:spPr>
        <a:xfrm>
          <a:off x="3746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135875</xdr:rowOff>
    </xdr:from>
    <xdr:ext cx="599010" cy="259045"/>
    <xdr:sp macro="" textlink="">
      <xdr:nvSpPr>
        <xdr:cNvPr id="185" name="テキスト ボックス 184"/>
        <xdr:cNvSpPr txBox="1"/>
      </xdr:nvSpPr>
      <xdr:spPr>
        <a:xfrm>
          <a:off x="3497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100217</xdr:rowOff>
    </xdr:from>
    <xdr:to>
      <xdr:col>15</xdr:col>
      <xdr:colOff>50800</xdr:colOff>
      <xdr:row>77</xdr:row>
      <xdr:rowOff>146841</xdr:rowOff>
    </xdr:to>
    <xdr:cxnSp macro="">
      <xdr:nvCxnSpPr>
        <xdr:cNvPr id="186" name="直線コネクタ 185"/>
        <xdr:cNvCxnSpPr/>
      </xdr:nvCxnSpPr>
      <xdr:spPr>
        <a:xfrm flipV="1">
          <a:off x="2019300" y="13301867"/>
          <a:ext cx="889000" cy="4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123909</xdr:rowOff>
    </xdr:from>
    <xdr:to>
      <xdr:col>15</xdr:col>
      <xdr:colOff>101600</xdr:colOff>
      <xdr:row>78</xdr:row>
      <xdr:rowOff>54059</xdr:rowOff>
    </xdr:to>
    <xdr:sp macro="" textlink="">
      <xdr:nvSpPr>
        <xdr:cNvPr id="187" name="フローチャート: 判断 186"/>
        <xdr:cNvSpPr/>
      </xdr:nvSpPr>
      <xdr:spPr>
        <a:xfrm>
          <a:off x="2857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45186</xdr:rowOff>
    </xdr:from>
    <xdr:ext cx="599010" cy="259045"/>
    <xdr:sp macro="" textlink="">
      <xdr:nvSpPr>
        <xdr:cNvPr id="188" name="テキスト ボックス 187"/>
        <xdr:cNvSpPr txBox="1"/>
      </xdr:nvSpPr>
      <xdr:spPr>
        <a:xfrm>
          <a:off x="2608795"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146841</xdr:rowOff>
    </xdr:from>
    <xdr:to>
      <xdr:col>10</xdr:col>
      <xdr:colOff>114300</xdr:colOff>
      <xdr:row>78</xdr:row>
      <xdr:rowOff>96887</xdr:rowOff>
    </xdr:to>
    <xdr:cxnSp macro="">
      <xdr:nvCxnSpPr>
        <xdr:cNvPr id="189" name="直線コネクタ 188"/>
        <xdr:cNvCxnSpPr/>
      </xdr:nvCxnSpPr>
      <xdr:spPr>
        <a:xfrm flipV="1">
          <a:off x="1130300" y="13348491"/>
          <a:ext cx="889000" cy="12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154257</xdr:rowOff>
    </xdr:from>
    <xdr:to>
      <xdr:col>10</xdr:col>
      <xdr:colOff>165100</xdr:colOff>
      <xdr:row>78</xdr:row>
      <xdr:rowOff>84407</xdr:rowOff>
    </xdr:to>
    <xdr:sp macro="" textlink="">
      <xdr:nvSpPr>
        <xdr:cNvPr id="190" name="フローチャート: 判断 189"/>
        <xdr:cNvSpPr/>
      </xdr:nvSpPr>
      <xdr:spPr>
        <a:xfrm>
          <a:off x="1968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75534</xdr:rowOff>
    </xdr:from>
    <xdr:ext cx="599010" cy="259045"/>
    <xdr:sp macro="" textlink="">
      <xdr:nvSpPr>
        <xdr:cNvPr id="191" name="テキスト ボックス 190"/>
        <xdr:cNvSpPr txBox="1"/>
      </xdr:nvSpPr>
      <xdr:spPr>
        <a:xfrm>
          <a:off x="1719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32914</xdr:rowOff>
    </xdr:from>
    <xdr:to>
      <xdr:col>6</xdr:col>
      <xdr:colOff>38100</xdr:colOff>
      <xdr:row>78</xdr:row>
      <xdr:rowOff>134514</xdr:rowOff>
    </xdr:to>
    <xdr:sp macro="" textlink="">
      <xdr:nvSpPr>
        <xdr:cNvPr id="192" name="フローチャート: 判断 191"/>
        <xdr:cNvSpPr/>
      </xdr:nvSpPr>
      <xdr:spPr>
        <a:xfrm>
          <a:off x="1079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151041</xdr:rowOff>
    </xdr:from>
    <xdr:ext cx="599010" cy="259045"/>
    <xdr:sp macro="" textlink="">
      <xdr:nvSpPr>
        <xdr:cNvPr id="193" name="テキスト ボックス 192"/>
        <xdr:cNvSpPr txBox="1"/>
      </xdr:nvSpPr>
      <xdr:spPr>
        <a:xfrm>
          <a:off x="830795"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49222</xdr:rowOff>
    </xdr:from>
    <xdr:to>
      <xdr:col>24</xdr:col>
      <xdr:colOff>114300</xdr:colOff>
      <xdr:row>73</xdr:row>
      <xdr:rowOff>150822</xdr:rowOff>
    </xdr:to>
    <xdr:sp macro="" textlink="">
      <xdr:nvSpPr>
        <xdr:cNvPr id="199" name="楕円 198"/>
        <xdr:cNvSpPr/>
      </xdr:nvSpPr>
      <xdr:spPr>
        <a:xfrm>
          <a:off x="4584700" y="125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72099</xdr:rowOff>
    </xdr:from>
    <xdr:ext cx="599010" cy="259045"/>
    <xdr:sp macro="" textlink="">
      <xdr:nvSpPr>
        <xdr:cNvPr id="200" name="民生費該当値テキスト"/>
        <xdr:cNvSpPr txBox="1"/>
      </xdr:nvSpPr>
      <xdr:spPr>
        <a:xfrm>
          <a:off x="4686300" y="12416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90315</xdr:rowOff>
    </xdr:from>
    <xdr:to>
      <xdr:col>20</xdr:col>
      <xdr:colOff>38100</xdr:colOff>
      <xdr:row>71</xdr:row>
      <xdr:rowOff>20465</xdr:rowOff>
    </xdr:to>
    <xdr:sp macro="" textlink="">
      <xdr:nvSpPr>
        <xdr:cNvPr id="201" name="楕円 200"/>
        <xdr:cNvSpPr/>
      </xdr:nvSpPr>
      <xdr:spPr>
        <a:xfrm>
          <a:off x="3746500" y="1209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36992</xdr:rowOff>
    </xdr:from>
    <xdr:ext cx="599010" cy="259045"/>
    <xdr:sp macro="" textlink="">
      <xdr:nvSpPr>
        <xdr:cNvPr id="202" name="テキスト ボックス 201"/>
        <xdr:cNvSpPr txBox="1"/>
      </xdr:nvSpPr>
      <xdr:spPr>
        <a:xfrm>
          <a:off x="3497795" y="11867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49417</xdr:rowOff>
    </xdr:from>
    <xdr:to>
      <xdr:col>15</xdr:col>
      <xdr:colOff>101600</xdr:colOff>
      <xdr:row>77</xdr:row>
      <xdr:rowOff>151017</xdr:rowOff>
    </xdr:to>
    <xdr:sp macro="" textlink="">
      <xdr:nvSpPr>
        <xdr:cNvPr id="203" name="楕円 202"/>
        <xdr:cNvSpPr/>
      </xdr:nvSpPr>
      <xdr:spPr>
        <a:xfrm>
          <a:off x="2857500" y="1325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167544</xdr:rowOff>
    </xdr:from>
    <xdr:ext cx="599010" cy="259045"/>
    <xdr:sp macro="" textlink="">
      <xdr:nvSpPr>
        <xdr:cNvPr id="204" name="テキスト ボックス 203"/>
        <xdr:cNvSpPr txBox="1"/>
      </xdr:nvSpPr>
      <xdr:spPr>
        <a:xfrm>
          <a:off x="2608795" y="1302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96041</xdr:rowOff>
    </xdr:from>
    <xdr:to>
      <xdr:col>10</xdr:col>
      <xdr:colOff>165100</xdr:colOff>
      <xdr:row>78</xdr:row>
      <xdr:rowOff>26191</xdr:rowOff>
    </xdr:to>
    <xdr:sp macro="" textlink="">
      <xdr:nvSpPr>
        <xdr:cNvPr id="205" name="楕円 204"/>
        <xdr:cNvSpPr/>
      </xdr:nvSpPr>
      <xdr:spPr>
        <a:xfrm>
          <a:off x="1968500" y="1329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42718</xdr:rowOff>
    </xdr:from>
    <xdr:ext cx="599010" cy="259045"/>
    <xdr:sp macro="" textlink="">
      <xdr:nvSpPr>
        <xdr:cNvPr id="206" name="テキスト ボックス 205"/>
        <xdr:cNvSpPr txBox="1"/>
      </xdr:nvSpPr>
      <xdr:spPr>
        <a:xfrm>
          <a:off x="1719795" y="1307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46087</xdr:rowOff>
    </xdr:from>
    <xdr:to>
      <xdr:col>6</xdr:col>
      <xdr:colOff>38100</xdr:colOff>
      <xdr:row>78</xdr:row>
      <xdr:rowOff>147687</xdr:rowOff>
    </xdr:to>
    <xdr:sp macro="" textlink="">
      <xdr:nvSpPr>
        <xdr:cNvPr id="207" name="楕円 206"/>
        <xdr:cNvSpPr/>
      </xdr:nvSpPr>
      <xdr:spPr>
        <a:xfrm>
          <a:off x="1079500" y="1341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138814</xdr:rowOff>
    </xdr:from>
    <xdr:ext cx="599010" cy="259045"/>
    <xdr:sp macro="" textlink="">
      <xdr:nvSpPr>
        <xdr:cNvPr id="208" name="テキスト ボックス 207"/>
        <xdr:cNvSpPr txBox="1"/>
      </xdr:nvSpPr>
      <xdr:spPr>
        <a:xfrm>
          <a:off x="830795" y="13511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94</xdr:row>
      <xdr:rowOff>76157</xdr:rowOff>
    </xdr:from>
    <xdr:to>
      <xdr:col>24</xdr:col>
      <xdr:colOff>62865</xdr:colOff>
      <xdr:row>98</xdr:row>
      <xdr:rowOff>155046</xdr:rowOff>
    </xdr:to>
    <xdr:cxnSp macro="">
      <xdr:nvCxnSpPr>
        <xdr:cNvPr id="232" name="直線コネクタ 231"/>
        <xdr:cNvCxnSpPr/>
      </xdr:nvCxnSpPr>
      <xdr:spPr>
        <a:xfrm flipV="1">
          <a:off x="4633595" y="16192457"/>
          <a:ext cx="1270" cy="76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158873</xdr:rowOff>
    </xdr:from>
    <xdr:ext cx="534377" cy="259045"/>
    <xdr:sp macro="" textlink="">
      <xdr:nvSpPr>
        <xdr:cNvPr id="233" name="衛生費最小値テキスト"/>
        <xdr:cNvSpPr txBox="1"/>
      </xdr:nvSpPr>
      <xdr:spPr>
        <a:xfrm>
          <a:off x="4686300" y="1696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155046</xdr:rowOff>
    </xdr:from>
    <xdr:to>
      <xdr:col>24</xdr:col>
      <xdr:colOff>152400</xdr:colOff>
      <xdr:row>98</xdr:row>
      <xdr:rowOff>155046</xdr:rowOff>
    </xdr:to>
    <xdr:cxnSp macro="">
      <xdr:nvCxnSpPr>
        <xdr:cNvPr id="234" name="直線コネクタ 233"/>
        <xdr:cNvCxnSpPr/>
      </xdr:nvCxnSpPr>
      <xdr:spPr>
        <a:xfrm>
          <a:off x="4546600" y="1695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22834</xdr:rowOff>
    </xdr:from>
    <xdr:ext cx="599010" cy="259045"/>
    <xdr:sp macro="" textlink="">
      <xdr:nvSpPr>
        <xdr:cNvPr id="235" name="衛生費最大値テキスト"/>
        <xdr:cNvSpPr txBox="1"/>
      </xdr:nvSpPr>
      <xdr:spPr>
        <a:xfrm>
          <a:off x="4686300" y="1596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94</xdr:row>
      <xdr:rowOff>76157</xdr:rowOff>
    </xdr:from>
    <xdr:to>
      <xdr:col>24</xdr:col>
      <xdr:colOff>152400</xdr:colOff>
      <xdr:row>94</xdr:row>
      <xdr:rowOff>76157</xdr:rowOff>
    </xdr:to>
    <xdr:cxnSp macro="">
      <xdr:nvCxnSpPr>
        <xdr:cNvPr id="236" name="直線コネクタ 235"/>
        <xdr:cNvCxnSpPr/>
      </xdr:nvCxnSpPr>
      <xdr:spPr>
        <a:xfrm>
          <a:off x="4546600" y="1619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69664</xdr:rowOff>
    </xdr:from>
    <xdr:to>
      <xdr:col>24</xdr:col>
      <xdr:colOff>63500</xdr:colOff>
      <xdr:row>94</xdr:row>
      <xdr:rowOff>76157</xdr:rowOff>
    </xdr:to>
    <xdr:cxnSp macro="">
      <xdr:nvCxnSpPr>
        <xdr:cNvPr id="237" name="直線コネクタ 236"/>
        <xdr:cNvCxnSpPr/>
      </xdr:nvCxnSpPr>
      <xdr:spPr>
        <a:xfrm>
          <a:off x="3797300" y="15671614"/>
          <a:ext cx="838200" cy="52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15564</xdr:rowOff>
    </xdr:from>
    <xdr:ext cx="534377" cy="259045"/>
    <xdr:sp macro="" textlink="">
      <xdr:nvSpPr>
        <xdr:cNvPr id="238" name="衛生費平均値テキスト"/>
        <xdr:cNvSpPr txBox="1"/>
      </xdr:nvSpPr>
      <xdr:spPr>
        <a:xfrm>
          <a:off x="4686300" y="16817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37137</xdr:rowOff>
    </xdr:from>
    <xdr:to>
      <xdr:col>24</xdr:col>
      <xdr:colOff>114300</xdr:colOff>
      <xdr:row>98</xdr:row>
      <xdr:rowOff>138737</xdr:rowOff>
    </xdr:to>
    <xdr:sp macro="" textlink="">
      <xdr:nvSpPr>
        <xdr:cNvPr id="239" name="フローチャート: 判断 238"/>
        <xdr:cNvSpPr/>
      </xdr:nvSpPr>
      <xdr:spPr>
        <a:xfrm>
          <a:off x="4584700" y="1683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69664</xdr:rowOff>
    </xdr:from>
    <xdr:to>
      <xdr:col>19</xdr:col>
      <xdr:colOff>177800</xdr:colOff>
      <xdr:row>98</xdr:row>
      <xdr:rowOff>135665</xdr:rowOff>
    </xdr:to>
    <xdr:cxnSp macro="">
      <xdr:nvCxnSpPr>
        <xdr:cNvPr id="240" name="直線コネクタ 239"/>
        <xdr:cNvCxnSpPr/>
      </xdr:nvCxnSpPr>
      <xdr:spPr>
        <a:xfrm flipV="1">
          <a:off x="2908300" y="15671614"/>
          <a:ext cx="889000" cy="126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23075</xdr:rowOff>
    </xdr:from>
    <xdr:to>
      <xdr:col>20</xdr:col>
      <xdr:colOff>38100</xdr:colOff>
      <xdr:row>98</xdr:row>
      <xdr:rowOff>124675</xdr:rowOff>
    </xdr:to>
    <xdr:sp macro="" textlink="">
      <xdr:nvSpPr>
        <xdr:cNvPr id="241" name="フローチャート: 判断 240"/>
        <xdr:cNvSpPr/>
      </xdr:nvSpPr>
      <xdr:spPr>
        <a:xfrm>
          <a:off x="37465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115802</xdr:rowOff>
    </xdr:from>
    <xdr:ext cx="534377" cy="259045"/>
    <xdr:sp macro="" textlink="">
      <xdr:nvSpPr>
        <xdr:cNvPr id="242" name="テキスト ボックス 241"/>
        <xdr:cNvSpPr txBox="1"/>
      </xdr:nvSpPr>
      <xdr:spPr>
        <a:xfrm>
          <a:off x="3530111" y="1691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135665</xdr:rowOff>
    </xdr:from>
    <xdr:to>
      <xdr:col>15</xdr:col>
      <xdr:colOff>50800</xdr:colOff>
      <xdr:row>98</xdr:row>
      <xdr:rowOff>138012</xdr:rowOff>
    </xdr:to>
    <xdr:cxnSp macro="">
      <xdr:nvCxnSpPr>
        <xdr:cNvPr id="243" name="直線コネクタ 242"/>
        <xdr:cNvCxnSpPr/>
      </xdr:nvCxnSpPr>
      <xdr:spPr>
        <a:xfrm flipV="1">
          <a:off x="2019300" y="16937765"/>
          <a:ext cx="889000" cy="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40491</xdr:rowOff>
    </xdr:from>
    <xdr:to>
      <xdr:col>15</xdr:col>
      <xdr:colOff>101600</xdr:colOff>
      <xdr:row>98</xdr:row>
      <xdr:rowOff>142091</xdr:rowOff>
    </xdr:to>
    <xdr:sp macro="" textlink="">
      <xdr:nvSpPr>
        <xdr:cNvPr id="244" name="フローチャート: 判断 243"/>
        <xdr:cNvSpPr/>
      </xdr:nvSpPr>
      <xdr:spPr>
        <a:xfrm>
          <a:off x="2857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158618</xdr:rowOff>
    </xdr:from>
    <xdr:ext cx="534377" cy="259045"/>
    <xdr:sp macro="" textlink="">
      <xdr:nvSpPr>
        <xdr:cNvPr id="245" name="テキスト ボックス 244"/>
        <xdr:cNvSpPr txBox="1"/>
      </xdr:nvSpPr>
      <xdr:spPr>
        <a:xfrm>
          <a:off x="2641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138012</xdr:rowOff>
    </xdr:from>
    <xdr:to>
      <xdr:col>10</xdr:col>
      <xdr:colOff>114300</xdr:colOff>
      <xdr:row>98</xdr:row>
      <xdr:rowOff>138858</xdr:rowOff>
    </xdr:to>
    <xdr:cxnSp macro="">
      <xdr:nvCxnSpPr>
        <xdr:cNvPr id="246" name="直線コネクタ 245"/>
        <xdr:cNvCxnSpPr/>
      </xdr:nvCxnSpPr>
      <xdr:spPr>
        <a:xfrm flipV="1">
          <a:off x="1130300" y="16940112"/>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38120</xdr:rowOff>
    </xdr:from>
    <xdr:to>
      <xdr:col>10</xdr:col>
      <xdr:colOff>165100</xdr:colOff>
      <xdr:row>98</xdr:row>
      <xdr:rowOff>139720</xdr:rowOff>
    </xdr:to>
    <xdr:sp macro="" textlink="">
      <xdr:nvSpPr>
        <xdr:cNvPr id="247" name="フローチャート: 判断 246"/>
        <xdr:cNvSpPr/>
      </xdr:nvSpPr>
      <xdr:spPr>
        <a:xfrm>
          <a:off x="1968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156247</xdr:rowOff>
    </xdr:from>
    <xdr:ext cx="534377" cy="259045"/>
    <xdr:sp macro="" textlink="">
      <xdr:nvSpPr>
        <xdr:cNvPr id="248" name="テキスト ボックス 247"/>
        <xdr:cNvSpPr txBox="1"/>
      </xdr:nvSpPr>
      <xdr:spPr>
        <a:xfrm>
          <a:off x="1752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42830</xdr:rowOff>
    </xdr:from>
    <xdr:to>
      <xdr:col>6</xdr:col>
      <xdr:colOff>38100</xdr:colOff>
      <xdr:row>98</xdr:row>
      <xdr:rowOff>144430</xdr:rowOff>
    </xdr:to>
    <xdr:sp macro="" textlink="">
      <xdr:nvSpPr>
        <xdr:cNvPr id="249" name="フローチャート: 判断 248"/>
        <xdr:cNvSpPr/>
      </xdr:nvSpPr>
      <xdr:spPr>
        <a:xfrm>
          <a:off x="1079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160957</xdr:rowOff>
    </xdr:from>
    <xdr:ext cx="534377" cy="259045"/>
    <xdr:sp macro="" textlink="">
      <xdr:nvSpPr>
        <xdr:cNvPr id="250" name="テキスト ボックス 249"/>
        <xdr:cNvSpPr txBox="1"/>
      </xdr:nvSpPr>
      <xdr:spPr>
        <a:xfrm>
          <a:off x="863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25357</xdr:rowOff>
    </xdr:from>
    <xdr:to>
      <xdr:col>24</xdr:col>
      <xdr:colOff>114300</xdr:colOff>
      <xdr:row>94</xdr:row>
      <xdr:rowOff>126957</xdr:rowOff>
    </xdr:to>
    <xdr:sp macro="" textlink="">
      <xdr:nvSpPr>
        <xdr:cNvPr id="256" name="楕円 255"/>
        <xdr:cNvSpPr/>
      </xdr:nvSpPr>
      <xdr:spPr>
        <a:xfrm>
          <a:off x="4584700" y="1614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149834</xdr:rowOff>
    </xdr:from>
    <xdr:ext cx="599010" cy="259045"/>
    <xdr:sp macro="" textlink="">
      <xdr:nvSpPr>
        <xdr:cNvPr id="257" name="衛生費該当値テキスト"/>
        <xdr:cNvSpPr txBox="1"/>
      </xdr:nvSpPr>
      <xdr:spPr>
        <a:xfrm>
          <a:off x="4686300" y="1609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18864</xdr:rowOff>
    </xdr:from>
    <xdr:to>
      <xdr:col>20</xdr:col>
      <xdr:colOff>38100</xdr:colOff>
      <xdr:row>91</xdr:row>
      <xdr:rowOff>120464</xdr:rowOff>
    </xdr:to>
    <xdr:sp macro="" textlink="">
      <xdr:nvSpPr>
        <xdr:cNvPr id="258" name="楕円 257"/>
        <xdr:cNvSpPr/>
      </xdr:nvSpPr>
      <xdr:spPr>
        <a:xfrm>
          <a:off x="3746500" y="1562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136991</xdr:rowOff>
    </xdr:from>
    <xdr:ext cx="599010" cy="259045"/>
    <xdr:sp macro="" textlink="">
      <xdr:nvSpPr>
        <xdr:cNvPr id="259" name="テキスト ボックス 258"/>
        <xdr:cNvSpPr txBox="1"/>
      </xdr:nvSpPr>
      <xdr:spPr>
        <a:xfrm>
          <a:off x="3497795" y="1539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84865</xdr:rowOff>
    </xdr:from>
    <xdr:to>
      <xdr:col>15</xdr:col>
      <xdr:colOff>101600</xdr:colOff>
      <xdr:row>99</xdr:row>
      <xdr:rowOff>15015</xdr:rowOff>
    </xdr:to>
    <xdr:sp macro="" textlink="">
      <xdr:nvSpPr>
        <xdr:cNvPr id="260" name="楕円 259"/>
        <xdr:cNvSpPr/>
      </xdr:nvSpPr>
      <xdr:spPr>
        <a:xfrm>
          <a:off x="2857500" y="1688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6142</xdr:rowOff>
    </xdr:from>
    <xdr:ext cx="534377" cy="259045"/>
    <xdr:sp macro="" textlink="">
      <xdr:nvSpPr>
        <xdr:cNvPr id="261" name="テキスト ボックス 260"/>
        <xdr:cNvSpPr txBox="1"/>
      </xdr:nvSpPr>
      <xdr:spPr>
        <a:xfrm>
          <a:off x="2641111" y="1697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87212</xdr:rowOff>
    </xdr:from>
    <xdr:to>
      <xdr:col>10</xdr:col>
      <xdr:colOff>165100</xdr:colOff>
      <xdr:row>99</xdr:row>
      <xdr:rowOff>17362</xdr:rowOff>
    </xdr:to>
    <xdr:sp macro="" textlink="">
      <xdr:nvSpPr>
        <xdr:cNvPr id="262" name="楕円 261"/>
        <xdr:cNvSpPr/>
      </xdr:nvSpPr>
      <xdr:spPr>
        <a:xfrm>
          <a:off x="1968500" y="168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8489</xdr:rowOff>
    </xdr:from>
    <xdr:ext cx="534377" cy="259045"/>
    <xdr:sp macro="" textlink="">
      <xdr:nvSpPr>
        <xdr:cNvPr id="263" name="テキスト ボックス 262"/>
        <xdr:cNvSpPr txBox="1"/>
      </xdr:nvSpPr>
      <xdr:spPr>
        <a:xfrm>
          <a:off x="1752111" y="169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88058</xdr:rowOff>
    </xdr:from>
    <xdr:to>
      <xdr:col>6</xdr:col>
      <xdr:colOff>38100</xdr:colOff>
      <xdr:row>99</xdr:row>
      <xdr:rowOff>18208</xdr:rowOff>
    </xdr:to>
    <xdr:sp macro="" textlink="">
      <xdr:nvSpPr>
        <xdr:cNvPr id="264" name="楕円 263"/>
        <xdr:cNvSpPr/>
      </xdr:nvSpPr>
      <xdr:spPr>
        <a:xfrm>
          <a:off x="1079500" y="1689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9335</xdr:rowOff>
    </xdr:from>
    <xdr:ext cx="534377" cy="259045"/>
    <xdr:sp macro="" textlink="">
      <xdr:nvSpPr>
        <xdr:cNvPr id="265" name="テキスト ボックス 264"/>
        <xdr:cNvSpPr txBox="1"/>
      </xdr:nvSpPr>
      <xdr:spPr>
        <a:xfrm>
          <a:off x="863111" y="169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9" name="直線コネクタ 288"/>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92"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93" name="直線コネクタ 292"/>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27305</xdr:rowOff>
    </xdr:from>
    <xdr:to>
      <xdr:col>55</xdr:col>
      <xdr:colOff>0</xdr:colOff>
      <xdr:row>39</xdr:row>
      <xdr:rowOff>28829</xdr:rowOff>
    </xdr:to>
    <xdr:cxnSp macro="">
      <xdr:nvCxnSpPr>
        <xdr:cNvPr id="294" name="直線コネクタ 293"/>
        <xdr:cNvCxnSpPr/>
      </xdr:nvCxnSpPr>
      <xdr:spPr>
        <a:xfrm>
          <a:off x="9639300" y="6713855"/>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95"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6" name="フローチャート: 判断 295"/>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27305</xdr:rowOff>
    </xdr:from>
    <xdr:to>
      <xdr:col>50</xdr:col>
      <xdr:colOff>114300</xdr:colOff>
      <xdr:row>39</xdr:row>
      <xdr:rowOff>33401</xdr:rowOff>
    </xdr:to>
    <xdr:cxnSp macro="">
      <xdr:nvCxnSpPr>
        <xdr:cNvPr id="297" name="直線コネクタ 296"/>
        <xdr:cNvCxnSpPr/>
      </xdr:nvCxnSpPr>
      <xdr:spPr>
        <a:xfrm flipV="1">
          <a:off x="8750300" y="6713855"/>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8" name="フローチャート: 判断 297"/>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9" name="テキスト ボックス 298"/>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33401</xdr:rowOff>
    </xdr:from>
    <xdr:to>
      <xdr:col>45</xdr:col>
      <xdr:colOff>177800</xdr:colOff>
      <xdr:row>39</xdr:row>
      <xdr:rowOff>44450</xdr:rowOff>
    </xdr:to>
    <xdr:cxnSp macro="">
      <xdr:nvCxnSpPr>
        <xdr:cNvPr id="300" name="直線コネクタ 299"/>
        <xdr:cNvCxnSpPr/>
      </xdr:nvCxnSpPr>
      <xdr:spPr>
        <a:xfrm flipV="1">
          <a:off x="7861300" y="6719951"/>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301" name="フローチャート: 判断 300"/>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302" name="テキスト ボックス 301"/>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35687</xdr:rowOff>
    </xdr:from>
    <xdr:to>
      <xdr:col>41</xdr:col>
      <xdr:colOff>50800</xdr:colOff>
      <xdr:row>39</xdr:row>
      <xdr:rowOff>44450</xdr:rowOff>
    </xdr:to>
    <xdr:cxnSp macro="">
      <xdr:nvCxnSpPr>
        <xdr:cNvPr id="303" name="直線コネクタ 302"/>
        <xdr:cNvCxnSpPr/>
      </xdr:nvCxnSpPr>
      <xdr:spPr>
        <a:xfrm>
          <a:off x="6972300" y="6550787"/>
          <a:ext cx="889000" cy="18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304" name="フローチャート: 判断 303"/>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305" name="テキスト ボックス 304"/>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6" name="フローチャート: 判断 305"/>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7" name="テキスト ボックス 306"/>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149479</xdr:rowOff>
    </xdr:from>
    <xdr:to>
      <xdr:col>55</xdr:col>
      <xdr:colOff>50800</xdr:colOff>
      <xdr:row>39</xdr:row>
      <xdr:rowOff>79629</xdr:rowOff>
    </xdr:to>
    <xdr:sp macro="" textlink="">
      <xdr:nvSpPr>
        <xdr:cNvPr id="313" name="楕円 312"/>
        <xdr:cNvSpPr/>
      </xdr:nvSpPr>
      <xdr:spPr>
        <a:xfrm>
          <a:off x="10426700" y="66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64406</xdr:rowOff>
    </xdr:from>
    <xdr:ext cx="313932" cy="259045"/>
    <xdr:sp macro="" textlink="">
      <xdr:nvSpPr>
        <xdr:cNvPr id="314" name="労働費該当値テキスト"/>
        <xdr:cNvSpPr txBox="1"/>
      </xdr:nvSpPr>
      <xdr:spPr>
        <a:xfrm>
          <a:off x="10528300" y="65795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147955</xdr:rowOff>
    </xdr:from>
    <xdr:to>
      <xdr:col>50</xdr:col>
      <xdr:colOff>165100</xdr:colOff>
      <xdr:row>39</xdr:row>
      <xdr:rowOff>78105</xdr:rowOff>
    </xdr:to>
    <xdr:sp macro="" textlink="">
      <xdr:nvSpPr>
        <xdr:cNvPr id="315" name="楕円 314"/>
        <xdr:cNvSpPr/>
      </xdr:nvSpPr>
      <xdr:spPr>
        <a:xfrm>
          <a:off x="95885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69232</xdr:rowOff>
    </xdr:from>
    <xdr:ext cx="313932" cy="259045"/>
    <xdr:sp macro="" textlink="">
      <xdr:nvSpPr>
        <xdr:cNvPr id="316" name="テキスト ボックス 315"/>
        <xdr:cNvSpPr txBox="1"/>
      </xdr:nvSpPr>
      <xdr:spPr>
        <a:xfrm>
          <a:off x="9482333" y="67557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154051</xdr:rowOff>
    </xdr:from>
    <xdr:to>
      <xdr:col>46</xdr:col>
      <xdr:colOff>38100</xdr:colOff>
      <xdr:row>39</xdr:row>
      <xdr:rowOff>84201</xdr:rowOff>
    </xdr:to>
    <xdr:sp macro="" textlink="">
      <xdr:nvSpPr>
        <xdr:cNvPr id="317" name="楕円 316"/>
        <xdr:cNvSpPr/>
      </xdr:nvSpPr>
      <xdr:spPr>
        <a:xfrm>
          <a:off x="8699500" y="66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75328</xdr:rowOff>
    </xdr:from>
    <xdr:ext cx="313932" cy="259045"/>
    <xdr:sp macro="" textlink="">
      <xdr:nvSpPr>
        <xdr:cNvPr id="318" name="テキスト ボックス 317"/>
        <xdr:cNvSpPr txBox="1"/>
      </xdr:nvSpPr>
      <xdr:spPr>
        <a:xfrm>
          <a:off x="8593333" y="676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9" name="楕円 31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0" name="テキスト ボックス 31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156337</xdr:rowOff>
    </xdr:from>
    <xdr:to>
      <xdr:col>36</xdr:col>
      <xdr:colOff>165100</xdr:colOff>
      <xdr:row>38</xdr:row>
      <xdr:rowOff>86487</xdr:rowOff>
    </xdr:to>
    <xdr:sp macro="" textlink="">
      <xdr:nvSpPr>
        <xdr:cNvPr id="321" name="楕円 320"/>
        <xdr:cNvSpPr/>
      </xdr:nvSpPr>
      <xdr:spPr>
        <a:xfrm>
          <a:off x="6921500" y="649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77614</xdr:rowOff>
    </xdr:from>
    <xdr:ext cx="378565" cy="259045"/>
    <xdr:sp macro="" textlink="">
      <xdr:nvSpPr>
        <xdr:cNvPr id="322" name="テキスト ボックス 321"/>
        <xdr:cNvSpPr txBox="1"/>
      </xdr:nvSpPr>
      <xdr:spPr>
        <a:xfrm>
          <a:off x="6783017" y="6592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8" name="直線コネクタ 347"/>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9"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50" name="直線コネクタ 349"/>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51"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52" name="直線コネクタ 351"/>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4777</xdr:rowOff>
    </xdr:from>
    <xdr:to>
      <xdr:col>55</xdr:col>
      <xdr:colOff>0</xdr:colOff>
      <xdr:row>56</xdr:row>
      <xdr:rowOff>139781</xdr:rowOff>
    </xdr:to>
    <xdr:cxnSp macro="">
      <xdr:nvCxnSpPr>
        <xdr:cNvPr id="353" name="直線コネクタ 352"/>
        <xdr:cNvCxnSpPr/>
      </xdr:nvCxnSpPr>
      <xdr:spPr>
        <a:xfrm flipV="1">
          <a:off x="9639300" y="9263077"/>
          <a:ext cx="838200" cy="47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19239</xdr:rowOff>
    </xdr:from>
    <xdr:ext cx="534377" cy="259045"/>
    <xdr:sp macro="" textlink="">
      <xdr:nvSpPr>
        <xdr:cNvPr id="354" name="農林水産業費平均値テキスト"/>
        <xdr:cNvSpPr txBox="1"/>
      </xdr:nvSpPr>
      <xdr:spPr>
        <a:xfrm>
          <a:off x="10528300" y="9963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55" name="フローチャート: 判断 354"/>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139781</xdr:rowOff>
    </xdr:from>
    <xdr:to>
      <xdr:col>50</xdr:col>
      <xdr:colOff>114300</xdr:colOff>
      <xdr:row>58</xdr:row>
      <xdr:rowOff>50301</xdr:rowOff>
    </xdr:to>
    <xdr:cxnSp macro="">
      <xdr:nvCxnSpPr>
        <xdr:cNvPr id="356" name="直線コネクタ 355"/>
        <xdr:cNvCxnSpPr/>
      </xdr:nvCxnSpPr>
      <xdr:spPr>
        <a:xfrm flipV="1">
          <a:off x="8750300" y="9740981"/>
          <a:ext cx="889000" cy="25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7" name="フローチャート: 判断 356"/>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137801</xdr:rowOff>
    </xdr:from>
    <xdr:ext cx="534377" cy="259045"/>
    <xdr:sp macro="" textlink="">
      <xdr:nvSpPr>
        <xdr:cNvPr id="358" name="テキスト ボックス 357"/>
        <xdr:cNvSpPr txBox="1"/>
      </xdr:nvSpPr>
      <xdr:spPr>
        <a:xfrm>
          <a:off x="9372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142051</xdr:rowOff>
    </xdr:from>
    <xdr:to>
      <xdr:col>45</xdr:col>
      <xdr:colOff>177800</xdr:colOff>
      <xdr:row>58</xdr:row>
      <xdr:rowOff>50301</xdr:rowOff>
    </xdr:to>
    <xdr:cxnSp macro="">
      <xdr:nvCxnSpPr>
        <xdr:cNvPr id="359" name="直線コネクタ 358"/>
        <xdr:cNvCxnSpPr/>
      </xdr:nvCxnSpPr>
      <xdr:spPr>
        <a:xfrm>
          <a:off x="7861300" y="9914701"/>
          <a:ext cx="889000" cy="7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60" name="フローチャート: 判断 359"/>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160972</xdr:rowOff>
    </xdr:from>
    <xdr:ext cx="469744" cy="259045"/>
    <xdr:sp macro="" textlink="">
      <xdr:nvSpPr>
        <xdr:cNvPr id="361" name="テキスト ボックス 360"/>
        <xdr:cNvSpPr txBox="1"/>
      </xdr:nvSpPr>
      <xdr:spPr>
        <a:xfrm>
          <a:off x="8515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77145</xdr:rowOff>
    </xdr:from>
    <xdr:to>
      <xdr:col>41</xdr:col>
      <xdr:colOff>50800</xdr:colOff>
      <xdr:row>57</xdr:row>
      <xdr:rowOff>142051</xdr:rowOff>
    </xdr:to>
    <xdr:cxnSp macro="">
      <xdr:nvCxnSpPr>
        <xdr:cNvPr id="362" name="直線コネクタ 361"/>
        <xdr:cNvCxnSpPr/>
      </xdr:nvCxnSpPr>
      <xdr:spPr>
        <a:xfrm>
          <a:off x="6972300" y="9849795"/>
          <a:ext cx="889000" cy="6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63" name="フローチャート: 判断 362"/>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132788</xdr:rowOff>
    </xdr:from>
    <xdr:ext cx="534377" cy="259045"/>
    <xdr:sp macro="" textlink="">
      <xdr:nvSpPr>
        <xdr:cNvPr id="364" name="テキスト ボックス 363"/>
        <xdr:cNvSpPr txBox="1"/>
      </xdr:nvSpPr>
      <xdr:spPr>
        <a:xfrm>
          <a:off x="7594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65" name="フローチャート: 判断 364"/>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92816</xdr:rowOff>
    </xdr:from>
    <xdr:ext cx="534377" cy="259045"/>
    <xdr:sp macro="" textlink="">
      <xdr:nvSpPr>
        <xdr:cNvPr id="366" name="テキスト ボックス 365"/>
        <xdr:cNvSpPr txBox="1"/>
      </xdr:nvSpPr>
      <xdr:spPr>
        <a:xfrm>
          <a:off x="6705111" y="1003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125427</xdr:rowOff>
    </xdr:from>
    <xdr:to>
      <xdr:col>55</xdr:col>
      <xdr:colOff>50800</xdr:colOff>
      <xdr:row>54</xdr:row>
      <xdr:rowOff>55577</xdr:rowOff>
    </xdr:to>
    <xdr:sp macro="" textlink="">
      <xdr:nvSpPr>
        <xdr:cNvPr id="372" name="楕円 371"/>
        <xdr:cNvSpPr/>
      </xdr:nvSpPr>
      <xdr:spPr>
        <a:xfrm>
          <a:off x="10426700" y="921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148304</xdr:rowOff>
    </xdr:from>
    <xdr:ext cx="534377" cy="259045"/>
    <xdr:sp macro="" textlink="">
      <xdr:nvSpPr>
        <xdr:cNvPr id="373" name="農林水産業費該当値テキスト"/>
        <xdr:cNvSpPr txBox="1"/>
      </xdr:nvSpPr>
      <xdr:spPr>
        <a:xfrm>
          <a:off x="10528300" y="906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88981</xdr:rowOff>
    </xdr:from>
    <xdr:to>
      <xdr:col>50</xdr:col>
      <xdr:colOff>165100</xdr:colOff>
      <xdr:row>57</xdr:row>
      <xdr:rowOff>19131</xdr:rowOff>
    </xdr:to>
    <xdr:sp macro="" textlink="">
      <xdr:nvSpPr>
        <xdr:cNvPr id="374" name="楕円 373"/>
        <xdr:cNvSpPr/>
      </xdr:nvSpPr>
      <xdr:spPr>
        <a:xfrm>
          <a:off x="9588500" y="969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35658</xdr:rowOff>
    </xdr:from>
    <xdr:ext cx="534377" cy="259045"/>
    <xdr:sp macro="" textlink="">
      <xdr:nvSpPr>
        <xdr:cNvPr id="375" name="テキスト ボックス 374"/>
        <xdr:cNvSpPr txBox="1"/>
      </xdr:nvSpPr>
      <xdr:spPr>
        <a:xfrm>
          <a:off x="9372111" y="946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170951</xdr:rowOff>
    </xdr:from>
    <xdr:to>
      <xdr:col>46</xdr:col>
      <xdr:colOff>38100</xdr:colOff>
      <xdr:row>58</xdr:row>
      <xdr:rowOff>101101</xdr:rowOff>
    </xdr:to>
    <xdr:sp macro="" textlink="">
      <xdr:nvSpPr>
        <xdr:cNvPr id="376" name="楕円 375"/>
        <xdr:cNvSpPr/>
      </xdr:nvSpPr>
      <xdr:spPr>
        <a:xfrm>
          <a:off x="8699500" y="994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117628</xdr:rowOff>
    </xdr:from>
    <xdr:ext cx="534377" cy="259045"/>
    <xdr:sp macro="" textlink="">
      <xdr:nvSpPr>
        <xdr:cNvPr id="377" name="テキスト ボックス 376"/>
        <xdr:cNvSpPr txBox="1"/>
      </xdr:nvSpPr>
      <xdr:spPr>
        <a:xfrm>
          <a:off x="8483111" y="971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91251</xdr:rowOff>
    </xdr:from>
    <xdr:to>
      <xdr:col>41</xdr:col>
      <xdr:colOff>101600</xdr:colOff>
      <xdr:row>58</xdr:row>
      <xdr:rowOff>21401</xdr:rowOff>
    </xdr:to>
    <xdr:sp macro="" textlink="">
      <xdr:nvSpPr>
        <xdr:cNvPr id="378" name="楕円 377"/>
        <xdr:cNvSpPr/>
      </xdr:nvSpPr>
      <xdr:spPr>
        <a:xfrm>
          <a:off x="7810500" y="986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37928</xdr:rowOff>
    </xdr:from>
    <xdr:ext cx="534377" cy="259045"/>
    <xdr:sp macro="" textlink="">
      <xdr:nvSpPr>
        <xdr:cNvPr id="379" name="テキスト ボックス 378"/>
        <xdr:cNvSpPr txBox="1"/>
      </xdr:nvSpPr>
      <xdr:spPr>
        <a:xfrm>
          <a:off x="7594111" y="963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26345</xdr:rowOff>
    </xdr:from>
    <xdr:to>
      <xdr:col>36</xdr:col>
      <xdr:colOff>165100</xdr:colOff>
      <xdr:row>57</xdr:row>
      <xdr:rowOff>127945</xdr:rowOff>
    </xdr:to>
    <xdr:sp macro="" textlink="">
      <xdr:nvSpPr>
        <xdr:cNvPr id="380" name="楕円 379"/>
        <xdr:cNvSpPr/>
      </xdr:nvSpPr>
      <xdr:spPr>
        <a:xfrm>
          <a:off x="6921500" y="979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144472</xdr:rowOff>
    </xdr:from>
    <xdr:ext cx="534377" cy="259045"/>
    <xdr:sp macro="" textlink="">
      <xdr:nvSpPr>
        <xdr:cNvPr id="381" name="テキスト ボックス 380"/>
        <xdr:cNvSpPr txBox="1"/>
      </xdr:nvSpPr>
      <xdr:spPr>
        <a:xfrm>
          <a:off x="6705111" y="95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405" name="直線コネクタ 404"/>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6"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7" name="直線コネクタ 406"/>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8"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9" name="直線コネクタ 408"/>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36258</xdr:rowOff>
    </xdr:from>
    <xdr:to>
      <xdr:col>55</xdr:col>
      <xdr:colOff>0</xdr:colOff>
      <xdr:row>78</xdr:row>
      <xdr:rowOff>136804</xdr:rowOff>
    </xdr:to>
    <xdr:cxnSp macro="">
      <xdr:nvCxnSpPr>
        <xdr:cNvPr id="410" name="直線コネクタ 409"/>
        <xdr:cNvCxnSpPr/>
      </xdr:nvCxnSpPr>
      <xdr:spPr>
        <a:xfrm>
          <a:off x="9639300" y="13409358"/>
          <a:ext cx="838200" cy="10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11"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12" name="フローチャート: 判断 411"/>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121374</xdr:rowOff>
    </xdr:from>
    <xdr:to>
      <xdr:col>50</xdr:col>
      <xdr:colOff>114300</xdr:colOff>
      <xdr:row>78</xdr:row>
      <xdr:rowOff>36258</xdr:rowOff>
    </xdr:to>
    <xdr:cxnSp macro="">
      <xdr:nvCxnSpPr>
        <xdr:cNvPr id="413" name="直線コネクタ 412"/>
        <xdr:cNvCxnSpPr/>
      </xdr:nvCxnSpPr>
      <xdr:spPr>
        <a:xfrm>
          <a:off x="8750300" y="13323024"/>
          <a:ext cx="889000" cy="8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14" name="フローチャート: 判断 413"/>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15" name="テキスト ボックス 414"/>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121374</xdr:rowOff>
    </xdr:from>
    <xdr:to>
      <xdr:col>45</xdr:col>
      <xdr:colOff>177800</xdr:colOff>
      <xdr:row>78</xdr:row>
      <xdr:rowOff>159398</xdr:rowOff>
    </xdr:to>
    <xdr:cxnSp macro="">
      <xdr:nvCxnSpPr>
        <xdr:cNvPr id="416" name="直線コネクタ 415"/>
        <xdr:cNvCxnSpPr/>
      </xdr:nvCxnSpPr>
      <xdr:spPr>
        <a:xfrm flipV="1">
          <a:off x="7861300" y="13323024"/>
          <a:ext cx="889000" cy="20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7" name="フローチャート: 判断 416"/>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9110</xdr:rowOff>
    </xdr:from>
    <xdr:ext cx="469744" cy="259045"/>
    <xdr:sp macro="" textlink="">
      <xdr:nvSpPr>
        <xdr:cNvPr id="418" name="テキスト ボックス 417"/>
        <xdr:cNvSpPr txBox="1"/>
      </xdr:nvSpPr>
      <xdr:spPr>
        <a:xfrm>
          <a:off x="8515428"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159398</xdr:rowOff>
    </xdr:from>
    <xdr:to>
      <xdr:col>41</xdr:col>
      <xdr:colOff>50800</xdr:colOff>
      <xdr:row>78</xdr:row>
      <xdr:rowOff>168466</xdr:rowOff>
    </xdr:to>
    <xdr:cxnSp macro="">
      <xdr:nvCxnSpPr>
        <xdr:cNvPr id="419" name="直線コネクタ 418"/>
        <xdr:cNvCxnSpPr/>
      </xdr:nvCxnSpPr>
      <xdr:spPr>
        <a:xfrm flipV="1">
          <a:off x="6972300" y="13532498"/>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20" name="フローチャート: 判断 419"/>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21" name="テキスト ボックス 420"/>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22" name="フローチャート: 判断 421"/>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23" name="テキスト ボックス 422"/>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86004</xdr:rowOff>
    </xdr:from>
    <xdr:to>
      <xdr:col>55</xdr:col>
      <xdr:colOff>50800</xdr:colOff>
      <xdr:row>79</xdr:row>
      <xdr:rowOff>16154</xdr:rowOff>
    </xdr:to>
    <xdr:sp macro="" textlink="">
      <xdr:nvSpPr>
        <xdr:cNvPr id="429" name="楕円 428"/>
        <xdr:cNvSpPr/>
      </xdr:nvSpPr>
      <xdr:spPr>
        <a:xfrm>
          <a:off x="10426700" y="1345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931</xdr:rowOff>
    </xdr:from>
    <xdr:ext cx="469744" cy="259045"/>
    <xdr:sp macro="" textlink="">
      <xdr:nvSpPr>
        <xdr:cNvPr id="430" name="商工費該当値テキスト"/>
        <xdr:cNvSpPr txBox="1"/>
      </xdr:nvSpPr>
      <xdr:spPr>
        <a:xfrm>
          <a:off x="10528300" y="1337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156908</xdr:rowOff>
    </xdr:from>
    <xdr:to>
      <xdr:col>50</xdr:col>
      <xdr:colOff>165100</xdr:colOff>
      <xdr:row>78</xdr:row>
      <xdr:rowOff>87058</xdr:rowOff>
    </xdr:to>
    <xdr:sp macro="" textlink="">
      <xdr:nvSpPr>
        <xdr:cNvPr id="431" name="楕円 430"/>
        <xdr:cNvSpPr/>
      </xdr:nvSpPr>
      <xdr:spPr>
        <a:xfrm>
          <a:off x="9588500" y="1335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78185</xdr:rowOff>
    </xdr:from>
    <xdr:ext cx="469744" cy="259045"/>
    <xdr:sp macro="" textlink="">
      <xdr:nvSpPr>
        <xdr:cNvPr id="432" name="テキスト ボックス 431"/>
        <xdr:cNvSpPr txBox="1"/>
      </xdr:nvSpPr>
      <xdr:spPr>
        <a:xfrm>
          <a:off x="9404428" y="1345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70574</xdr:rowOff>
    </xdr:from>
    <xdr:to>
      <xdr:col>46</xdr:col>
      <xdr:colOff>38100</xdr:colOff>
      <xdr:row>78</xdr:row>
      <xdr:rowOff>724</xdr:rowOff>
    </xdr:to>
    <xdr:sp macro="" textlink="">
      <xdr:nvSpPr>
        <xdr:cNvPr id="433" name="楕円 432"/>
        <xdr:cNvSpPr/>
      </xdr:nvSpPr>
      <xdr:spPr>
        <a:xfrm>
          <a:off x="8699500" y="1327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17251</xdr:rowOff>
    </xdr:from>
    <xdr:ext cx="469744" cy="259045"/>
    <xdr:sp macro="" textlink="">
      <xdr:nvSpPr>
        <xdr:cNvPr id="434" name="テキスト ボックス 433"/>
        <xdr:cNvSpPr txBox="1"/>
      </xdr:nvSpPr>
      <xdr:spPr>
        <a:xfrm>
          <a:off x="8515428" y="1304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108598</xdr:rowOff>
    </xdr:from>
    <xdr:to>
      <xdr:col>41</xdr:col>
      <xdr:colOff>101600</xdr:colOff>
      <xdr:row>79</xdr:row>
      <xdr:rowOff>38748</xdr:rowOff>
    </xdr:to>
    <xdr:sp macro="" textlink="">
      <xdr:nvSpPr>
        <xdr:cNvPr id="435" name="楕円 434"/>
        <xdr:cNvSpPr/>
      </xdr:nvSpPr>
      <xdr:spPr>
        <a:xfrm>
          <a:off x="7810500" y="134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29875</xdr:rowOff>
    </xdr:from>
    <xdr:ext cx="469744" cy="259045"/>
    <xdr:sp macro="" textlink="">
      <xdr:nvSpPr>
        <xdr:cNvPr id="436" name="テキスト ボックス 435"/>
        <xdr:cNvSpPr txBox="1"/>
      </xdr:nvSpPr>
      <xdr:spPr>
        <a:xfrm>
          <a:off x="7626428" y="135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117666</xdr:rowOff>
    </xdr:from>
    <xdr:to>
      <xdr:col>36</xdr:col>
      <xdr:colOff>165100</xdr:colOff>
      <xdr:row>79</xdr:row>
      <xdr:rowOff>47816</xdr:rowOff>
    </xdr:to>
    <xdr:sp macro="" textlink="">
      <xdr:nvSpPr>
        <xdr:cNvPr id="437" name="楕円 436"/>
        <xdr:cNvSpPr/>
      </xdr:nvSpPr>
      <xdr:spPr>
        <a:xfrm>
          <a:off x="6921500" y="1349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38943</xdr:rowOff>
    </xdr:from>
    <xdr:ext cx="469744" cy="259045"/>
    <xdr:sp macro="" textlink="">
      <xdr:nvSpPr>
        <xdr:cNvPr id="438" name="テキスト ボックス 437"/>
        <xdr:cNvSpPr txBox="1"/>
      </xdr:nvSpPr>
      <xdr:spPr>
        <a:xfrm>
          <a:off x="6737428" y="1358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62" name="直線コネクタ 461"/>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63"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64" name="直線コネクタ 463"/>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65"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6" name="直線コネクタ 465"/>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152857</xdr:rowOff>
    </xdr:from>
    <xdr:to>
      <xdr:col>55</xdr:col>
      <xdr:colOff>0</xdr:colOff>
      <xdr:row>97</xdr:row>
      <xdr:rowOff>2172</xdr:rowOff>
    </xdr:to>
    <xdr:cxnSp macro="">
      <xdr:nvCxnSpPr>
        <xdr:cNvPr id="467" name="直線コネクタ 466"/>
        <xdr:cNvCxnSpPr/>
      </xdr:nvCxnSpPr>
      <xdr:spPr>
        <a:xfrm flipV="1">
          <a:off x="9639300" y="15926257"/>
          <a:ext cx="838200" cy="70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138650</xdr:rowOff>
    </xdr:from>
    <xdr:ext cx="534377" cy="259045"/>
    <xdr:sp macro="" textlink="">
      <xdr:nvSpPr>
        <xdr:cNvPr id="468" name="土木費平均値テキスト"/>
        <xdr:cNvSpPr txBox="1"/>
      </xdr:nvSpPr>
      <xdr:spPr>
        <a:xfrm>
          <a:off x="10528300" y="16426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9" name="フローチャート: 判断 468"/>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80530</xdr:rowOff>
    </xdr:from>
    <xdr:to>
      <xdr:col>50</xdr:col>
      <xdr:colOff>114300</xdr:colOff>
      <xdr:row>97</xdr:row>
      <xdr:rowOff>2172</xdr:rowOff>
    </xdr:to>
    <xdr:cxnSp macro="">
      <xdr:nvCxnSpPr>
        <xdr:cNvPr id="470" name="直線コネクタ 469"/>
        <xdr:cNvCxnSpPr/>
      </xdr:nvCxnSpPr>
      <xdr:spPr>
        <a:xfrm>
          <a:off x="8750300" y="16539730"/>
          <a:ext cx="889000" cy="9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71" name="フローチャート: 判断 470"/>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72" name="テキスト ボックス 471"/>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25464</xdr:rowOff>
    </xdr:from>
    <xdr:to>
      <xdr:col>45</xdr:col>
      <xdr:colOff>177800</xdr:colOff>
      <xdr:row>96</xdr:row>
      <xdr:rowOff>80530</xdr:rowOff>
    </xdr:to>
    <xdr:cxnSp macro="">
      <xdr:nvCxnSpPr>
        <xdr:cNvPr id="473" name="直線コネクタ 472"/>
        <xdr:cNvCxnSpPr/>
      </xdr:nvCxnSpPr>
      <xdr:spPr>
        <a:xfrm>
          <a:off x="7861300" y="16484664"/>
          <a:ext cx="889000" cy="5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74" name="フローチャート: 判断 473"/>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75" name="テキスト ボックス 474"/>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130403</xdr:rowOff>
    </xdr:from>
    <xdr:to>
      <xdr:col>41</xdr:col>
      <xdr:colOff>50800</xdr:colOff>
      <xdr:row>96</xdr:row>
      <xdr:rowOff>25464</xdr:rowOff>
    </xdr:to>
    <xdr:cxnSp macro="">
      <xdr:nvCxnSpPr>
        <xdr:cNvPr id="476" name="直線コネクタ 475"/>
        <xdr:cNvCxnSpPr/>
      </xdr:nvCxnSpPr>
      <xdr:spPr>
        <a:xfrm>
          <a:off x="6972300" y="16418153"/>
          <a:ext cx="889000" cy="6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7" name="フローチャート: 判断 476"/>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101046</xdr:rowOff>
    </xdr:from>
    <xdr:ext cx="534377" cy="259045"/>
    <xdr:sp macro="" textlink="">
      <xdr:nvSpPr>
        <xdr:cNvPr id="478" name="テキスト ボックス 477"/>
        <xdr:cNvSpPr txBox="1"/>
      </xdr:nvSpPr>
      <xdr:spPr>
        <a:xfrm>
          <a:off x="7594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9" name="フローチャート: 判断 478"/>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69626</xdr:rowOff>
    </xdr:from>
    <xdr:ext cx="534377" cy="259045"/>
    <xdr:sp macro="" textlink="">
      <xdr:nvSpPr>
        <xdr:cNvPr id="480" name="テキスト ボックス 479"/>
        <xdr:cNvSpPr txBox="1"/>
      </xdr:nvSpPr>
      <xdr:spPr>
        <a:xfrm>
          <a:off x="6705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102057</xdr:rowOff>
    </xdr:from>
    <xdr:to>
      <xdr:col>55</xdr:col>
      <xdr:colOff>50800</xdr:colOff>
      <xdr:row>93</xdr:row>
      <xdr:rowOff>32207</xdr:rowOff>
    </xdr:to>
    <xdr:sp macro="" textlink="">
      <xdr:nvSpPr>
        <xdr:cNvPr id="486" name="楕円 485"/>
        <xdr:cNvSpPr/>
      </xdr:nvSpPr>
      <xdr:spPr>
        <a:xfrm>
          <a:off x="10426700" y="1587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124934</xdr:rowOff>
    </xdr:from>
    <xdr:ext cx="534377" cy="259045"/>
    <xdr:sp macro="" textlink="">
      <xdr:nvSpPr>
        <xdr:cNvPr id="487" name="土木費該当値テキスト"/>
        <xdr:cNvSpPr txBox="1"/>
      </xdr:nvSpPr>
      <xdr:spPr>
        <a:xfrm>
          <a:off x="10528300" y="1572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122822</xdr:rowOff>
    </xdr:from>
    <xdr:to>
      <xdr:col>50</xdr:col>
      <xdr:colOff>165100</xdr:colOff>
      <xdr:row>97</xdr:row>
      <xdr:rowOff>52972</xdr:rowOff>
    </xdr:to>
    <xdr:sp macro="" textlink="">
      <xdr:nvSpPr>
        <xdr:cNvPr id="488" name="楕円 487"/>
        <xdr:cNvSpPr/>
      </xdr:nvSpPr>
      <xdr:spPr>
        <a:xfrm>
          <a:off x="9588500" y="1658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44099</xdr:rowOff>
    </xdr:from>
    <xdr:ext cx="534377" cy="259045"/>
    <xdr:sp macro="" textlink="">
      <xdr:nvSpPr>
        <xdr:cNvPr id="489" name="テキスト ボックス 488"/>
        <xdr:cNvSpPr txBox="1"/>
      </xdr:nvSpPr>
      <xdr:spPr>
        <a:xfrm>
          <a:off x="9372111" y="1667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29730</xdr:rowOff>
    </xdr:from>
    <xdr:to>
      <xdr:col>46</xdr:col>
      <xdr:colOff>38100</xdr:colOff>
      <xdr:row>96</xdr:row>
      <xdr:rowOff>131330</xdr:rowOff>
    </xdr:to>
    <xdr:sp macro="" textlink="">
      <xdr:nvSpPr>
        <xdr:cNvPr id="490" name="楕円 489"/>
        <xdr:cNvSpPr/>
      </xdr:nvSpPr>
      <xdr:spPr>
        <a:xfrm>
          <a:off x="8699500" y="1648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122457</xdr:rowOff>
    </xdr:from>
    <xdr:ext cx="534377" cy="259045"/>
    <xdr:sp macro="" textlink="">
      <xdr:nvSpPr>
        <xdr:cNvPr id="491" name="テキスト ボックス 490"/>
        <xdr:cNvSpPr txBox="1"/>
      </xdr:nvSpPr>
      <xdr:spPr>
        <a:xfrm>
          <a:off x="8483111" y="1658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146114</xdr:rowOff>
    </xdr:from>
    <xdr:to>
      <xdr:col>41</xdr:col>
      <xdr:colOff>101600</xdr:colOff>
      <xdr:row>96</xdr:row>
      <xdr:rowOff>76264</xdr:rowOff>
    </xdr:to>
    <xdr:sp macro="" textlink="">
      <xdr:nvSpPr>
        <xdr:cNvPr id="492" name="楕円 491"/>
        <xdr:cNvSpPr/>
      </xdr:nvSpPr>
      <xdr:spPr>
        <a:xfrm>
          <a:off x="7810500" y="164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92791</xdr:rowOff>
    </xdr:from>
    <xdr:ext cx="534377" cy="259045"/>
    <xdr:sp macro="" textlink="">
      <xdr:nvSpPr>
        <xdr:cNvPr id="493" name="テキスト ボックス 492"/>
        <xdr:cNvSpPr txBox="1"/>
      </xdr:nvSpPr>
      <xdr:spPr>
        <a:xfrm>
          <a:off x="7594111" y="1620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79603</xdr:rowOff>
    </xdr:from>
    <xdr:to>
      <xdr:col>36</xdr:col>
      <xdr:colOff>165100</xdr:colOff>
      <xdr:row>96</xdr:row>
      <xdr:rowOff>9753</xdr:rowOff>
    </xdr:to>
    <xdr:sp macro="" textlink="">
      <xdr:nvSpPr>
        <xdr:cNvPr id="494" name="楕円 493"/>
        <xdr:cNvSpPr/>
      </xdr:nvSpPr>
      <xdr:spPr>
        <a:xfrm>
          <a:off x="6921500" y="1636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26280</xdr:rowOff>
    </xdr:from>
    <xdr:ext cx="534377" cy="259045"/>
    <xdr:sp macro="" textlink="">
      <xdr:nvSpPr>
        <xdr:cNvPr id="495" name="テキスト ボックス 494"/>
        <xdr:cNvSpPr txBox="1"/>
      </xdr:nvSpPr>
      <xdr:spPr>
        <a:xfrm>
          <a:off x="6705111" y="1614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22" name="直線コネクタ 521"/>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23"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24" name="直線コネクタ 523"/>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25"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6" name="直線コネクタ 525"/>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147538</xdr:rowOff>
    </xdr:from>
    <xdr:to>
      <xdr:col>85</xdr:col>
      <xdr:colOff>127000</xdr:colOff>
      <xdr:row>39</xdr:row>
      <xdr:rowOff>46790</xdr:rowOff>
    </xdr:to>
    <xdr:cxnSp macro="">
      <xdr:nvCxnSpPr>
        <xdr:cNvPr id="527" name="直線コネクタ 526"/>
        <xdr:cNvCxnSpPr/>
      </xdr:nvCxnSpPr>
      <xdr:spPr>
        <a:xfrm flipV="1">
          <a:off x="15481300" y="6662638"/>
          <a:ext cx="838200" cy="7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8"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9" name="フローチャート: 判断 528"/>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167198</xdr:rowOff>
    </xdr:from>
    <xdr:to>
      <xdr:col>81</xdr:col>
      <xdr:colOff>50800</xdr:colOff>
      <xdr:row>39</xdr:row>
      <xdr:rowOff>46790</xdr:rowOff>
    </xdr:to>
    <xdr:cxnSp macro="">
      <xdr:nvCxnSpPr>
        <xdr:cNvPr id="530" name="直線コネクタ 529"/>
        <xdr:cNvCxnSpPr/>
      </xdr:nvCxnSpPr>
      <xdr:spPr>
        <a:xfrm>
          <a:off x="14592300" y="6682298"/>
          <a:ext cx="889000" cy="5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31" name="フローチャート: 判断 530"/>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32" name="テキスト ボックス 531"/>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146689</xdr:rowOff>
    </xdr:from>
    <xdr:to>
      <xdr:col>76</xdr:col>
      <xdr:colOff>114300</xdr:colOff>
      <xdr:row>38</xdr:row>
      <xdr:rowOff>167198</xdr:rowOff>
    </xdr:to>
    <xdr:cxnSp macro="">
      <xdr:nvCxnSpPr>
        <xdr:cNvPr id="533" name="直線コネクタ 532"/>
        <xdr:cNvCxnSpPr/>
      </xdr:nvCxnSpPr>
      <xdr:spPr>
        <a:xfrm>
          <a:off x="13703300" y="6661789"/>
          <a:ext cx="8890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34" name="フローチャート: 判断 533"/>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35" name="テキスト ボックス 534"/>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146689</xdr:rowOff>
    </xdr:from>
    <xdr:to>
      <xdr:col>71</xdr:col>
      <xdr:colOff>177800</xdr:colOff>
      <xdr:row>39</xdr:row>
      <xdr:rowOff>21024</xdr:rowOff>
    </xdr:to>
    <xdr:cxnSp macro="">
      <xdr:nvCxnSpPr>
        <xdr:cNvPr id="536" name="直線コネクタ 535"/>
        <xdr:cNvCxnSpPr/>
      </xdr:nvCxnSpPr>
      <xdr:spPr>
        <a:xfrm flipV="1">
          <a:off x="12814300" y="6661789"/>
          <a:ext cx="889000" cy="4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7" name="フローチャート: 判断 536"/>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8" name="テキスト ボックス 537"/>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9" name="フローチャート: 判断 538"/>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40" name="テキスト ボックス 539"/>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96738</xdr:rowOff>
    </xdr:from>
    <xdr:to>
      <xdr:col>85</xdr:col>
      <xdr:colOff>177800</xdr:colOff>
      <xdr:row>39</xdr:row>
      <xdr:rowOff>26888</xdr:rowOff>
    </xdr:to>
    <xdr:sp macro="" textlink="">
      <xdr:nvSpPr>
        <xdr:cNvPr id="546" name="楕円 545"/>
        <xdr:cNvSpPr/>
      </xdr:nvSpPr>
      <xdr:spPr>
        <a:xfrm>
          <a:off x="16268700" y="661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75165</xdr:rowOff>
    </xdr:from>
    <xdr:ext cx="534377" cy="259045"/>
    <xdr:sp macro="" textlink="">
      <xdr:nvSpPr>
        <xdr:cNvPr id="547" name="消防費該当値テキスト"/>
        <xdr:cNvSpPr txBox="1"/>
      </xdr:nvSpPr>
      <xdr:spPr>
        <a:xfrm>
          <a:off x="16370300" y="659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167440</xdr:rowOff>
    </xdr:from>
    <xdr:to>
      <xdr:col>81</xdr:col>
      <xdr:colOff>101600</xdr:colOff>
      <xdr:row>39</xdr:row>
      <xdr:rowOff>97590</xdr:rowOff>
    </xdr:to>
    <xdr:sp macro="" textlink="">
      <xdr:nvSpPr>
        <xdr:cNvPr id="548" name="楕円 547"/>
        <xdr:cNvSpPr/>
      </xdr:nvSpPr>
      <xdr:spPr>
        <a:xfrm>
          <a:off x="15430500" y="668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88717</xdr:rowOff>
    </xdr:from>
    <xdr:ext cx="534377" cy="259045"/>
    <xdr:sp macro="" textlink="">
      <xdr:nvSpPr>
        <xdr:cNvPr id="549" name="テキスト ボックス 548"/>
        <xdr:cNvSpPr txBox="1"/>
      </xdr:nvSpPr>
      <xdr:spPr>
        <a:xfrm>
          <a:off x="15214111" y="677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116398</xdr:rowOff>
    </xdr:from>
    <xdr:to>
      <xdr:col>76</xdr:col>
      <xdr:colOff>165100</xdr:colOff>
      <xdr:row>39</xdr:row>
      <xdr:rowOff>46548</xdr:rowOff>
    </xdr:to>
    <xdr:sp macro="" textlink="">
      <xdr:nvSpPr>
        <xdr:cNvPr id="550" name="楕円 549"/>
        <xdr:cNvSpPr/>
      </xdr:nvSpPr>
      <xdr:spPr>
        <a:xfrm>
          <a:off x="14541500" y="663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37675</xdr:rowOff>
    </xdr:from>
    <xdr:ext cx="534377" cy="259045"/>
    <xdr:sp macro="" textlink="">
      <xdr:nvSpPr>
        <xdr:cNvPr id="551" name="テキスト ボックス 550"/>
        <xdr:cNvSpPr txBox="1"/>
      </xdr:nvSpPr>
      <xdr:spPr>
        <a:xfrm>
          <a:off x="14325111" y="672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95889</xdr:rowOff>
    </xdr:from>
    <xdr:to>
      <xdr:col>72</xdr:col>
      <xdr:colOff>38100</xdr:colOff>
      <xdr:row>39</xdr:row>
      <xdr:rowOff>26039</xdr:rowOff>
    </xdr:to>
    <xdr:sp macro="" textlink="">
      <xdr:nvSpPr>
        <xdr:cNvPr id="552" name="楕円 551"/>
        <xdr:cNvSpPr/>
      </xdr:nvSpPr>
      <xdr:spPr>
        <a:xfrm>
          <a:off x="13652500" y="661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17166</xdr:rowOff>
    </xdr:from>
    <xdr:ext cx="534377" cy="259045"/>
    <xdr:sp macro="" textlink="">
      <xdr:nvSpPr>
        <xdr:cNvPr id="553" name="テキスト ボックス 552"/>
        <xdr:cNvSpPr txBox="1"/>
      </xdr:nvSpPr>
      <xdr:spPr>
        <a:xfrm>
          <a:off x="13436111" y="670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141674</xdr:rowOff>
    </xdr:from>
    <xdr:to>
      <xdr:col>67</xdr:col>
      <xdr:colOff>101600</xdr:colOff>
      <xdr:row>39</xdr:row>
      <xdr:rowOff>71824</xdr:rowOff>
    </xdr:to>
    <xdr:sp macro="" textlink="">
      <xdr:nvSpPr>
        <xdr:cNvPr id="554" name="楕円 553"/>
        <xdr:cNvSpPr/>
      </xdr:nvSpPr>
      <xdr:spPr>
        <a:xfrm>
          <a:off x="12763500" y="66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62951</xdr:rowOff>
    </xdr:from>
    <xdr:ext cx="534377" cy="259045"/>
    <xdr:sp macro="" textlink="">
      <xdr:nvSpPr>
        <xdr:cNvPr id="555" name="テキスト ボックス 554"/>
        <xdr:cNvSpPr txBox="1"/>
      </xdr:nvSpPr>
      <xdr:spPr>
        <a:xfrm>
          <a:off x="12547111" y="674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4" name="テキスト ボックス 573"/>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82" name="直線コネクタ 581"/>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83"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84" name="直線コネクタ 583"/>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85"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6" name="直線コネクタ 585"/>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48636</xdr:rowOff>
    </xdr:from>
    <xdr:to>
      <xdr:col>85</xdr:col>
      <xdr:colOff>127000</xdr:colOff>
      <xdr:row>58</xdr:row>
      <xdr:rowOff>71365</xdr:rowOff>
    </xdr:to>
    <xdr:cxnSp macro="">
      <xdr:nvCxnSpPr>
        <xdr:cNvPr id="587" name="直線コネクタ 586"/>
        <xdr:cNvCxnSpPr/>
      </xdr:nvCxnSpPr>
      <xdr:spPr>
        <a:xfrm>
          <a:off x="15481300" y="9992736"/>
          <a:ext cx="838200" cy="2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8"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9" name="フローチャート: 判断 588"/>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157286</xdr:rowOff>
    </xdr:from>
    <xdr:to>
      <xdr:col>81</xdr:col>
      <xdr:colOff>50800</xdr:colOff>
      <xdr:row>58</xdr:row>
      <xdr:rowOff>48636</xdr:rowOff>
    </xdr:to>
    <xdr:cxnSp macro="">
      <xdr:nvCxnSpPr>
        <xdr:cNvPr id="590" name="直線コネクタ 589"/>
        <xdr:cNvCxnSpPr/>
      </xdr:nvCxnSpPr>
      <xdr:spPr>
        <a:xfrm>
          <a:off x="14592300" y="9929936"/>
          <a:ext cx="889000" cy="6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91" name="フローチャート: 判断 590"/>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92" name="テキスト ボックス 591"/>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157286</xdr:rowOff>
    </xdr:from>
    <xdr:to>
      <xdr:col>76</xdr:col>
      <xdr:colOff>114300</xdr:colOff>
      <xdr:row>58</xdr:row>
      <xdr:rowOff>52064</xdr:rowOff>
    </xdr:to>
    <xdr:cxnSp macro="">
      <xdr:nvCxnSpPr>
        <xdr:cNvPr id="593" name="直線コネクタ 592"/>
        <xdr:cNvCxnSpPr/>
      </xdr:nvCxnSpPr>
      <xdr:spPr>
        <a:xfrm flipV="1">
          <a:off x="13703300" y="9929936"/>
          <a:ext cx="889000" cy="6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94" name="フローチャート: 判断 593"/>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95" name="テキスト ボックス 594"/>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113542</xdr:rowOff>
    </xdr:from>
    <xdr:to>
      <xdr:col>71</xdr:col>
      <xdr:colOff>177800</xdr:colOff>
      <xdr:row>58</xdr:row>
      <xdr:rowOff>52064</xdr:rowOff>
    </xdr:to>
    <xdr:cxnSp macro="">
      <xdr:nvCxnSpPr>
        <xdr:cNvPr id="596" name="直線コネクタ 595"/>
        <xdr:cNvCxnSpPr/>
      </xdr:nvCxnSpPr>
      <xdr:spPr>
        <a:xfrm>
          <a:off x="12814300" y="9886192"/>
          <a:ext cx="889000" cy="10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7" name="フローチャート: 判断 596"/>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8" name="テキスト ボックス 597"/>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9" name="フローチャート: 判断 598"/>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600" name="テキスト ボックス 599"/>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20565</xdr:rowOff>
    </xdr:from>
    <xdr:to>
      <xdr:col>85</xdr:col>
      <xdr:colOff>177800</xdr:colOff>
      <xdr:row>58</xdr:row>
      <xdr:rowOff>122165</xdr:rowOff>
    </xdr:to>
    <xdr:sp macro="" textlink="">
      <xdr:nvSpPr>
        <xdr:cNvPr id="606" name="楕円 605"/>
        <xdr:cNvSpPr/>
      </xdr:nvSpPr>
      <xdr:spPr>
        <a:xfrm>
          <a:off x="16268700" y="996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170442</xdr:rowOff>
    </xdr:from>
    <xdr:ext cx="534377" cy="259045"/>
    <xdr:sp macro="" textlink="">
      <xdr:nvSpPr>
        <xdr:cNvPr id="607" name="教育費該当値テキスト"/>
        <xdr:cNvSpPr txBox="1"/>
      </xdr:nvSpPr>
      <xdr:spPr>
        <a:xfrm>
          <a:off x="16370300" y="9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169286</xdr:rowOff>
    </xdr:from>
    <xdr:to>
      <xdr:col>81</xdr:col>
      <xdr:colOff>101600</xdr:colOff>
      <xdr:row>58</xdr:row>
      <xdr:rowOff>99436</xdr:rowOff>
    </xdr:to>
    <xdr:sp macro="" textlink="">
      <xdr:nvSpPr>
        <xdr:cNvPr id="608" name="楕円 607"/>
        <xdr:cNvSpPr/>
      </xdr:nvSpPr>
      <xdr:spPr>
        <a:xfrm>
          <a:off x="15430500" y="994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90563</xdr:rowOff>
    </xdr:from>
    <xdr:ext cx="534377" cy="259045"/>
    <xdr:sp macro="" textlink="">
      <xdr:nvSpPr>
        <xdr:cNvPr id="609" name="テキスト ボックス 608"/>
        <xdr:cNvSpPr txBox="1"/>
      </xdr:nvSpPr>
      <xdr:spPr>
        <a:xfrm>
          <a:off x="15214111" y="1003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106486</xdr:rowOff>
    </xdr:from>
    <xdr:to>
      <xdr:col>76</xdr:col>
      <xdr:colOff>165100</xdr:colOff>
      <xdr:row>58</xdr:row>
      <xdr:rowOff>36636</xdr:rowOff>
    </xdr:to>
    <xdr:sp macro="" textlink="">
      <xdr:nvSpPr>
        <xdr:cNvPr id="610" name="楕円 609"/>
        <xdr:cNvSpPr/>
      </xdr:nvSpPr>
      <xdr:spPr>
        <a:xfrm>
          <a:off x="14541500" y="98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27763</xdr:rowOff>
    </xdr:from>
    <xdr:ext cx="534377" cy="259045"/>
    <xdr:sp macro="" textlink="">
      <xdr:nvSpPr>
        <xdr:cNvPr id="611" name="テキスト ボックス 610"/>
        <xdr:cNvSpPr txBox="1"/>
      </xdr:nvSpPr>
      <xdr:spPr>
        <a:xfrm>
          <a:off x="14325111" y="997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1264</xdr:rowOff>
    </xdr:from>
    <xdr:to>
      <xdr:col>72</xdr:col>
      <xdr:colOff>38100</xdr:colOff>
      <xdr:row>58</xdr:row>
      <xdr:rowOff>102864</xdr:rowOff>
    </xdr:to>
    <xdr:sp macro="" textlink="">
      <xdr:nvSpPr>
        <xdr:cNvPr id="612" name="楕円 611"/>
        <xdr:cNvSpPr/>
      </xdr:nvSpPr>
      <xdr:spPr>
        <a:xfrm>
          <a:off x="13652500" y="994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93991</xdr:rowOff>
    </xdr:from>
    <xdr:ext cx="534377" cy="259045"/>
    <xdr:sp macro="" textlink="">
      <xdr:nvSpPr>
        <xdr:cNvPr id="613" name="テキスト ボックス 612"/>
        <xdr:cNvSpPr txBox="1"/>
      </xdr:nvSpPr>
      <xdr:spPr>
        <a:xfrm>
          <a:off x="13436111" y="100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62742</xdr:rowOff>
    </xdr:from>
    <xdr:to>
      <xdr:col>67</xdr:col>
      <xdr:colOff>101600</xdr:colOff>
      <xdr:row>57</xdr:row>
      <xdr:rowOff>164342</xdr:rowOff>
    </xdr:to>
    <xdr:sp macro="" textlink="">
      <xdr:nvSpPr>
        <xdr:cNvPr id="614" name="楕円 613"/>
        <xdr:cNvSpPr/>
      </xdr:nvSpPr>
      <xdr:spPr>
        <a:xfrm>
          <a:off x="12763500" y="983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155469</xdr:rowOff>
    </xdr:from>
    <xdr:ext cx="534377" cy="259045"/>
    <xdr:sp macro="" textlink="">
      <xdr:nvSpPr>
        <xdr:cNvPr id="615" name="テキスト ボックス 614"/>
        <xdr:cNvSpPr txBox="1"/>
      </xdr:nvSpPr>
      <xdr:spPr>
        <a:xfrm>
          <a:off x="12547111" y="992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6" name="直線コネクタ 62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7" name="テキスト ボックス 62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8" name="直線コネクタ 62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9" name="テキスト ボックス 62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0" name="直線コネクタ 62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1" name="テキスト ボックス 63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2" name="直線コネクタ 63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3" name="テキスト ボックス 63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7" name="直線コネクタ 636"/>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8"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9" name="直線コネクタ 63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40"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41" name="直線コネクタ 640"/>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61418</xdr:rowOff>
    </xdr:from>
    <xdr:to>
      <xdr:col>85</xdr:col>
      <xdr:colOff>127000</xdr:colOff>
      <xdr:row>75</xdr:row>
      <xdr:rowOff>46952</xdr:rowOff>
    </xdr:to>
    <xdr:cxnSp macro="">
      <xdr:nvCxnSpPr>
        <xdr:cNvPr id="642" name="直線コネクタ 641"/>
        <xdr:cNvCxnSpPr/>
      </xdr:nvCxnSpPr>
      <xdr:spPr>
        <a:xfrm flipV="1">
          <a:off x="15481300" y="12062918"/>
          <a:ext cx="838200" cy="84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61082</xdr:rowOff>
    </xdr:from>
    <xdr:ext cx="378565" cy="259045"/>
    <xdr:sp macro="" textlink="">
      <xdr:nvSpPr>
        <xdr:cNvPr id="643" name="災害復旧費平均値テキスト"/>
        <xdr:cNvSpPr txBox="1"/>
      </xdr:nvSpPr>
      <xdr:spPr>
        <a:xfrm>
          <a:off x="16370300" y="13434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44" name="フローチャート: 判断 643"/>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46952</xdr:rowOff>
    </xdr:from>
    <xdr:to>
      <xdr:col>81</xdr:col>
      <xdr:colOff>50800</xdr:colOff>
      <xdr:row>78</xdr:row>
      <xdr:rowOff>139700</xdr:rowOff>
    </xdr:to>
    <xdr:cxnSp macro="">
      <xdr:nvCxnSpPr>
        <xdr:cNvPr id="645" name="直線コネクタ 644"/>
        <xdr:cNvCxnSpPr/>
      </xdr:nvCxnSpPr>
      <xdr:spPr>
        <a:xfrm flipV="1">
          <a:off x="14592300" y="12905702"/>
          <a:ext cx="889000" cy="60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6" name="フローチャート: 判断 645"/>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165369</xdr:rowOff>
    </xdr:from>
    <xdr:ext cx="469744" cy="259045"/>
    <xdr:sp macro="" textlink="">
      <xdr:nvSpPr>
        <xdr:cNvPr id="647" name="テキスト ボックス 646"/>
        <xdr:cNvSpPr txBox="1"/>
      </xdr:nvSpPr>
      <xdr:spPr>
        <a:xfrm>
          <a:off x="15246428" y="1353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8" name="直線コネクタ 647"/>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9" name="フローチャート: 判断 648"/>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50" name="テキスト ボックス 649"/>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139554</xdr:rowOff>
    </xdr:from>
    <xdr:to>
      <xdr:col>71</xdr:col>
      <xdr:colOff>177800</xdr:colOff>
      <xdr:row>78</xdr:row>
      <xdr:rowOff>139700</xdr:rowOff>
    </xdr:to>
    <xdr:cxnSp macro="">
      <xdr:nvCxnSpPr>
        <xdr:cNvPr id="651" name="直線コネクタ 650"/>
        <xdr:cNvCxnSpPr/>
      </xdr:nvCxnSpPr>
      <xdr:spPr>
        <a:xfrm>
          <a:off x="12814300" y="13512654"/>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52" name="フローチャート: 判断 651"/>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53" name="テキスト ボックス 652"/>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54" name="フローチャート: 判断 653"/>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55" name="テキスト ボックス 654"/>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10618</xdr:rowOff>
    </xdr:from>
    <xdr:to>
      <xdr:col>85</xdr:col>
      <xdr:colOff>177800</xdr:colOff>
      <xdr:row>70</xdr:row>
      <xdr:rowOff>112218</xdr:rowOff>
    </xdr:to>
    <xdr:sp macro="" textlink="">
      <xdr:nvSpPr>
        <xdr:cNvPr id="661" name="楕円 660"/>
        <xdr:cNvSpPr/>
      </xdr:nvSpPr>
      <xdr:spPr>
        <a:xfrm>
          <a:off x="16268700" y="1201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135095</xdr:rowOff>
    </xdr:from>
    <xdr:ext cx="599010" cy="259045"/>
    <xdr:sp macro="" textlink="">
      <xdr:nvSpPr>
        <xdr:cNvPr id="662" name="災害復旧費該当値テキスト"/>
        <xdr:cNvSpPr txBox="1"/>
      </xdr:nvSpPr>
      <xdr:spPr>
        <a:xfrm>
          <a:off x="16370300" y="1196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167602</xdr:rowOff>
    </xdr:from>
    <xdr:to>
      <xdr:col>81</xdr:col>
      <xdr:colOff>101600</xdr:colOff>
      <xdr:row>75</xdr:row>
      <xdr:rowOff>97752</xdr:rowOff>
    </xdr:to>
    <xdr:sp macro="" textlink="">
      <xdr:nvSpPr>
        <xdr:cNvPr id="663" name="楕円 662"/>
        <xdr:cNvSpPr/>
      </xdr:nvSpPr>
      <xdr:spPr>
        <a:xfrm>
          <a:off x="15430500" y="1285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114279</xdr:rowOff>
    </xdr:from>
    <xdr:ext cx="534377" cy="259045"/>
    <xdr:sp macro="" textlink="">
      <xdr:nvSpPr>
        <xdr:cNvPr id="664" name="テキスト ボックス 663"/>
        <xdr:cNvSpPr txBox="1"/>
      </xdr:nvSpPr>
      <xdr:spPr>
        <a:xfrm>
          <a:off x="15214111" y="1263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5" name="楕円 66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6" name="テキスト ボックス 665"/>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7" name="楕円 666"/>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8" name="テキスト ボックス 667"/>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88754</xdr:rowOff>
    </xdr:from>
    <xdr:to>
      <xdr:col>67</xdr:col>
      <xdr:colOff>101600</xdr:colOff>
      <xdr:row>79</xdr:row>
      <xdr:rowOff>18904</xdr:rowOff>
    </xdr:to>
    <xdr:sp macro="" textlink="">
      <xdr:nvSpPr>
        <xdr:cNvPr id="669" name="楕円 668"/>
        <xdr:cNvSpPr/>
      </xdr:nvSpPr>
      <xdr:spPr>
        <a:xfrm>
          <a:off x="12763500" y="134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10031</xdr:rowOff>
    </xdr:from>
    <xdr:ext cx="313932" cy="259045"/>
    <xdr:sp macro="" textlink="">
      <xdr:nvSpPr>
        <xdr:cNvPr id="670" name="テキスト ボックス 669"/>
        <xdr:cNvSpPr txBox="1"/>
      </xdr:nvSpPr>
      <xdr:spPr>
        <a:xfrm>
          <a:off x="12657333" y="135545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1" name="直線コネクタ 68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2" name="テキスト ボックス 68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3" name="直線コネクタ 68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4" name="テキスト ボックス 68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5" name="直線コネクタ 68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6" name="テキスト ボックス 68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7" name="直線コネクタ 68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8" name="テキスト ボックス 68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9" name="直線コネクタ 68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0" name="テキスト ボックス 68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1" name="直線コネクタ 69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2" name="テキスト ボックス 69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6" name="直線コネクタ 695"/>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7"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8" name="直線コネクタ 697"/>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9"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700" name="直線コネクタ 699"/>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130882</xdr:rowOff>
    </xdr:from>
    <xdr:to>
      <xdr:col>85</xdr:col>
      <xdr:colOff>127000</xdr:colOff>
      <xdr:row>96</xdr:row>
      <xdr:rowOff>169663</xdr:rowOff>
    </xdr:to>
    <xdr:cxnSp macro="">
      <xdr:nvCxnSpPr>
        <xdr:cNvPr id="701" name="直線コネクタ 700"/>
        <xdr:cNvCxnSpPr/>
      </xdr:nvCxnSpPr>
      <xdr:spPr>
        <a:xfrm flipV="1">
          <a:off x="15481300" y="16590082"/>
          <a:ext cx="838200" cy="3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702"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703" name="フローチャート: 判断 702"/>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169663</xdr:rowOff>
    </xdr:from>
    <xdr:to>
      <xdr:col>81</xdr:col>
      <xdr:colOff>50800</xdr:colOff>
      <xdr:row>97</xdr:row>
      <xdr:rowOff>38528</xdr:rowOff>
    </xdr:to>
    <xdr:cxnSp macro="">
      <xdr:nvCxnSpPr>
        <xdr:cNvPr id="704" name="直線コネクタ 703"/>
        <xdr:cNvCxnSpPr/>
      </xdr:nvCxnSpPr>
      <xdr:spPr>
        <a:xfrm flipV="1">
          <a:off x="14592300" y="16628863"/>
          <a:ext cx="889000" cy="4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705" name="フローチャート: 判断 704"/>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6" name="テキスト ボックス 705"/>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38528</xdr:rowOff>
    </xdr:from>
    <xdr:to>
      <xdr:col>76</xdr:col>
      <xdr:colOff>114300</xdr:colOff>
      <xdr:row>97</xdr:row>
      <xdr:rowOff>49256</xdr:rowOff>
    </xdr:to>
    <xdr:cxnSp macro="">
      <xdr:nvCxnSpPr>
        <xdr:cNvPr id="707" name="直線コネクタ 706"/>
        <xdr:cNvCxnSpPr/>
      </xdr:nvCxnSpPr>
      <xdr:spPr>
        <a:xfrm flipV="1">
          <a:off x="13703300" y="16669178"/>
          <a:ext cx="889000" cy="1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8" name="フローチャート: 判断 707"/>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9" name="テキスト ボックス 708"/>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49256</xdr:rowOff>
    </xdr:from>
    <xdr:to>
      <xdr:col>71</xdr:col>
      <xdr:colOff>177800</xdr:colOff>
      <xdr:row>97</xdr:row>
      <xdr:rowOff>85587</xdr:rowOff>
    </xdr:to>
    <xdr:cxnSp macro="">
      <xdr:nvCxnSpPr>
        <xdr:cNvPr id="710" name="直線コネクタ 709"/>
        <xdr:cNvCxnSpPr/>
      </xdr:nvCxnSpPr>
      <xdr:spPr>
        <a:xfrm flipV="1">
          <a:off x="12814300" y="16679906"/>
          <a:ext cx="889000" cy="3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11" name="フローチャート: 判断 710"/>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12" name="テキスト ボックス 711"/>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13" name="フローチャート: 判断 712"/>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14" name="テキスト ボックス 713"/>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80082</xdr:rowOff>
    </xdr:from>
    <xdr:to>
      <xdr:col>85</xdr:col>
      <xdr:colOff>177800</xdr:colOff>
      <xdr:row>97</xdr:row>
      <xdr:rowOff>10232</xdr:rowOff>
    </xdr:to>
    <xdr:sp macro="" textlink="">
      <xdr:nvSpPr>
        <xdr:cNvPr id="720" name="楕円 719"/>
        <xdr:cNvSpPr/>
      </xdr:nvSpPr>
      <xdr:spPr>
        <a:xfrm>
          <a:off x="16268700" y="1653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58509</xdr:rowOff>
    </xdr:from>
    <xdr:ext cx="534377" cy="259045"/>
    <xdr:sp macro="" textlink="">
      <xdr:nvSpPr>
        <xdr:cNvPr id="721" name="公債費該当値テキスト"/>
        <xdr:cNvSpPr txBox="1"/>
      </xdr:nvSpPr>
      <xdr:spPr>
        <a:xfrm>
          <a:off x="16370300" y="1651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118863</xdr:rowOff>
    </xdr:from>
    <xdr:to>
      <xdr:col>81</xdr:col>
      <xdr:colOff>101600</xdr:colOff>
      <xdr:row>97</xdr:row>
      <xdr:rowOff>49013</xdr:rowOff>
    </xdr:to>
    <xdr:sp macro="" textlink="">
      <xdr:nvSpPr>
        <xdr:cNvPr id="722" name="楕円 721"/>
        <xdr:cNvSpPr/>
      </xdr:nvSpPr>
      <xdr:spPr>
        <a:xfrm>
          <a:off x="15430500" y="1657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40140</xdr:rowOff>
    </xdr:from>
    <xdr:ext cx="534377" cy="259045"/>
    <xdr:sp macro="" textlink="">
      <xdr:nvSpPr>
        <xdr:cNvPr id="723" name="テキスト ボックス 722"/>
        <xdr:cNvSpPr txBox="1"/>
      </xdr:nvSpPr>
      <xdr:spPr>
        <a:xfrm>
          <a:off x="15214111" y="1667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159178</xdr:rowOff>
    </xdr:from>
    <xdr:to>
      <xdr:col>76</xdr:col>
      <xdr:colOff>165100</xdr:colOff>
      <xdr:row>97</xdr:row>
      <xdr:rowOff>89328</xdr:rowOff>
    </xdr:to>
    <xdr:sp macro="" textlink="">
      <xdr:nvSpPr>
        <xdr:cNvPr id="724" name="楕円 723"/>
        <xdr:cNvSpPr/>
      </xdr:nvSpPr>
      <xdr:spPr>
        <a:xfrm>
          <a:off x="14541500" y="1661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80455</xdr:rowOff>
    </xdr:from>
    <xdr:ext cx="534377" cy="259045"/>
    <xdr:sp macro="" textlink="">
      <xdr:nvSpPr>
        <xdr:cNvPr id="725" name="テキスト ボックス 724"/>
        <xdr:cNvSpPr txBox="1"/>
      </xdr:nvSpPr>
      <xdr:spPr>
        <a:xfrm>
          <a:off x="14325111" y="1671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169906</xdr:rowOff>
    </xdr:from>
    <xdr:to>
      <xdr:col>72</xdr:col>
      <xdr:colOff>38100</xdr:colOff>
      <xdr:row>97</xdr:row>
      <xdr:rowOff>100056</xdr:rowOff>
    </xdr:to>
    <xdr:sp macro="" textlink="">
      <xdr:nvSpPr>
        <xdr:cNvPr id="726" name="楕円 725"/>
        <xdr:cNvSpPr/>
      </xdr:nvSpPr>
      <xdr:spPr>
        <a:xfrm>
          <a:off x="13652500" y="1662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91183</xdr:rowOff>
    </xdr:from>
    <xdr:ext cx="534377" cy="259045"/>
    <xdr:sp macro="" textlink="">
      <xdr:nvSpPr>
        <xdr:cNvPr id="727" name="テキスト ボックス 726"/>
        <xdr:cNvSpPr txBox="1"/>
      </xdr:nvSpPr>
      <xdr:spPr>
        <a:xfrm>
          <a:off x="13436111" y="167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34787</xdr:rowOff>
    </xdr:from>
    <xdr:to>
      <xdr:col>67</xdr:col>
      <xdr:colOff>101600</xdr:colOff>
      <xdr:row>97</xdr:row>
      <xdr:rowOff>136387</xdr:rowOff>
    </xdr:to>
    <xdr:sp macro="" textlink="">
      <xdr:nvSpPr>
        <xdr:cNvPr id="728" name="楕円 727"/>
        <xdr:cNvSpPr/>
      </xdr:nvSpPr>
      <xdr:spPr>
        <a:xfrm>
          <a:off x="12763500" y="1666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127514</xdr:rowOff>
    </xdr:from>
    <xdr:ext cx="534377" cy="259045"/>
    <xdr:sp macro="" textlink="">
      <xdr:nvSpPr>
        <xdr:cNvPr id="729" name="テキスト ボックス 728"/>
        <xdr:cNvSpPr txBox="1"/>
      </xdr:nvSpPr>
      <xdr:spPr>
        <a:xfrm>
          <a:off x="12547111" y="167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0" name="直線コネクタ 73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1" name="テキスト ボックス 74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2" name="直線コネクタ 74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3" name="テキスト ボックス 74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4" name="直線コネクタ 74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5" name="テキスト ボックス 74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6" name="直線コネクタ 74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7" name="テキスト ボックス 74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8" name="直線コネクタ 74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9" name="テキスト ボックス 74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0" name="直線コネクタ 74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1" name="テキスト ボックス 75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55" name="直線コネクタ 754"/>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6"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7" name="直線コネクタ 75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8"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9" name="直線コネクタ 758"/>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0" name="直線コネクタ 75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61"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62" name="フローチャート: 判断 761"/>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3" name="直線コネクタ 76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64" name="フローチャート: 判断 763"/>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65" name="テキスト ボックス 764"/>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6" name="直線コネクタ 76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7" name="フローチャート: 判断 766"/>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8" name="テキスト ボックス 767"/>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9" name="直線コネクタ 76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70" name="フローチャート: 判断 769"/>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71" name="テキスト ボックス 770"/>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72" name="フローチャート: 判断 771"/>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73" name="テキスト ボックス 772"/>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9" name="楕円 77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80"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1" name="楕円 78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2" name="テキスト ボックス 78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3" name="楕円 78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4" name="テキスト ボックス 78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5" name="楕円 78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6" name="テキスト ボックス 78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7" name="楕円 78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8" name="テキスト ボックス 78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年熊本地震の影響により歳出決算額が例年の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倍程度になっているため、住民一人当たりのコストも大きく増加している。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年度で特に増加が大きいのが、農林水産業費、土木費及び災害復旧費となっている。</a:t>
          </a:r>
        </a:p>
        <a:p>
          <a:r>
            <a:rPr kumimoji="1" lang="ja-JP" altLang="en-US" sz="1300">
              <a:latin typeface="ＭＳ Ｐゴシック" panose="020B0600070205080204" pitchFamily="50" charset="-128"/>
              <a:ea typeface="ＭＳ Ｐゴシック" panose="020B0600070205080204" pitchFamily="50" charset="-128"/>
            </a:rPr>
            <a:t>　具体的にみると、農林水産業費では、農業用倉庫や農業機械の再建経費である被災農業者向け経営体育成支援事業補助金、土木費は被災宅地復旧支援補助及び災害公営住宅用地購入費、災害復旧費は、道路橋りょう、農業用施設、公園、小中学校などの災害復旧経費が主な増加要因である。</a:t>
          </a:r>
        </a:p>
        <a:p>
          <a:r>
            <a:rPr kumimoji="1" lang="ja-JP" altLang="en-US" sz="1300">
              <a:latin typeface="ＭＳ Ｐゴシック" panose="020B0600070205080204" pitchFamily="50" charset="-128"/>
              <a:ea typeface="ＭＳ Ｐゴシック" panose="020B0600070205080204" pitchFamily="50" charset="-128"/>
            </a:rPr>
            <a:t>　今後は、災害復旧経費に加え、災害公営住宅整備費、土地区画整理事業費、街路整備事業費、避難路・狭隘道路整備事業費などまちづくり系の復興事業が増加するため、土木費の住民一人当たりのコストが増加することが予想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熊本県益城町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財政調整基金残高は、平成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年度末で約１１億円。平常時の予算規模（１００億円）の１割程度で適正な規模と考えている。突発的な災害による財源不足に充てるためのもので、今回の平成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年熊本地震により、中期的な財政見通しで財源不足となることから、</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年後から取崩しが必要になると思われる。</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年度は、歳入総額に占める一般財源の額が減少し、歳出経費に充当した一般財源額が増加しているため実質単年度収支が減少</a:t>
          </a:r>
        </a:p>
        <a:p>
          <a:r>
            <a:rPr kumimoji="1" lang="ja-JP" altLang="en-US" sz="1100">
              <a:latin typeface="ＭＳ ゴシック" pitchFamily="49" charset="-128"/>
              <a:ea typeface="ＭＳ ゴシック" pitchFamily="49" charset="-128"/>
            </a:rPr>
            <a:t>　復旧・復興事業が続く期間は税収等一般財源収入が増加しても、公債費等一般財源充当経費の増加が上回り単年度収支の改善は見込めない状況である。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熊本県益城町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一般会計及び公営事業会計を含む全ての特別会計において黒字となっており、良好な状態で推移している。</a:t>
          </a:r>
        </a:p>
        <a:p>
          <a:r>
            <a:rPr kumimoji="1" lang="ja-JP" altLang="en-US" sz="1400">
              <a:latin typeface="ＭＳ ゴシック" pitchFamily="49" charset="-128"/>
              <a:ea typeface="ＭＳ ゴシック" pitchFamily="49" charset="-128"/>
            </a:rPr>
            <a:t>　介護保険特別会計の標準財政規模比が平成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5.19</a:t>
          </a:r>
          <a:r>
            <a:rPr kumimoji="1" lang="ja-JP" altLang="en-US" sz="1400">
              <a:latin typeface="ＭＳ ゴシック" pitchFamily="49" charset="-128"/>
              <a:ea typeface="ＭＳ ゴシック" pitchFamily="49" charset="-128"/>
            </a:rPr>
            <a:t>ポイント上昇しているのは、平成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年熊本地震の影響により免除となった介護利用サービス利用料の回復が見込みほど伸びなかったため国県支出金の剰余が発生したためであり、剰余については平成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年度で清算となる。</a:t>
          </a:r>
        </a:p>
        <a:p>
          <a:r>
            <a:rPr kumimoji="1" lang="ja-JP" altLang="en-US" sz="1400">
              <a:latin typeface="ＭＳ ゴシック" pitchFamily="49" charset="-128"/>
              <a:ea typeface="ＭＳ ゴシック" pitchFamily="49" charset="-128"/>
            </a:rPr>
            <a:t>　農業集落排水事業特別会計の標準財政規模比が平成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0.00</a:t>
          </a:r>
          <a:r>
            <a:rPr kumimoji="1" lang="ja-JP" altLang="en-US" sz="1400">
              <a:latin typeface="ＭＳ ゴシック" pitchFamily="49" charset="-128"/>
              <a:ea typeface="ＭＳ ゴシック" pitchFamily="49" charset="-128"/>
            </a:rPr>
            <a:t>となっているのは、実質収支が</a:t>
          </a:r>
          <a:r>
            <a:rPr kumimoji="1" lang="en-US" altLang="ja-JP" sz="1400">
              <a:latin typeface="ＭＳ ゴシック" pitchFamily="49" charset="-128"/>
              <a:ea typeface="ＭＳ ゴシック" pitchFamily="49" charset="-128"/>
            </a:rPr>
            <a:t>707</a:t>
          </a:r>
          <a:r>
            <a:rPr kumimoji="1" lang="ja-JP" altLang="en-US" sz="1400">
              <a:latin typeface="ＭＳ ゴシック" pitchFamily="49" charset="-128"/>
              <a:ea typeface="ＭＳ ゴシック" pitchFamily="49" charset="-128"/>
            </a:rPr>
            <a:t>千円と平成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9,208</a:t>
          </a:r>
          <a:r>
            <a:rPr kumimoji="1" lang="ja-JP" altLang="en-US" sz="1400">
              <a:latin typeface="ＭＳ ゴシック" pitchFamily="49" charset="-128"/>
              <a:ea typeface="ＭＳ ゴシック" pitchFamily="49" charset="-128"/>
            </a:rPr>
            <a:t>千円から大幅に減少しているためである。</a:t>
          </a:r>
        </a:p>
        <a:p>
          <a:r>
            <a:rPr kumimoji="1" lang="ja-JP" altLang="en-US" sz="1400">
              <a:latin typeface="ＭＳ ゴシック" pitchFamily="49" charset="-128"/>
              <a:ea typeface="ＭＳ ゴシック" pitchFamily="49" charset="-128"/>
            </a:rPr>
            <a:t>　一般会計の費用準財政規模比が平成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0.00</a:t>
          </a:r>
          <a:r>
            <a:rPr kumimoji="1" lang="ja-JP" altLang="en-US" sz="1400">
              <a:latin typeface="ＭＳ ゴシック" pitchFamily="49" charset="-128"/>
              <a:ea typeface="ＭＳ ゴシック" pitchFamily="49" charset="-128"/>
            </a:rPr>
            <a:t>となっているのは、歳入歳出差引額の</a:t>
          </a:r>
          <a:r>
            <a:rPr kumimoji="1" lang="en-US" altLang="ja-JP" sz="1400">
              <a:latin typeface="ＭＳ ゴシック" pitchFamily="49" charset="-128"/>
              <a:ea typeface="ＭＳ ゴシック" pitchFamily="49" charset="-128"/>
            </a:rPr>
            <a:t>763,910</a:t>
          </a:r>
          <a:r>
            <a:rPr kumimoji="1" lang="ja-JP" altLang="en-US" sz="1400">
              <a:latin typeface="ＭＳ ゴシック" pitchFamily="49" charset="-128"/>
              <a:ea typeface="ＭＳ ゴシック" pitchFamily="49" charset="-128"/>
            </a:rPr>
            <a:t>千円に対し翌年度へ繰越すべき財源が</a:t>
          </a:r>
          <a:r>
            <a:rPr kumimoji="1" lang="en-US" altLang="ja-JP" sz="1400">
              <a:latin typeface="ＭＳ ゴシック" pitchFamily="49" charset="-128"/>
              <a:ea typeface="ＭＳ ゴシック" pitchFamily="49" charset="-128"/>
            </a:rPr>
            <a:t>759,873</a:t>
          </a:r>
          <a:r>
            <a:rPr kumimoji="1" lang="ja-JP" altLang="en-US" sz="1400">
              <a:latin typeface="ＭＳ ゴシック" pitchFamily="49" charset="-128"/>
              <a:ea typeface="ＭＳ ゴシック" pitchFamily="49" charset="-128"/>
            </a:rPr>
            <a:t>千円となり、実質収支が</a:t>
          </a:r>
          <a:r>
            <a:rPr kumimoji="1" lang="en-US" altLang="ja-JP" sz="1400">
              <a:latin typeface="ＭＳ ゴシック" pitchFamily="49" charset="-128"/>
              <a:ea typeface="ＭＳ ゴシック" pitchFamily="49" charset="-128"/>
            </a:rPr>
            <a:t>4,037</a:t>
          </a:r>
          <a:r>
            <a:rPr kumimoji="1" lang="ja-JP" altLang="en-US" sz="1400">
              <a:latin typeface="ＭＳ ゴシック" pitchFamily="49" charset="-128"/>
              <a:ea typeface="ＭＳ ゴシック" pitchFamily="49" charset="-128"/>
            </a:rPr>
            <a:t>千円となったためである。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今後も事務事業の見直しや料金収入改定等健全化対策を図り、健全な財政運営を図るとともに、平成２８年熊本地震からの復旧・復興事業を着実に進めるための財源確保に努める。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12%20&#27770;&#31639;\&#36001;&#25919;&#29366;&#27841;&#36039;&#26009;&#38598;\H29\&#24179;&#25104;29&#24180;&#24230;&#36001;&#25919;&#29366;&#27841;&#36039;&#26009;&#38598;&#12398;&#20316;&#25104;&#12395;&#12388;&#12356;&#12390;&#65288;2&#22238;&#30446;&#65289;\&#12304;&#36001;&#25919;&#29366;&#27841;&#36039;&#26009;&#38598;&#12305;_434434_&#30410;&#22478;&#30010;_2017&#65288;&#24066;&#30010;&#26449;&#35506;&#36861;&#35352;&#931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str">
            <v>H27</v>
          </cell>
          <cell r="C71" t="str">
            <v>H28</v>
          </cell>
          <cell r="D71" t="str">
            <v>H29</v>
          </cell>
        </row>
        <row r="72">
          <cell r="A72" t="str">
            <v>財政調整基金</v>
          </cell>
          <cell r="B72">
            <v>1116</v>
          </cell>
          <cell r="C72">
            <v>1118</v>
          </cell>
          <cell r="D72">
            <v>1118</v>
          </cell>
        </row>
        <row r="73">
          <cell r="A73" t="str">
            <v>減債基金</v>
          </cell>
          <cell r="B73">
            <v>510</v>
          </cell>
          <cell r="C73">
            <v>510</v>
          </cell>
          <cell r="D73">
            <v>511</v>
          </cell>
        </row>
        <row r="74">
          <cell r="A74" t="str">
            <v>その他特定目的基金</v>
          </cell>
          <cell r="B74">
            <v>2178</v>
          </cell>
          <cell r="C74">
            <v>2196</v>
          </cell>
          <cell r="D74">
            <v>3953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29880231</v>
      </c>
      <c r="BO4" s="441"/>
      <c r="BP4" s="441"/>
      <c r="BQ4" s="441"/>
      <c r="BR4" s="441"/>
      <c r="BS4" s="441"/>
      <c r="BT4" s="441"/>
      <c r="BU4" s="442"/>
      <c r="BV4" s="440">
        <v>28825496</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0</v>
      </c>
      <c r="CU4" s="622"/>
      <c r="CV4" s="622"/>
      <c r="CW4" s="622"/>
      <c r="CX4" s="622"/>
      <c r="CY4" s="622"/>
      <c r="CZ4" s="622"/>
      <c r="DA4" s="623"/>
      <c r="DB4" s="621">
        <v>10.5</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29116321</v>
      </c>
      <c r="BO5" s="446"/>
      <c r="BP5" s="446"/>
      <c r="BQ5" s="446"/>
      <c r="BR5" s="446"/>
      <c r="BS5" s="446"/>
      <c r="BT5" s="446"/>
      <c r="BU5" s="447"/>
      <c r="BV5" s="445">
        <v>27379156</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93.5</v>
      </c>
      <c r="CU5" s="416"/>
      <c r="CV5" s="416"/>
      <c r="CW5" s="416"/>
      <c r="CX5" s="416"/>
      <c r="CY5" s="416"/>
      <c r="CZ5" s="416"/>
      <c r="DA5" s="417"/>
      <c r="DB5" s="415">
        <v>96.3</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763910</v>
      </c>
      <c r="BO6" s="446"/>
      <c r="BP6" s="446"/>
      <c r="BQ6" s="446"/>
      <c r="BR6" s="446"/>
      <c r="BS6" s="446"/>
      <c r="BT6" s="446"/>
      <c r="BU6" s="447"/>
      <c r="BV6" s="445">
        <v>1446340</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100.5</v>
      </c>
      <c r="CU6" s="596"/>
      <c r="CV6" s="596"/>
      <c r="CW6" s="596"/>
      <c r="CX6" s="596"/>
      <c r="CY6" s="596"/>
      <c r="CZ6" s="596"/>
      <c r="DA6" s="597"/>
      <c r="DB6" s="595">
        <v>102.9</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763873</v>
      </c>
      <c r="BO7" s="446"/>
      <c r="BP7" s="446"/>
      <c r="BQ7" s="446"/>
      <c r="BR7" s="446"/>
      <c r="BS7" s="446"/>
      <c r="BT7" s="446"/>
      <c r="BU7" s="447"/>
      <c r="BV7" s="445">
        <v>695963</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7123392</v>
      </c>
      <c r="CU7" s="446"/>
      <c r="CV7" s="446"/>
      <c r="CW7" s="446"/>
      <c r="CX7" s="446"/>
      <c r="CY7" s="446"/>
      <c r="CZ7" s="446"/>
      <c r="DA7" s="447"/>
      <c r="DB7" s="445">
        <v>7152488</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37</v>
      </c>
      <c r="BO8" s="446"/>
      <c r="BP8" s="446"/>
      <c r="BQ8" s="446"/>
      <c r="BR8" s="446"/>
      <c r="BS8" s="446"/>
      <c r="BT8" s="446"/>
      <c r="BU8" s="447"/>
      <c r="BV8" s="445">
        <v>750377</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0.56000000000000005</v>
      </c>
      <c r="CU8" s="559"/>
      <c r="CV8" s="559"/>
      <c r="CW8" s="559"/>
      <c r="CX8" s="559"/>
      <c r="CY8" s="559"/>
      <c r="CZ8" s="559"/>
      <c r="DA8" s="560"/>
      <c r="DB8" s="558">
        <v>0.56000000000000005</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33611</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102</v>
      </c>
      <c r="AV9" s="503"/>
      <c r="AW9" s="503"/>
      <c r="AX9" s="503"/>
      <c r="AY9" s="425" t="s">
        <v>109</v>
      </c>
      <c r="AZ9" s="426"/>
      <c r="BA9" s="426"/>
      <c r="BB9" s="426"/>
      <c r="BC9" s="426"/>
      <c r="BD9" s="426"/>
      <c r="BE9" s="426"/>
      <c r="BF9" s="426"/>
      <c r="BG9" s="426"/>
      <c r="BH9" s="426"/>
      <c r="BI9" s="426"/>
      <c r="BJ9" s="426"/>
      <c r="BK9" s="426"/>
      <c r="BL9" s="426"/>
      <c r="BM9" s="427"/>
      <c r="BN9" s="445">
        <v>-750340</v>
      </c>
      <c r="BO9" s="446"/>
      <c r="BP9" s="446"/>
      <c r="BQ9" s="446"/>
      <c r="BR9" s="446"/>
      <c r="BS9" s="446"/>
      <c r="BT9" s="446"/>
      <c r="BU9" s="447"/>
      <c r="BV9" s="445">
        <v>445805</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9.1</v>
      </c>
      <c r="CU9" s="416"/>
      <c r="CV9" s="416"/>
      <c r="CW9" s="416"/>
      <c r="CX9" s="416"/>
      <c r="CY9" s="416"/>
      <c r="CZ9" s="416"/>
      <c r="DA9" s="417"/>
      <c r="DB9" s="415">
        <v>8</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32676</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88</v>
      </c>
      <c r="AV10" s="503"/>
      <c r="AW10" s="503"/>
      <c r="AX10" s="503"/>
      <c r="AY10" s="425" t="s">
        <v>113</v>
      </c>
      <c r="AZ10" s="426"/>
      <c r="BA10" s="426"/>
      <c r="BB10" s="426"/>
      <c r="BC10" s="426"/>
      <c r="BD10" s="426"/>
      <c r="BE10" s="426"/>
      <c r="BF10" s="426"/>
      <c r="BG10" s="426"/>
      <c r="BH10" s="426"/>
      <c r="BI10" s="426"/>
      <c r="BJ10" s="426"/>
      <c r="BK10" s="426"/>
      <c r="BL10" s="426"/>
      <c r="BM10" s="427"/>
      <c r="BN10" s="445">
        <v>670</v>
      </c>
      <c r="BO10" s="446"/>
      <c r="BP10" s="446"/>
      <c r="BQ10" s="446"/>
      <c r="BR10" s="446"/>
      <c r="BS10" s="446"/>
      <c r="BT10" s="446"/>
      <c r="BU10" s="447"/>
      <c r="BV10" s="445">
        <v>1119</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33054</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102</v>
      </c>
      <c r="AV12" s="503"/>
      <c r="AW12" s="503"/>
      <c r="AX12" s="503"/>
      <c r="AY12" s="425" t="s">
        <v>127</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129</v>
      </c>
      <c r="CU12" s="559"/>
      <c r="CV12" s="559"/>
      <c r="CW12" s="559"/>
      <c r="CX12" s="559"/>
      <c r="CY12" s="559"/>
      <c r="CZ12" s="559"/>
      <c r="DA12" s="560"/>
      <c r="DB12" s="558" t="s">
        <v>129</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130</v>
      </c>
      <c r="N13" s="546"/>
      <c r="O13" s="546"/>
      <c r="P13" s="546"/>
      <c r="Q13" s="547"/>
      <c r="R13" s="548">
        <v>32940</v>
      </c>
      <c r="S13" s="549"/>
      <c r="T13" s="549"/>
      <c r="U13" s="549"/>
      <c r="V13" s="550"/>
      <c r="W13" s="536" t="s">
        <v>131</v>
      </c>
      <c r="X13" s="458"/>
      <c r="Y13" s="458"/>
      <c r="Z13" s="458"/>
      <c r="AA13" s="458"/>
      <c r="AB13" s="459"/>
      <c r="AC13" s="421">
        <v>1354</v>
      </c>
      <c r="AD13" s="422"/>
      <c r="AE13" s="422"/>
      <c r="AF13" s="422"/>
      <c r="AG13" s="423"/>
      <c r="AH13" s="421">
        <v>1304</v>
      </c>
      <c r="AI13" s="422"/>
      <c r="AJ13" s="422"/>
      <c r="AK13" s="422"/>
      <c r="AL13" s="424"/>
      <c r="AM13" s="514" t="s">
        <v>132</v>
      </c>
      <c r="AN13" s="419"/>
      <c r="AO13" s="419"/>
      <c r="AP13" s="419"/>
      <c r="AQ13" s="419"/>
      <c r="AR13" s="419"/>
      <c r="AS13" s="419"/>
      <c r="AT13" s="420"/>
      <c r="AU13" s="502" t="s">
        <v>88</v>
      </c>
      <c r="AV13" s="503"/>
      <c r="AW13" s="503"/>
      <c r="AX13" s="503"/>
      <c r="AY13" s="425" t="s">
        <v>133</v>
      </c>
      <c r="AZ13" s="426"/>
      <c r="BA13" s="426"/>
      <c r="BB13" s="426"/>
      <c r="BC13" s="426"/>
      <c r="BD13" s="426"/>
      <c r="BE13" s="426"/>
      <c r="BF13" s="426"/>
      <c r="BG13" s="426"/>
      <c r="BH13" s="426"/>
      <c r="BI13" s="426"/>
      <c r="BJ13" s="426"/>
      <c r="BK13" s="426"/>
      <c r="BL13" s="426"/>
      <c r="BM13" s="427"/>
      <c r="BN13" s="445">
        <v>-749670</v>
      </c>
      <c r="BO13" s="446"/>
      <c r="BP13" s="446"/>
      <c r="BQ13" s="446"/>
      <c r="BR13" s="446"/>
      <c r="BS13" s="446"/>
      <c r="BT13" s="446"/>
      <c r="BU13" s="447"/>
      <c r="BV13" s="445">
        <v>446924</v>
      </c>
      <c r="BW13" s="446"/>
      <c r="BX13" s="446"/>
      <c r="BY13" s="446"/>
      <c r="BZ13" s="446"/>
      <c r="CA13" s="446"/>
      <c r="CB13" s="446"/>
      <c r="CC13" s="447"/>
      <c r="CD13" s="454" t="s">
        <v>134</v>
      </c>
      <c r="CE13" s="455"/>
      <c r="CF13" s="455"/>
      <c r="CG13" s="455"/>
      <c r="CH13" s="455"/>
      <c r="CI13" s="455"/>
      <c r="CJ13" s="455"/>
      <c r="CK13" s="455"/>
      <c r="CL13" s="455"/>
      <c r="CM13" s="455"/>
      <c r="CN13" s="455"/>
      <c r="CO13" s="455"/>
      <c r="CP13" s="455"/>
      <c r="CQ13" s="455"/>
      <c r="CR13" s="455"/>
      <c r="CS13" s="456"/>
      <c r="CT13" s="415">
        <v>8</v>
      </c>
      <c r="CU13" s="416"/>
      <c r="CV13" s="416"/>
      <c r="CW13" s="416"/>
      <c r="CX13" s="416"/>
      <c r="CY13" s="416"/>
      <c r="CZ13" s="416"/>
      <c r="DA13" s="417"/>
      <c r="DB13" s="415">
        <v>7.7</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135</v>
      </c>
      <c r="M14" s="579"/>
      <c r="N14" s="579"/>
      <c r="O14" s="579"/>
      <c r="P14" s="579"/>
      <c r="Q14" s="580"/>
      <c r="R14" s="548">
        <v>33205</v>
      </c>
      <c r="S14" s="549"/>
      <c r="T14" s="549"/>
      <c r="U14" s="549"/>
      <c r="V14" s="550"/>
      <c r="W14" s="551"/>
      <c r="X14" s="461"/>
      <c r="Y14" s="461"/>
      <c r="Z14" s="461"/>
      <c r="AA14" s="461"/>
      <c r="AB14" s="462"/>
      <c r="AC14" s="541">
        <v>8.6999999999999993</v>
      </c>
      <c r="AD14" s="542"/>
      <c r="AE14" s="542"/>
      <c r="AF14" s="542"/>
      <c r="AG14" s="543"/>
      <c r="AH14" s="541">
        <v>8.6999999999999993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136</v>
      </c>
      <c r="CE14" s="452"/>
      <c r="CF14" s="452"/>
      <c r="CG14" s="452"/>
      <c r="CH14" s="452"/>
      <c r="CI14" s="452"/>
      <c r="CJ14" s="452"/>
      <c r="CK14" s="452"/>
      <c r="CL14" s="452"/>
      <c r="CM14" s="452"/>
      <c r="CN14" s="452"/>
      <c r="CO14" s="452"/>
      <c r="CP14" s="452"/>
      <c r="CQ14" s="452"/>
      <c r="CR14" s="452"/>
      <c r="CS14" s="453"/>
      <c r="CT14" s="552" t="s">
        <v>137</v>
      </c>
      <c r="CU14" s="553"/>
      <c r="CV14" s="553"/>
      <c r="CW14" s="553"/>
      <c r="CX14" s="553"/>
      <c r="CY14" s="553"/>
      <c r="CZ14" s="553"/>
      <c r="DA14" s="554"/>
      <c r="DB14" s="552">
        <v>30.2</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130</v>
      </c>
      <c r="N15" s="546"/>
      <c r="O15" s="546"/>
      <c r="P15" s="546"/>
      <c r="Q15" s="547"/>
      <c r="R15" s="548">
        <v>33125</v>
      </c>
      <c r="S15" s="549"/>
      <c r="T15" s="549"/>
      <c r="U15" s="549"/>
      <c r="V15" s="550"/>
      <c r="W15" s="536" t="s">
        <v>138</v>
      </c>
      <c r="X15" s="458"/>
      <c r="Y15" s="458"/>
      <c r="Z15" s="458"/>
      <c r="AA15" s="458"/>
      <c r="AB15" s="459"/>
      <c r="AC15" s="421">
        <v>3491</v>
      </c>
      <c r="AD15" s="422"/>
      <c r="AE15" s="422"/>
      <c r="AF15" s="422"/>
      <c r="AG15" s="423"/>
      <c r="AH15" s="421">
        <v>3449</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3155703</v>
      </c>
      <c r="BO15" s="441"/>
      <c r="BP15" s="441"/>
      <c r="BQ15" s="441"/>
      <c r="BR15" s="441"/>
      <c r="BS15" s="441"/>
      <c r="BT15" s="441"/>
      <c r="BU15" s="442"/>
      <c r="BV15" s="440">
        <v>3321718</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22.3</v>
      </c>
      <c r="AD16" s="542"/>
      <c r="AE16" s="542"/>
      <c r="AF16" s="542"/>
      <c r="AG16" s="543"/>
      <c r="AH16" s="541">
        <v>23.1</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5812796</v>
      </c>
      <c r="BO16" s="446"/>
      <c r="BP16" s="446"/>
      <c r="BQ16" s="446"/>
      <c r="BR16" s="446"/>
      <c r="BS16" s="446"/>
      <c r="BT16" s="446"/>
      <c r="BU16" s="447"/>
      <c r="BV16" s="445">
        <v>5844854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10807</v>
      </c>
      <c r="AD17" s="422"/>
      <c r="AE17" s="422"/>
      <c r="AF17" s="422"/>
      <c r="AG17" s="423"/>
      <c r="AH17" s="421">
        <v>10182</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3987353</v>
      </c>
      <c r="BO17" s="446"/>
      <c r="BP17" s="446"/>
      <c r="BQ17" s="446"/>
      <c r="BR17" s="446"/>
      <c r="BS17" s="446"/>
      <c r="BT17" s="446"/>
      <c r="BU17" s="447"/>
      <c r="BV17" s="445">
        <v>4211670</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148</v>
      </c>
      <c r="C18" s="508"/>
      <c r="D18" s="508"/>
      <c r="E18" s="509"/>
      <c r="F18" s="509"/>
      <c r="G18" s="509"/>
      <c r="H18" s="509"/>
      <c r="I18" s="509"/>
      <c r="J18" s="509"/>
      <c r="K18" s="509"/>
      <c r="L18" s="510">
        <v>65.680000000000007</v>
      </c>
      <c r="M18" s="510"/>
      <c r="N18" s="510"/>
      <c r="O18" s="510"/>
      <c r="P18" s="510"/>
      <c r="Q18" s="510"/>
      <c r="R18" s="511"/>
      <c r="S18" s="511"/>
      <c r="T18" s="511"/>
      <c r="U18" s="511"/>
      <c r="V18" s="512"/>
      <c r="W18" s="526"/>
      <c r="X18" s="527"/>
      <c r="Y18" s="527"/>
      <c r="Z18" s="527"/>
      <c r="AA18" s="527"/>
      <c r="AB18" s="537"/>
      <c r="AC18" s="409">
        <v>69</v>
      </c>
      <c r="AD18" s="410"/>
      <c r="AE18" s="410"/>
      <c r="AF18" s="410"/>
      <c r="AG18" s="513"/>
      <c r="AH18" s="409">
        <v>68.2</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6560766</v>
      </c>
      <c r="BO18" s="446"/>
      <c r="BP18" s="446"/>
      <c r="BQ18" s="446"/>
      <c r="BR18" s="446"/>
      <c r="BS18" s="446"/>
      <c r="BT18" s="446"/>
      <c r="BU18" s="447"/>
      <c r="BV18" s="445">
        <v>6358812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150</v>
      </c>
      <c r="C19" s="508"/>
      <c r="D19" s="508"/>
      <c r="E19" s="509"/>
      <c r="F19" s="509"/>
      <c r="G19" s="509"/>
      <c r="H19" s="509"/>
      <c r="I19" s="509"/>
      <c r="J19" s="509"/>
      <c r="K19" s="509"/>
      <c r="L19" s="515">
        <v>512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10476322</v>
      </c>
      <c r="BO19" s="446"/>
      <c r="BP19" s="446"/>
      <c r="BQ19" s="446"/>
      <c r="BR19" s="446"/>
      <c r="BS19" s="446"/>
      <c r="BT19" s="446"/>
      <c r="BU19" s="447"/>
      <c r="BV19" s="445">
        <v>10720343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152</v>
      </c>
      <c r="C20" s="508"/>
      <c r="D20" s="508"/>
      <c r="E20" s="509"/>
      <c r="F20" s="509"/>
      <c r="G20" s="509"/>
      <c r="H20" s="509"/>
      <c r="I20" s="509"/>
      <c r="J20" s="509"/>
      <c r="K20" s="509"/>
      <c r="L20" s="515">
        <v>11477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22208801</v>
      </c>
      <c r="BO23" s="446"/>
      <c r="BP23" s="446"/>
      <c r="BQ23" s="446"/>
      <c r="BR23" s="446"/>
      <c r="BS23" s="446"/>
      <c r="BT23" s="446"/>
      <c r="BU23" s="447"/>
      <c r="BV23" s="445">
        <v>16472165</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161</v>
      </c>
      <c r="F24" s="419"/>
      <c r="G24" s="419"/>
      <c r="H24" s="419"/>
      <c r="I24" s="419"/>
      <c r="J24" s="419"/>
      <c r="K24" s="420"/>
      <c r="L24" s="421">
        <v>1</v>
      </c>
      <c r="M24" s="422"/>
      <c r="N24" s="422"/>
      <c r="O24" s="422"/>
      <c r="P24" s="423"/>
      <c r="Q24" s="421">
        <v>7474</v>
      </c>
      <c r="R24" s="422"/>
      <c r="S24" s="422"/>
      <c r="T24" s="422"/>
      <c r="U24" s="422"/>
      <c r="V24" s="423"/>
      <c r="W24" s="487"/>
      <c r="X24" s="478"/>
      <c r="Y24" s="479"/>
      <c r="Z24" s="418" t="s">
        <v>162</v>
      </c>
      <c r="AA24" s="419"/>
      <c r="AB24" s="419"/>
      <c r="AC24" s="419"/>
      <c r="AD24" s="419"/>
      <c r="AE24" s="419"/>
      <c r="AF24" s="419"/>
      <c r="AG24" s="420"/>
      <c r="AH24" s="421">
        <v>224</v>
      </c>
      <c r="AI24" s="422"/>
      <c r="AJ24" s="422"/>
      <c r="AK24" s="422"/>
      <c r="AL24" s="423"/>
      <c r="AM24" s="421">
        <v>640640</v>
      </c>
      <c r="AN24" s="422"/>
      <c r="AO24" s="422"/>
      <c r="AP24" s="422"/>
      <c r="AQ24" s="422"/>
      <c r="AR24" s="423"/>
      <c r="AS24" s="421">
        <v>2860</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20890421</v>
      </c>
      <c r="BO24" s="446"/>
      <c r="BP24" s="446"/>
      <c r="BQ24" s="446"/>
      <c r="BR24" s="446"/>
      <c r="BS24" s="446"/>
      <c r="BT24" s="446"/>
      <c r="BU24" s="447"/>
      <c r="BV24" s="445">
        <v>15136857</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164</v>
      </c>
      <c r="F25" s="419"/>
      <c r="G25" s="419"/>
      <c r="H25" s="419"/>
      <c r="I25" s="419"/>
      <c r="J25" s="419"/>
      <c r="K25" s="420"/>
      <c r="L25" s="421">
        <v>1</v>
      </c>
      <c r="M25" s="422"/>
      <c r="N25" s="422"/>
      <c r="O25" s="422"/>
      <c r="P25" s="423"/>
      <c r="Q25" s="421">
        <v>6235</v>
      </c>
      <c r="R25" s="422"/>
      <c r="S25" s="422"/>
      <c r="T25" s="422"/>
      <c r="U25" s="422"/>
      <c r="V25" s="423"/>
      <c r="W25" s="487"/>
      <c r="X25" s="478"/>
      <c r="Y25" s="479"/>
      <c r="Z25" s="418" t="s">
        <v>165</v>
      </c>
      <c r="AA25" s="419"/>
      <c r="AB25" s="419"/>
      <c r="AC25" s="419"/>
      <c r="AD25" s="419"/>
      <c r="AE25" s="419"/>
      <c r="AF25" s="419"/>
      <c r="AG25" s="420"/>
      <c r="AH25" s="421" t="s">
        <v>129</v>
      </c>
      <c r="AI25" s="422"/>
      <c r="AJ25" s="422"/>
      <c r="AK25" s="422"/>
      <c r="AL25" s="423"/>
      <c r="AM25" s="421" t="s">
        <v>129</v>
      </c>
      <c r="AN25" s="422"/>
      <c r="AO25" s="422"/>
      <c r="AP25" s="422"/>
      <c r="AQ25" s="422"/>
      <c r="AR25" s="423"/>
      <c r="AS25" s="421" t="s">
        <v>129</v>
      </c>
      <c r="AT25" s="422"/>
      <c r="AU25" s="422"/>
      <c r="AV25" s="422"/>
      <c r="AW25" s="422"/>
      <c r="AX25" s="424"/>
      <c r="AY25" s="437" t="s">
        <v>166</v>
      </c>
      <c r="AZ25" s="438"/>
      <c r="BA25" s="438"/>
      <c r="BB25" s="438"/>
      <c r="BC25" s="438"/>
      <c r="BD25" s="438"/>
      <c r="BE25" s="438"/>
      <c r="BF25" s="438"/>
      <c r="BG25" s="438"/>
      <c r="BH25" s="438"/>
      <c r="BI25" s="438"/>
      <c r="BJ25" s="438"/>
      <c r="BK25" s="438"/>
      <c r="BL25" s="438"/>
      <c r="BM25" s="439"/>
      <c r="BN25" s="440">
        <v>816764</v>
      </c>
      <c r="BO25" s="441"/>
      <c r="BP25" s="441"/>
      <c r="BQ25" s="441"/>
      <c r="BR25" s="441"/>
      <c r="BS25" s="441"/>
      <c r="BT25" s="441"/>
      <c r="BU25" s="442"/>
      <c r="BV25" s="440">
        <v>386467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167</v>
      </c>
      <c r="F26" s="419"/>
      <c r="G26" s="419"/>
      <c r="H26" s="419"/>
      <c r="I26" s="419"/>
      <c r="J26" s="419"/>
      <c r="K26" s="420"/>
      <c r="L26" s="421">
        <v>1</v>
      </c>
      <c r="M26" s="422"/>
      <c r="N26" s="422"/>
      <c r="O26" s="422"/>
      <c r="P26" s="423"/>
      <c r="Q26" s="421">
        <v>5699</v>
      </c>
      <c r="R26" s="422"/>
      <c r="S26" s="422"/>
      <c r="T26" s="422"/>
      <c r="U26" s="422"/>
      <c r="V26" s="423"/>
      <c r="W26" s="487"/>
      <c r="X26" s="478"/>
      <c r="Y26" s="479"/>
      <c r="Z26" s="418" t="s">
        <v>168</v>
      </c>
      <c r="AA26" s="500"/>
      <c r="AB26" s="500"/>
      <c r="AC26" s="500"/>
      <c r="AD26" s="500"/>
      <c r="AE26" s="500"/>
      <c r="AF26" s="500"/>
      <c r="AG26" s="501"/>
      <c r="AH26" s="421">
        <v>16</v>
      </c>
      <c r="AI26" s="422"/>
      <c r="AJ26" s="422"/>
      <c r="AK26" s="422"/>
      <c r="AL26" s="423"/>
      <c r="AM26" s="421">
        <v>39968</v>
      </c>
      <c r="AN26" s="422"/>
      <c r="AO26" s="422"/>
      <c r="AP26" s="422"/>
      <c r="AQ26" s="422"/>
      <c r="AR26" s="423"/>
      <c r="AS26" s="421">
        <v>2498</v>
      </c>
      <c r="AT26" s="422"/>
      <c r="AU26" s="422"/>
      <c r="AV26" s="422"/>
      <c r="AW26" s="422"/>
      <c r="AX26" s="424"/>
      <c r="AY26" s="454" t="s">
        <v>169</v>
      </c>
      <c r="AZ26" s="455"/>
      <c r="BA26" s="455"/>
      <c r="BB26" s="455"/>
      <c r="BC26" s="455"/>
      <c r="BD26" s="455"/>
      <c r="BE26" s="455"/>
      <c r="BF26" s="455"/>
      <c r="BG26" s="455"/>
      <c r="BH26" s="455"/>
      <c r="BI26" s="455"/>
      <c r="BJ26" s="455"/>
      <c r="BK26" s="455"/>
      <c r="BL26" s="455"/>
      <c r="BM26" s="456"/>
      <c r="BN26" s="445" t="s">
        <v>129</v>
      </c>
      <c r="BO26" s="446"/>
      <c r="BP26" s="446"/>
      <c r="BQ26" s="446"/>
      <c r="BR26" s="446"/>
      <c r="BS26" s="446"/>
      <c r="BT26" s="446"/>
      <c r="BU26" s="447"/>
      <c r="BV26" s="445" t="s">
        <v>129</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170</v>
      </c>
      <c r="F27" s="419"/>
      <c r="G27" s="419"/>
      <c r="H27" s="419"/>
      <c r="I27" s="419"/>
      <c r="J27" s="419"/>
      <c r="K27" s="420"/>
      <c r="L27" s="421">
        <v>1</v>
      </c>
      <c r="M27" s="422"/>
      <c r="N27" s="422"/>
      <c r="O27" s="422"/>
      <c r="P27" s="423"/>
      <c r="Q27" s="421">
        <v>3321</v>
      </c>
      <c r="R27" s="422"/>
      <c r="S27" s="422"/>
      <c r="T27" s="422"/>
      <c r="U27" s="422"/>
      <c r="V27" s="423"/>
      <c r="W27" s="487"/>
      <c r="X27" s="478"/>
      <c r="Y27" s="479"/>
      <c r="Z27" s="418" t="s">
        <v>171</v>
      </c>
      <c r="AA27" s="419"/>
      <c r="AB27" s="419"/>
      <c r="AC27" s="419"/>
      <c r="AD27" s="419"/>
      <c r="AE27" s="419"/>
      <c r="AF27" s="419"/>
      <c r="AG27" s="420"/>
      <c r="AH27" s="421">
        <v>13</v>
      </c>
      <c r="AI27" s="422"/>
      <c r="AJ27" s="422"/>
      <c r="AK27" s="422"/>
      <c r="AL27" s="423"/>
      <c r="AM27" s="421">
        <v>35776</v>
      </c>
      <c r="AN27" s="422"/>
      <c r="AO27" s="422"/>
      <c r="AP27" s="422"/>
      <c r="AQ27" s="422"/>
      <c r="AR27" s="423"/>
      <c r="AS27" s="421">
        <v>2752</v>
      </c>
      <c r="AT27" s="422"/>
      <c r="AU27" s="422"/>
      <c r="AV27" s="422"/>
      <c r="AW27" s="422"/>
      <c r="AX27" s="424"/>
      <c r="AY27" s="451" t="s">
        <v>172</v>
      </c>
      <c r="AZ27" s="452"/>
      <c r="BA27" s="452"/>
      <c r="BB27" s="452"/>
      <c r="BC27" s="452"/>
      <c r="BD27" s="452"/>
      <c r="BE27" s="452"/>
      <c r="BF27" s="452"/>
      <c r="BG27" s="452"/>
      <c r="BH27" s="452"/>
      <c r="BI27" s="452"/>
      <c r="BJ27" s="452"/>
      <c r="BK27" s="452"/>
      <c r="BL27" s="452"/>
      <c r="BM27" s="453"/>
      <c r="BN27" s="448">
        <v>46871</v>
      </c>
      <c r="BO27" s="449"/>
      <c r="BP27" s="449"/>
      <c r="BQ27" s="449"/>
      <c r="BR27" s="449"/>
      <c r="BS27" s="449"/>
      <c r="BT27" s="449"/>
      <c r="BU27" s="450"/>
      <c r="BV27" s="448">
        <v>45870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173</v>
      </c>
      <c r="F28" s="419"/>
      <c r="G28" s="419"/>
      <c r="H28" s="419"/>
      <c r="I28" s="419"/>
      <c r="J28" s="419"/>
      <c r="K28" s="420"/>
      <c r="L28" s="421">
        <v>1</v>
      </c>
      <c r="M28" s="422"/>
      <c r="N28" s="422"/>
      <c r="O28" s="422"/>
      <c r="P28" s="423"/>
      <c r="Q28" s="421">
        <v>2740</v>
      </c>
      <c r="R28" s="422"/>
      <c r="S28" s="422"/>
      <c r="T28" s="422"/>
      <c r="U28" s="422"/>
      <c r="V28" s="423"/>
      <c r="W28" s="487"/>
      <c r="X28" s="478"/>
      <c r="Y28" s="479"/>
      <c r="Z28" s="418" t="s">
        <v>174</v>
      </c>
      <c r="AA28" s="419"/>
      <c r="AB28" s="419"/>
      <c r="AC28" s="419"/>
      <c r="AD28" s="419"/>
      <c r="AE28" s="419"/>
      <c r="AF28" s="419"/>
      <c r="AG28" s="420"/>
      <c r="AH28" s="421" t="s">
        <v>137</v>
      </c>
      <c r="AI28" s="422"/>
      <c r="AJ28" s="422"/>
      <c r="AK28" s="422"/>
      <c r="AL28" s="423"/>
      <c r="AM28" s="421" t="s">
        <v>129</v>
      </c>
      <c r="AN28" s="422"/>
      <c r="AO28" s="422"/>
      <c r="AP28" s="422"/>
      <c r="AQ28" s="422"/>
      <c r="AR28" s="423"/>
      <c r="AS28" s="421" t="s">
        <v>129</v>
      </c>
      <c r="AT28" s="422"/>
      <c r="AU28" s="422"/>
      <c r="AV28" s="422"/>
      <c r="AW28" s="422"/>
      <c r="AX28" s="424"/>
      <c r="AY28" s="428" t="s">
        <v>175</v>
      </c>
      <c r="AZ28" s="429"/>
      <c r="BA28" s="429"/>
      <c r="BB28" s="430"/>
      <c r="BC28" s="437" t="s">
        <v>42</v>
      </c>
      <c r="BD28" s="438"/>
      <c r="BE28" s="438"/>
      <c r="BF28" s="438"/>
      <c r="BG28" s="438"/>
      <c r="BH28" s="438"/>
      <c r="BI28" s="438"/>
      <c r="BJ28" s="438"/>
      <c r="BK28" s="438"/>
      <c r="BL28" s="438"/>
      <c r="BM28" s="439"/>
      <c r="BN28" s="440">
        <v>1118191</v>
      </c>
      <c r="BO28" s="441"/>
      <c r="BP28" s="441"/>
      <c r="BQ28" s="441"/>
      <c r="BR28" s="441"/>
      <c r="BS28" s="441"/>
      <c r="BT28" s="441"/>
      <c r="BU28" s="442"/>
      <c r="BV28" s="440">
        <v>1117521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176</v>
      </c>
      <c r="F29" s="419"/>
      <c r="G29" s="419"/>
      <c r="H29" s="419"/>
      <c r="I29" s="419"/>
      <c r="J29" s="419"/>
      <c r="K29" s="420"/>
      <c r="L29" s="421">
        <v>16</v>
      </c>
      <c r="M29" s="422"/>
      <c r="N29" s="422"/>
      <c r="O29" s="422"/>
      <c r="P29" s="423"/>
      <c r="Q29" s="421">
        <v>2491</v>
      </c>
      <c r="R29" s="422"/>
      <c r="S29" s="422"/>
      <c r="T29" s="422"/>
      <c r="U29" s="422"/>
      <c r="V29" s="423"/>
      <c r="W29" s="488"/>
      <c r="X29" s="489"/>
      <c r="Y29" s="490"/>
      <c r="Z29" s="418" t="s">
        <v>177</v>
      </c>
      <c r="AA29" s="419"/>
      <c r="AB29" s="419"/>
      <c r="AC29" s="419"/>
      <c r="AD29" s="419"/>
      <c r="AE29" s="419"/>
      <c r="AF29" s="419"/>
      <c r="AG29" s="420"/>
      <c r="AH29" s="421">
        <v>237</v>
      </c>
      <c r="AI29" s="422"/>
      <c r="AJ29" s="422"/>
      <c r="AK29" s="422"/>
      <c r="AL29" s="423"/>
      <c r="AM29" s="421">
        <v>676416</v>
      </c>
      <c r="AN29" s="422"/>
      <c r="AO29" s="422"/>
      <c r="AP29" s="422"/>
      <c r="AQ29" s="422"/>
      <c r="AR29" s="423"/>
      <c r="AS29" s="421">
        <v>2854</v>
      </c>
      <c r="AT29" s="422"/>
      <c r="AU29" s="422"/>
      <c r="AV29" s="422"/>
      <c r="AW29" s="422"/>
      <c r="AX29" s="424"/>
      <c r="AY29" s="431"/>
      <c r="AZ29" s="432"/>
      <c r="BA29" s="432"/>
      <c r="BB29" s="433"/>
      <c r="BC29" s="425" t="s">
        <v>178</v>
      </c>
      <c r="BD29" s="426"/>
      <c r="BE29" s="426"/>
      <c r="BF29" s="426"/>
      <c r="BG29" s="426"/>
      <c r="BH29" s="426"/>
      <c r="BI29" s="426"/>
      <c r="BJ29" s="426"/>
      <c r="BK29" s="426"/>
      <c r="BL29" s="426"/>
      <c r="BM29" s="427"/>
      <c r="BN29" s="445">
        <v>510550</v>
      </c>
      <c r="BO29" s="446"/>
      <c r="BP29" s="446"/>
      <c r="BQ29" s="446"/>
      <c r="BR29" s="446"/>
      <c r="BS29" s="446"/>
      <c r="BT29" s="446"/>
      <c r="BU29" s="447"/>
      <c r="BV29" s="445">
        <v>510383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179</v>
      </c>
      <c r="X30" s="498"/>
      <c r="Y30" s="498"/>
      <c r="Z30" s="498"/>
      <c r="AA30" s="498"/>
      <c r="AB30" s="498"/>
      <c r="AC30" s="498"/>
      <c r="AD30" s="498"/>
      <c r="AE30" s="498"/>
      <c r="AF30" s="498"/>
      <c r="AG30" s="499"/>
      <c r="AH30" s="409">
        <v>95.7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3953265</v>
      </c>
      <c r="BO30" s="449"/>
      <c r="BP30" s="449"/>
      <c r="BQ30" s="449"/>
      <c r="BR30" s="449"/>
      <c r="BS30" s="449"/>
      <c r="BT30" s="449"/>
      <c r="BU30" s="450"/>
      <c r="BV30" s="448">
        <v>2195968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186</v>
      </c>
      <c r="D33" s="408"/>
      <c r="E33" s="407" t="s">
        <v>187</v>
      </c>
      <c r="F33" s="407"/>
      <c r="G33" s="407"/>
      <c r="H33" s="407"/>
      <c r="I33" s="407"/>
      <c r="J33" s="407"/>
      <c r="K33" s="407"/>
      <c r="L33" s="407"/>
      <c r="M33" s="407"/>
      <c r="N33" s="407"/>
      <c r="O33" s="407"/>
      <c r="P33" s="407"/>
      <c r="Q33" s="407"/>
      <c r="R33" s="407"/>
      <c r="S33" s="407"/>
      <c r="T33" s="195"/>
      <c r="U33" s="408" t="s">
        <v>188</v>
      </c>
      <c r="V33" s="408"/>
      <c r="W33" s="407" t="s">
        <v>187</v>
      </c>
      <c r="X33" s="407"/>
      <c r="Y33" s="407"/>
      <c r="Z33" s="407"/>
      <c r="AA33" s="407"/>
      <c r="AB33" s="407"/>
      <c r="AC33" s="407"/>
      <c r="AD33" s="407"/>
      <c r="AE33" s="407"/>
      <c r="AF33" s="407"/>
      <c r="AG33" s="407"/>
      <c r="AH33" s="407"/>
      <c r="AI33" s="407"/>
      <c r="AJ33" s="407"/>
      <c r="AK33" s="407"/>
      <c r="AL33" s="195"/>
      <c r="AM33" s="408" t="s">
        <v>188</v>
      </c>
      <c r="AN33" s="408"/>
      <c r="AO33" s="407" t="s">
        <v>189</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188</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益城町国民健康保険特別会計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益城町水道事業会計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益城町公共下水道特別会計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熊本県市町村総合事務組合</v>
      </c>
      <c r="BZ34" s="403"/>
      <c r="CA34" s="403"/>
      <c r="CB34" s="403"/>
      <c r="CC34" s="403"/>
      <c r="CD34" s="403"/>
      <c r="CE34" s="403"/>
      <c r="CF34" s="403"/>
      <c r="CG34" s="403"/>
      <c r="CH34" s="403"/>
      <c r="CI34" s="403"/>
      <c r="CJ34" s="403"/>
      <c r="CK34" s="403"/>
      <c r="CL34" s="403"/>
      <c r="CM34" s="403"/>
      <c r="CN34" s="193"/>
      <c r="CO34" s="404">
        <f>IF(CQ34="","",MAX(C34:D43,U34:V43,AM34:AN43,BE34:BF43,BW34:BX43)+1)</f>
        <v>14</v>
      </c>
      <c r="CP34" s="404"/>
      <c r="CQ34" s="403" t="str">
        <f>IF('各会計、関係団体の財政状況及び健全化判断比率'!BS7="","",'各会計、関係団体の財政状況及び健全化判断比率'!BS7)</f>
        <v>益城町土地開発公社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益城町介護保険特別会計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益城町農業集落排水事業特別会計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熊本県後期高齢者医療広域連合（一般会計）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益城町後期高齢者医療特別会計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熊本県後期高齢者医療広域連合（特別会計）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御船地区衛生施設組合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益城、嘉島、西原衛生施設組合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上益城広域連合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7KkL2dJ8eKXZnsGqIukjTCNMAVZAxfase/1wGxCifyCJoEdl14rQcSjRs6XyFs/jjwQPVeMb6/QLWQ5cTky+aQ==" saltValue="ttTa99QQJWQpU5XYRtT4n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23" t="s">
        <v>552</v>
      </c>
      <c r="D34" s="1223"/>
      <c r="E34" s="1224"/>
      <c r="F34" s="32">
        <v>8.08</v>
      </c>
      <c r="G34" s="33">
        <v>9.89</v>
      </c>
      <c r="H34" s="33">
        <v>9.48</v>
      </c>
      <c r="I34" s="33">
        <v>12.01</v>
      </c>
      <c r="J34" s="34">
        <v>11.86</v>
      </c>
      <c r="K34" s="22"/>
      <c r="L34" s="22"/>
      <c r="M34" s="22"/>
      <c r="N34" s="22"/>
      <c r="O34" s="22"/>
      <c r="P34" s="22"/>
    </row>
    <row r="35" spans="1:16" ht="39" customHeight="1" x14ac:dyDescent="0.15">
      <c r="A35" s="22"/>
      <c r="B35" s="35"/>
      <c r="C35" s="1217" t="s">
        <v>553</v>
      </c>
      <c r="D35" s="1218"/>
      <c r="E35" s="1219"/>
      <c r="F35" s="36">
        <v>1.56</v>
      </c>
      <c r="G35" s="37">
        <v>0.84</v>
      </c>
      <c r="H35" s="37">
        <v>0.69</v>
      </c>
      <c r="I35" s="37">
        <v>0.05</v>
      </c>
      <c r="J35" s="38">
        <v>5.24</v>
      </c>
      <c r="K35" s="22"/>
      <c r="L35" s="22"/>
      <c r="M35" s="22"/>
      <c r="N35" s="22"/>
      <c r="O35" s="22"/>
      <c r="P35" s="22"/>
    </row>
    <row r="36" spans="1:16" ht="39" customHeight="1" x14ac:dyDescent="0.15">
      <c r="A36" s="22"/>
      <c r="B36" s="35"/>
      <c r="C36" s="1217" t="s">
        <v>554</v>
      </c>
      <c r="D36" s="1218"/>
      <c r="E36" s="1219"/>
      <c r="F36" s="36">
        <v>3.81</v>
      </c>
      <c r="G36" s="37">
        <v>1.48</v>
      </c>
      <c r="H36" s="37">
        <v>2.48</v>
      </c>
      <c r="I36" s="37">
        <v>3.45</v>
      </c>
      <c r="J36" s="38">
        <v>3.59</v>
      </c>
      <c r="K36" s="22"/>
      <c r="L36" s="22"/>
      <c r="M36" s="22"/>
      <c r="N36" s="22"/>
      <c r="O36" s="22"/>
      <c r="P36" s="22"/>
    </row>
    <row r="37" spans="1:16" ht="39" customHeight="1" x14ac:dyDescent="0.15">
      <c r="A37" s="22"/>
      <c r="B37" s="35"/>
      <c r="C37" s="1217" t="s">
        <v>555</v>
      </c>
      <c r="D37" s="1218"/>
      <c r="E37" s="1219"/>
      <c r="F37" s="36">
        <v>0.16</v>
      </c>
      <c r="G37" s="37">
        <v>0.18</v>
      </c>
      <c r="H37" s="37">
        <v>0.18</v>
      </c>
      <c r="I37" s="37">
        <v>0.09</v>
      </c>
      <c r="J37" s="38">
        <v>0.43</v>
      </c>
      <c r="K37" s="22"/>
      <c r="L37" s="22"/>
      <c r="M37" s="22"/>
      <c r="N37" s="22"/>
      <c r="O37" s="22"/>
      <c r="P37" s="22"/>
    </row>
    <row r="38" spans="1:16" ht="39" customHeight="1" x14ac:dyDescent="0.15">
      <c r="A38" s="22"/>
      <c r="B38" s="35"/>
      <c r="C38" s="1217" t="s">
        <v>556</v>
      </c>
      <c r="D38" s="1218"/>
      <c r="E38" s="1219"/>
      <c r="F38" s="36">
        <v>0.28999999999999998</v>
      </c>
      <c r="G38" s="37">
        <v>0.23</v>
      </c>
      <c r="H38" s="37">
        <v>0.3</v>
      </c>
      <c r="I38" s="37">
        <v>0.21</v>
      </c>
      <c r="J38" s="38">
        <v>0.01</v>
      </c>
      <c r="K38" s="22"/>
      <c r="L38" s="22"/>
      <c r="M38" s="22"/>
      <c r="N38" s="22"/>
      <c r="O38" s="22"/>
      <c r="P38" s="22"/>
    </row>
    <row r="39" spans="1:16" ht="39" customHeight="1" x14ac:dyDescent="0.15">
      <c r="A39" s="22"/>
      <c r="B39" s="35"/>
      <c r="C39" s="1217" t="s">
        <v>557</v>
      </c>
      <c r="D39" s="1218"/>
      <c r="E39" s="1219"/>
      <c r="F39" s="36">
        <v>0.08</v>
      </c>
      <c r="G39" s="37">
        <v>0.08</v>
      </c>
      <c r="H39" s="37">
        <v>0.06</v>
      </c>
      <c r="I39" s="37">
        <v>0.12</v>
      </c>
      <c r="J39" s="38">
        <v>0</v>
      </c>
      <c r="K39" s="22"/>
      <c r="L39" s="22"/>
      <c r="M39" s="22"/>
      <c r="N39" s="22"/>
      <c r="O39" s="22"/>
      <c r="P39" s="22"/>
    </row>
    <row r="40" spans="1:16" ht="39" customHeight="1" x14ac:dyDescent="0.15">
      <c r="A40" s="22"/>
      <c r="B40" s="35"/>
      <c r="C40" s="1217" t="s">
        <v>558</v>
      </c>
      <c r="D40" s="1218"/>
      <c r="E40" s="1219"/>
      <c r="F40" s="36">
        <v>7.43</v>
      </c>
      <c r="G40" s="37">
        <v>5</v>
      </c>
      <c r="H40" s="37">
        <v>4.3099999999999996</v>
      </c>
      <c r="I40" s="37">
        <v>10.49</v>
      </c>
      <c r="J40" s="38">
        <v>0</v>
      </c>
      <c r="K40" s="22"/>
      <c r="L40" s="22"/>
      <c r="M40" s="22"/>
      <c r="N40" s="22"/>
      <c r="O40" s="22"/>
      <c r="P40" s="22"/>
    </row>
    <row r="41" spans="1:16" ht="39" customHeight="1" x14ac:dyDescent="0.15">
      <c r="A41" s="22"/>
      <c r="B41" s="35"/>
      <c r="C41" s="1217"/>
      <c r="D41" s="1218"/>
      <c r="E41" s="1219"/>
      <c r="F41" s="36"/>
      <c r="G41" s="37"/>
      <c r="H41" s="37"/>
      <c r="I41" s="37"/>
      <c r="J41" s="38"/>
      <c r="K41" s="22"/>
      <c r="L41" s="22"/>
      <c r="M41" s="22"/>
      <c r="N41" s="22"/>
      <c r="O41" s="22"/>
      <c r="P41" s="22"/>
    </row>
    <row r="42" spans="1:16" ht="39" customHeight="1" x14ac:dyDescent="0.15">
      <c r="A42" s="22"/>
      <c r="B42" s="39"/>
      <c r="C42" s="1217" t="s">
        <v>559</v>
      </c>
      <c r="D42" s="1218"/>
      <c r="E42" s="1219"/>
      <c r="F42" s="36" t="s">
        <v>501</v>
      </c>
      <c r="G42" s="37" t="s">
        <v>501</v>
      </c>
      <c r="H42" s="37" t="s">
        <v>501</v>
      </c>
      <c r="I42" s="37" t="s">
        <v>501</v>
      </c>
      <c r="J42" s="38" t="s">
        <v>501</v>
      </c>
      <c r="K42" s="22"/>
      <c r="L42" s="22"/>
      <c r="M42" s="22"/>
      <c r="N42" s="22"/>
      <c r="O42" s="22"/>
      <c r="P42" s="22"/>
    </row>
    <row r="43" spans="1:16" ht="39" customHeight="1" thickBot="1" x14ac:dyDescent="0.2">
      <c r="A43" s="22"/>
      <c r="B43" s="40"/>
      <c r="C43" s="1220" t="s">
        <v>560</v>
      </c>
      <c r="D43" s="1221"/>
      <c r="E43" s="1222"/>
      <c r="F43" s="41" t="s">
        <v>501</v>
      </c>
      <c r="G43" s="42" t="s">
        <v>501</v>
      </c>
      <c r="H43" s="42" t="s">
        <v>501</v>
      </c>
      <c r="I43" s="42" t="s">
        <v>501</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HJfHxmuDAjeOU+WdoqVrqvJLwoXRz1IzRQam5z8tHKZ5HPOPMvfoenSOegNL8rIm3qghn4X7XxtZUYFDLdBPg==" saltValue="AgspIvZLXD47KSLCjuop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33" t="s">
        <v>11</v>
      </c>
      <c r="C45" s="1234"/>
      <c r="D45" s="58"/>
      <c r="E45" s="1239" t="s">
        <v>12</v>
      </c>
      <c r="F45" s="1239"/>
      <c r="G45" s="1239"/>
      <c r="H45" s="1239"/>
      <c r="I45" s="1239"/>
      <c r="J45" s="1240"/>
      <c r="K45" s="59">
        <v>740</v>
      </c>
      <c r="L45" s="60">
        <v>822</v>
      </c>
      <c r="M45" s="60">
        <v>854</v>
      </c>
      <c r="N45" s="60">
        <v>902</v>
      </c>
      <c r="O45" s="61">
        <v>976</v>
      </c>
      <c r="P45" s="48"/>
      <c r="Q45" s="48"/>
      <c r="R45" s="48"/>
      <c r="S45" s="48"/>
      <c r="T45" s="48"/>
      <c r="U45" s="48"/>
    </row>
    <row r="46" spans="1:21" ht="30.75" customHeight="1" x14ac:dyDescent="0.15">
      <c r="A46" s="48"/>
      <c r="B46" s="1235"/>
      <c r="C46" s="1236"/>
      <c r="D46" s="62"/>
      <c r="E46" s="1227" t="s">
        <v>13</v>
      </c>
      <c r="F46" s="1227"/>
      <c r="G46" s="1227"/>
      <c r="H46" s="1227"/>
      <c r="I46" s="1227"/>
      <c r="J46" s="1228"/>
      <c r="K46" s="63" t="s">
        <v>501</v>
      </c>
      <c r="L46" s="64" t="s">
        <v>501</v>
      </c>
      <c r="M46" s="64" t="s">
        <v>501</v>
      </c>
      <c r="N46" s="64" t="s">
        <v>501</v>
      </c>
      <c r="O46" s="65" t="s">
        <v>501</v>
      </c>
      <c r="P46" s="48"/>
      <c r="Q46" s="48"/>
      <c r="R46" s="48"/>
      <c r="S46" s="48"/>
      <c r="T46" s="48"/>
      <c r="U46" s="48"/>
    </row>
    <row r="47" spans="1:21" ht="30.75" customHeight="1" x14ac:dyDescent="0.15">
      <c r="A47" s="48"/>
      <c r="B47" s="1235"/>
      <c r="C47" s="1236"/>
      <c r="D47" s="62"/>
      <c r="E47" s="1227" t="s">
        <v>14</v>
      </c>
      <c r="F47" s="1227"/>
      <c r="G47" s="1227"/>
      <c r="H47" s="1227"/>
      <c r="I47" s="1227"/>
      <c r="J47" s="1228"/>
      <c r="K47" s="63" t="s">
        <v>501</v>
      </c>
      <c r="L47" s="64" t="s">
        <v>501</v>
      </c>
      <c r="M47" s="64" t="s">
        <v>501</v>
      </c>
      <c r="N47" s="64" t="s">
        <v>501</v>
      </c>
      <c r="O47" s="65" t="s">
        <v>501</v>
      </c>
      <c r="P47" s="48"/>
      <c r="Q47" s="48"/>
      <c r="R47" s="48"/>
      <c r="S47" s="48"/>
      <c r="T47" s="48"/>
      <c r="U47" s="48"/>
    </row>
    <row r="48" spans="1:21" ht="30.75" customHeight="1" x14ac:dyDescent="0.15">
      <c r="A48" s="48"/>
      <c r="B48" s="1235"/>
      <c r="C48" s="1236"/>
      <c r="D48" s="62"/>
      <c r="E48" s="1227" t="s">
        <v>15</v>
      </c>
      <c r="F48" s="1227"/>
      <c r="G48" s="1227"/>
      <c r="H48" s="1227"/>
      <c r="I48" s="1227"/>
      <c r="J48" s="1228"/>
      <c r="K48" s="63">
        <v>495</v>
      </c>
      <c r="L48" s="64">
        <v>455</v>
      </c>
      <c r="M48" s="64">
        <v>501</v>
      </c>
      <c r="N48" s="64">
        <v>671</v>
      </c>
      <c r="O48" s="65">
        <v>384</v>
      </c>
      <c r="P48" s="48"/>
      <c r="Q48" s="48"/>
      <c r="R48" s="48"/>
      <c r="S48" s="48"/>
      <c r="T48" s="48"/>
      <c r="U48" s="48"/>
    </row>
    <row r="49" spans="1:21" ht="30.75" customHeight="1" x14ac:dyDescent="0.15">
      <c r="A49" s="48"/>
      <c r="B49" s="1235"/>
      <c r="C49" s="1236"/>
      <c r="D49" s="62"/>
      <c r="E49" s="1227" t="s">
        <v>16</v>
      </c>
      <c r="F49" s="1227"/>
      <c r="G49" s="1227"/>
      <c r="H49" s="1227"/>
      <c r="I49" s="1227"/>
      <c r="J49" s="1228"/>
      <c r="K49" s="63">
        <v>7</v>
      </c>
      <c r="L49" s="64" t="s">
        <v>501</v>
      </c>
      <c r="M49" s="64" t="s">
        <v>501</v>
      </c>
      <c r="N49" s="64" t="s">
        <v>501</v>
      </c>
      <c r="O49" s="65">
        <v>4</v>
      </c>
      <c r="P49" s="48"/>
      <c r="Q49" s="48"/>
      <c r="R49" s="48"/>
      <c r="S49" s="48"/>
      <c r="T49" s="48"/>
      <c r="U49" s="48"/>
    </row>
    <row r="50" spans="1:21" ht="30.75" customHeight="1" x14ac:dyDescent="0.15">
      <c r="A50" s="48"/>
      <c r="B50" s="1235"/>
      <c r="C50" s="1236"/>
      <c r="D50" s="62"/>
      <c r="E50" s="1227" t="s">
        <v>17</v>
      </c>
      <c r="F50" s="1227"/>
      <c r="G50" s="1227"/>
      <c r="H50" s="1227"/>
      <c r="I50" s="1227"/>
      <c r="J50" s="1228"/>
      <c r="K50" s="63">
        <v>20</v>
      </c>
      <c r="L50" s="64" t="s">
        <v>501</v>
      </c>
      <c r="M50" s="64" t="s">
        <v>501</v>
      </c>
      <c r="N50" s="64" t="s">
        <v>501</v>
      </c>
      <c r="O50" s="65" t="s">
        <v>501</v>
      </c>
      <c r="P50" s="48"/>
      <c r="Q50" s="48"/>
      <c r="R50" s="48"/>
      <c r="S50" s="48"/>
      <c r="T50" s="48"/>
      <c r="U50" s="48"/>
    </row>
    <row r="51" spans="1:21" ht="30.75" customHeight="1" x14ac:dyDescent="0.15">
      <c r="A51" s="48"/>
      <c r="B51" s="1237"/>
      <c r="C51" s="1238"/>
      <c r="D51" s="66"/>
      <c r="E51" s="1227" t="s">
        <v>18</v>
      </c>
      <c r="F51" s="1227"/>
      <c r="G51" s="1227"/>
      <c r="H51" s="1227"/>
      <c r="I51" s="1227"/>
      <c r="J51" s="1228"/>
      <c r="K51" s="63" t="s">
        <v>501</v>
      </c>
      <c r="L51" s="64" t="s">
        <v>501</v>
      </c>
      <c r="M51" s="64" t="s">
        <v>501</v>
      </c>
      <c r="N51" s="64" t="s">
        <v>501</v>
      </c>
      <c r="O51" s="65" t="s">
        <v>501</v>
      </c>
      <c r="P51" s="48"/>
      <c r="Q51" s="48"/>
      <c r="R51" s="48"/>
      <c r="S51" s="48"/>
      <c r="T51" s="48"/>
      <c r="U51" s="48"/>
    </row>
    <row r="52" spans="1:21" ht="30.75" customHeight="1" x14ac:dyDescent="0.15">
      <c r="A52" s="48"/>
      <c r="B52" s="1225" t="s">
        <v>19</v>
      </c>
      <c r="C52" s="1226"/>
      <c r="D52" s="66"/>
      <c r="E52" s="1227" t="s">
        <v>20</v>
      </c>
      <c r="F52" s="1227"/>
      <c r="G52" s="1227"/>
      <c r="H52" s="1227"/>
      <c r="I52" s="1227"/>
      <c r="J52" s="1228"/>
      <c r="K52" s="63">
        <v>879</v>
      </c>
      <c r="L52" s="64">
        <v>929</v>
      </c>
      <c r="M52" s="64">
        <v>917</v>
      </c>
      <c r="N52" s="64">
        <v>924</v>
      </c>
      <c r="O52" s="65">
        <v>953</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383</v>
      </c>
      <c r="L53" s="69">
        <v>348</v>
      </c>
      <c r="M53" s="69">
        <v>438</v>
      </c>
      <c r="N53" s="69">
        <v>649</v>
      </c>
      <c r="O53" s="70">
        <v>411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xiZTBmrxVat6MvytGjQlQYRhwNUty/TIxS2fwwh2WiB6a2wpvEapsUxOaHRJkzbovAF++rqZHl8fdQA3MMwomQ==" saltValue="dwWHq5H8KMzUIuKRp5lJw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544</v>
      </c>
      <c r="J40" s="79" t="s">
        <v>545</v>
      </c>
      <c r="K40" s="79" t="s">
        <v>546</v>
      </c>
      <c r="L40" s="79" t="s">
        <v>547</v>
      </c>
      <c r="M40" s="80" t="s">
        <v>548</v>
      </c>
    </row>
    <row r="41" spans="2:13" ht="27.75" customHeight="1" x14ac:dyDescent="0.15">
      <c r="B41" s="1253" t="s">
        <v>24</v>
      </c>
      <c r="C41" s="1254"/>
      <c r="D41" s="81"/>
      <c r="E41" s="1255" t="s">
        <v>25</v>
      </c>
      <c r="F41" s="1255"/>
      <c r="G41" s="1255"/>
      <c r="H41" s="1256"/>
      <c r="I41" s="82">
        <v>9366</v>
      </c>
      <c r="J41" s="83">
        <v>9638</v>
      </c>
      <c r="K41" s="83">
        <v>9839</v>
      </c>
      <c r="L41" s="83">
        <v>16472</v>
      </c>
      <c r="M41" s="84">
        <v>22209</v>
      </c>
    </row>
    <row r="42" spans="2:13" ht="27.75" customHeight="1" x14ac:dyDescent="0.15">
      <c r="B42" s="1243"/>
      <c r="C42" s="1244"/>
      <c r="D42" s="85"/>
      <c r="E42" s="1247" t="s">
        <v>26</v>
      </c>
      <c r="F42" s="1247"/>
      <c r="G42" s="1247"/>
      <c r="H42" s="1248"/>
      <c r="I42" s="86" t="s">
        <v>501</v>
      </c>
      <c r="J42" s="87" t="s">
        <v>501</v>
      </c>
      <c r="K42" s="87" t="s">
        <v>501</v>
      </c>
      <c r="L42" s="87" t="s">
        <v>501</v>
      </c>
      <c r="M42" s="88" t="s">
        <v>501</v>
      </c>
    </row>
    <row r="43" spans="2:13" ht="27.75" customHeight="1" x14ac:dyDescent="0.15">
      <c r="B43" s="1243"/>
      <c r="C43" s="1244"/>
      <c r="D43" s="85"/>
      <c r="E43" s="1247" t="s">
        <v>27</v>
      </c>
      <c r="F43" s="1247"/>
      <c r="G43" s="1247"/>
      <c r="H43" s="1248"/>
      <c r="I43" s="86">
        <v>6318</v>
      </c>
      <c r="J43" s="87">
        <v>5949</v>
      </c>
      <c r="K43" s="87">
        <v>5789</v>
      </c>
      <c r="L43" s="87">
        <v>6736</v>
      </c>
      <c r="M43" s="88">
        <v>5803</v>
      </c>
    </row>
    <row r="44" spans="2:13" ht="27.75" customHeight="1" x14ac:dyDescent="0.15">
      <c r="B44" s="1243"/>
      <c r="C44" s="1244"/>
      <c r="D44" s="85"/>
      <c r="E44" s="1247" t="s">
        <v>28</v>
      </c>
      <c r="F44" s="1247"/>
      <c r="G44" s="1247"/>
      <c r="H44" s="1248"/>
      <c r="I44" s="86">
        <v>164</v>
      </c>
      <c r="J44" s="87" t="s">
        <v>501</v>
      </c>
      <c r="K44" s="87" t="s">
        <v>501</v>
      </c>
      <c r="L44" s="87">
        <v>43</v>
      </c>
      <c r="M44" s="88">
        <v>39</v>
      </c>
    </row>
    <row r="45" spans="2:13" ht="27.75" customHeight="1" x14ac:dyDescent="0.15">
      <c r="B45" s="1243"/>
      <c r="C45" s="1244"/>
      <c r="D45" s="85"/>
      <c r="E45" s="1247" t="s">
        <v>29</v>
      </c>
      <c r="F45" s="1247"/>
      <c r="G45" s="1247"/>
      <c r="H45" s="1248"/>
      <c r="I45" s="86">
        <v>1047</v>
      </c>
      <c r="J45" s="87">
        <v>811</v>
      </c>
      <c r="K45" s="87">
        <v>718</v>
      </c>
      <c r="L45" s="87">
        <v>397</v>
      </c>
      <c r="M45" s="88">
        <v>309</v>
      </c>
    </row>
    <row r="46" spans="2:13" ht="27.75" customHeight="1" x14ac:dyDescent="0.15">
      <c r="B46" s="1243"/>
      <c r="C46" s="1244"/>
      <c r="D46" s="89"/>
      <c r="E46" s="1247" t="s">
        <v>30</v>
      </c>
      <c r="F46" s="1247"/>
      <c r="G46" s="1247"/>
      <c r="H46" s="1248"/>
      <c r="I46" s="86" t="s">
        <v>501</v>
      </c>
      <c r="J46" s="87" t="s">
        <v>501</v>
      </c>
      <c r="K46" s="87" t="s">
        <v>501</v>
      </c>
      <c r="L46" s="87" t="s">
        <v>501</v>
      </c>
      <c r="M46" s="88" t="s">
        <v>501</v>
      </c>
    </row>
    <row r="47" spans="2:13" ht="27.75" customHeight="1" x14ac:dyDescent="0.15">
      <c r="B47" s="1243"/>
      <c r="C47" s="1244"/>
      <c r="D47" s="90"/>
      <c r="E47" s="1257" t="s">
        <v>31</v>
      </c>
      <c r="F47" s="1258"/>
      <c r="G47" s="1258"/>
      <c r="H47" s="1259"/>
      <c r="I47" s="86" t="s">
        <v>501</v>
      </c>
      <c r="J47" s="87" t="s">
        <v>501</v>
      </c>
      <c r="K47" s="87" t="s">
        <v>501</v>
      </c>
      <c r="L47" s="87" t="s">
        <v>501</v>
      </c>
      <c r="M47" s="88" t="s">
        <v>501</v>
      </c>
    </row>
    <row r="48" spans="2:13" ht="27.75" customHeight="1" x14ac:dyDescent="0.15">
      <c r="B48" s="1243"/>
      <c r="C48" s="1244"/>
      <c r="D48" s="85"/>
      <c r="E48" s="1247" t="s">
        <v>32</v>
      </c>
      <c r="F48" s="1247"/>
      <c r="G48" s="1247"/>
      <c r="H48" s="1248"/>
      <c r="I48" s="86" t="s">
        <v>501</v>
      </c>
      <c r="J48" s="87" t="s">
        <v>501</v>
      </c>
      <c r="K48" s="87" t="s">
        <v>501</v>
      </c>
      <c r="L48" s="87" t="s">
        <v>501</v>
      </c>
      <c r="M48" s="88" t="s">
        <v>501</v>
      </c>
    </row>
    <row r="49" spans="2:13" ht="27.75" customHeight="1" x14ac:dyDescent="0.15">
      <c r="B49" s="1245"/>
      <c r="C49" s="1246"/>
      <c r="D49" s="85"/>
      <c r="E49" s="1247" t="s">
        <v>33</v>
      </c>
      <c r="F49" s="1247"/>
      <c r="G49" s="1247"/>
      <c r="H49" s="1248"/>
      <c r="I49" s="86" t="s">
        <v>501</v>
      </c>
      <c r="J49" s="87" t="s">
        <v>501</v>
      </c>
      <c r="K49" s="87" t="s">
        <v>501</v>
      </c>
      <c r="L49" s="87" t="s">
        <v>501</v>
      </c>
      <c r="M49" s="88" t="s">
        <v>501</v>
      </c>
    </row>
    <row r="50" spans="2:13" ht="27.75" customHeight="1" x14ac:dyDescent="0.15">
      <c r="B50" s="1241" t="s">
        <v>34</v>
      </c>
      <c r="C50" s="1242"/>
      <c r="D50" s="91"/>
      <c r="E50" s="1247" t="s">
        <v>35</v>
      </c>
      <c r="F50" s="1247"/>
      <c r="G50" s="1247"/>
      <c r="H50" s="1248"/>
      <c r="I50" s="86">
        <v>4046</v>
      </c>
      <c r="J50" s="87">
        <v>4020</v>
      </c>
      <c r="K50" s="87">
        <v>4049</v>
      </c>
      <c r="L50" s="87">
        <v>3968</v>
      </c>
      <c r="M50" s="88">
        <v>5726</v>
      </c>
    </row>
    <row r="51" spans="2:13" ht="27.75" customHeight="1" x14ac:dyDescent="0.15">
      <c r="B51" s="1243"/>
      <c r="C51" s="1244"/>
      <c r="D51" s="85"/>
      <c r="E51" s="1247" t="s">
        <v>36</v>
      </c>
      <c r="F51" s="1247"/>
      <c r="G51" s="1247"/>
      <c r="H51" s="1248"/>
      <c r="I51" s="86">
        <v>218</v>
      </c>
      <c r="J51" s="87">
        <v>241</v>
      </c>
      <c r="K51" s="87">
        <v>199</v>
      </c>
      <c r="L51" s="87">
        <v>314</v>
      </c>
      <c r="M51" s="88">
        <v>808</v>
      </c>
    </row>
    <row r="52" spans="2:13" ht="27.75" customHeight="1" x14ac:dyDescent="0.15">
      <c r="B52" s="1245"/>
      <c r="C52" s="1246"/>
      <c r="D52" s="85"/>
      <c r="E52" s="1247" t="s">
        <v>37</v>
      </c>
      <c r="F52" s="1247"/>
      <c r="G52" s="1247"/>
      <c r="H52" s="1248"/>
      <c r="I52" s="86">
        <v>11361</v>
      </c>
      <c r="J52" s="87">
        <v>11285</v>
      </c>
      <c r="K52" s="87">
        <v>11250</v>
      </c>
      <c r="L52" s="87">
        <v>17469</v>
      </c>
      <c r="M52" s="88">
        <v>22272</v>
      </c>
    </row>
    <row r="53" spans="2:13" ht="27.75" customHeight="1" thickBot="1" x14ac:dyDescent="0.2">
      <c r="B53" s="1249" t="s">
        <v>38</v>
      </c>
      <c r="C53" s="1250"/>
      <c r="D53" s="92"/>
      <c r="E53" s="1251" t="s">
        <v>39</v>
      </c>
      <c r="F53" s="1251"/>
      <c r="G53" s="1251"/>
      <c r="H53" s="1252"/>
      <c r="I53" s="93">
        <v>1270</v>
      </c>
      <c r="J53" s="94">
        <v>853</v>
      </c>
      <c r="K53" s="94">
        <v>849</v>
      </c>
      <c r="L53" s="94">
        <v>1898</v>
      </c>
      <c r="M53" s="95">
        <v>-446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prO+Pwv8KnessSg2MvfAJdLmMGxcYbWAaEriT/TvKm25rus7EtznY/zFdRnXD+CHcFJst3bdO7p7/+zzMHsHA==" saltValue="2CpCARAhKfpNYi6T/4HPV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546</v>
      </c>
      <c r="G54" s="104" t="s">
        <v>547</v>
      </c>
      <c r="H54" s="105" t="s">
        <v>548</v>
      </c>
    </row>
    <row r="55" spans="2:8" ht="52.5" customHeight="1" x14ac:dyDescent="0.15">
      <c r="B55" s="106"/>
      <c r="C55" s="1268" t="s">
        <v>42</v>
      </c>
      <c r="D55" s="1268"/>
      <c r="E55" s="1269"/>
      <c r="F55" s="107">
        <v>1116</v>
      </c>
      <c r="G55" s="107">
        <v>1118</v>
      </c>
      <c r="H55" s="108">
        <v>1118</v>
      </c>
    </row>
    <row r="56" spans="2:8" ht="52.5" customHeight="1" x14ac:dyDescent="0.15">
      <c r="B56" s="109"/>
      <c r="C56" s="1270" t="s">
        <v>43</v>
      </c>
      <c r="D56" s="1270"/>
      <c r="E56" s="1271"/>
      <c r="F56" s="110">
        <v>510</v>
      </c>
      <c r="G56" s="110">
        <v>510</v>
      </c>
      <c r="H56" s="111">
        <v>511</v>
      </c>
    </row>
    <row r="57" spans="2:8" ht="53.25" customHeight="1" x14ac:dyDescent="0.15">
      <c r="B57" s="109"/>
      <c r="C57" s="1272" t="s">
        <v>44</v>
      </c>
      <c r="D57" s="1272"/>
      <c r="E57" s="1273"/>
      <c r="F57" s="112">
        <v>2178</v>
      </c>
      <c r="G57" s="112">
        <v>2196</v>
      </c>
      <c r="H57" s="113">
        <v>3953</v>
      </c>
    </row>
    <row r="58" spans="2:8" ht="45.75" customHeight="1" x14ac:dyDescent="0.15">
      <c r="B58" s="114"/>
      <c r="C58" s="1260" t="s">
        <v>568</v>
      </c>
      <c r="D58" s="1261"/>
      <c r="E58" s="1262"/>
      <c r="F58" s="115" t="s">
        <v>576</v>
      </c>
      <c r="G58" s="115" t="s">
        <v>576</v>
      </c>
      <c r="H58" s="116">
        <v>1740</v>
      </c>
    </row>
    <row r="59" spans="2:8" ht="45.75" customHeight="1" x14ac:dyDescent="0.15">
      <c r="B59" s="114"/>
      <c r="C59" s="1260" t="s">
        <v>569</v>
      </c>
      <c r="D59" s="1261"/>
      <c r="E59" s="1262"/>
      <c r="F59" s="115">
        <v>1105</v>
      </c>
      <c r="G59" s="115">
        <v>1110</v>
      </c>
      <c r="H59" s="116">
        <v>1113</v>
      </c>
    </row>
    <row r="60" spans="2:8" ht="45.75" customHeight="1" x14ac:dyDescent="0.15">
      <c r="B60" s="114"/>
      <c r="C60" s="1260" t="s">
        <v>570</v>
      </c>
      <c r="D60" s="1261"/>
      <c r="E60" s="1262"/>
      <c r="F60" s="115">
        <v>599</v>
      </c>
      <c r="G60" s="115">
        <v>609</v>
      </c>
      <c r="H60" s="116">
        <v>619</v>
      </c>
    </row>
    <row r="61" spans="2:8" ht="45.75" customHeight="1" x14ac:dyDescent="0.15">
      <c r="B61" s="114"/>
      <c r="C61" s="1260" t="s">
        <v>571</v>
      </c>
      <c r="D61" s="1261"/>
      <c r="E61" s="1262"/>
      <c r="F61" s="115">
        <v>328</v>
      </c>
      <c r="G61" s="115">
        <v>330</v>
      </c>
      <c r="H61" s="116">
        <v>333</v>
      </c>
    </row>
    <row r="62" spans="2:8" ht="45.75" customHeight="1" thickBot="1" x14ac:dyDescent="0.2">
      <c r="B62" s="117"/>
      <c r="C62" s="1263" t="s">
        <v>572</v>
      </c>
      <c r="D62" s="1264"/>
      <c r="E62" s="1265"/>
      <c r="F62" s="118">
        <v>83</v>
      </c>
      <c r="G62" s="118">
        <v>84</v>
      </c>
      <c r="H62" s="119">
        <v>84</v>
      </c>
    </row>
    <row r="63" spans="2:8" ht="52.5" customHeight="1" thickBot="1" x14ac:dyDescent="0.2">
      <c r="B63" s="120"/>
      <c r="C63" s="1266" t="s">
        <v>45</v>
      </c>
      <c r="D63" s="1266"/>
      <c r="E63" s="1267"/>
      <c r="F63" s="121">
        <v>3805</v>
      </c>
      <c r="G63" s="121">
        <v>3824</v>
      </c>
      <c r="H63" s="122">
        <v>5582</v>
      </c>
    </row>
    <row r="64" spans="2:8" ht="15" customHeight="1" x14ac:dyDescent="0.15"/>
    <row r="65" ht="0" hidden="1" customHeight="1" x14ac:dyDescent="0.15"/>
    <row r="66" ht="0" hidden="1" customHeight="1" x14ac:dyDescent="0.15"/>
  </sheetData>
  <sheetProtection algorithmName="SHA-512" hashValue="NkMGFUP9Jb2VG13zw9v8nfmBRvFXVqvYB7e9CcOugxR5T67zRMslAFSyLR7fW/FQ0POkTV9ffIozww8OJJhmAA==" saltValue="ACM80yVR+Q5u2fsDFI43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CX70" sqref="CX70"/>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7"/>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x14ac:dyDescent="0.15">
      <c r="B44" s="374"/>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x14ac:dyDescent="0.15">
      <c r="B45" s="374"/>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x14ac:dyDescent="0.15">
      <c r="B46" s="374"/>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x14ac:dyDescent="0.15">
      <c r="B47" s="374"/>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580</v>
      </c>
    </row>
    <row r="50" spans="1:109" x14ac:dyDescent="0.15">
      <c r="B50" s="374"/>
      <c r="G50" s="1280"/>
      <c r="H50" s="1280"/>
      <c r="I50" s="1280"/>
      <c r="J50" s="1280"/>
      <c r="K50" s="384"/>
      <c r="L50" s="384"/>
      <c r="M50" s="385"/>
      <c r="N50" s="385"/>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9" t="s">
        <v>544</v>
      </c>
      <c r="BQ50" s="1279"/>
      <c r="BR50" s="1279"/>
      <c r="BS50" s="1279"/>
      <c r="BT50" s="1279"/>
      <c r="BU50" s="1279"/>
      <c r="BV50" s="1279"/>
      <c r="BW50" s="1279"/>
      <c r="BX50" s="1279" t="s">
        <v>545</v>
      </c>
      <c r="BY50" s="1279"/>
      <c r="BZ50" s="1279"/>
      <c r="CA50" s="1279"/>
      <c r="CB50" s="1279"/>
      <c r="CC50" s="1279"/>
      <c r="CD50" s="1279"/>
      <c r="CE50" s="1279"/>
      <c r="CF50" s="1279" t="s">
        <v>546</v>
      </c>
      <c r="CG50" s="1279"/>
      <c r="CH50" s="1279"/>
      <c r="CI50" s="1279"/>
      <c r="CJ50" s="1279"/>
      <c r="CK50" s="1279"/>
      <c r="CL50" s="1279"/>
      <c r="CM50" s="1279"/>
      <c r="CN50" s="1279" t="s">
        <v>547</v>
      </c>
      <c r="CO50" s="1279"/>
      <c r="CP50" s="1279"/>
      <c r="CQ50" s="1279"/>
      <c r="CR50" s="1279"/>
      <c r="CS50" s="1279"/>
      <c r="CT50" s="1279"/>
      <c r="CU50" s="1279"/>
      <c r="CV50" s="1279" t="s">
        <v>548</v>
      </c>
      <c r="CW50" s="1279"/>
      <c r="CX50" s="1279"/>
      <c r="CY50" s="1279"/>
      <c r="CZ50" s="1279"/>
      <c r="DA50" s="1279"/>
      <c r="DB50" s="1279"/>
      <c r="DC50" s="1279"/>
    </row>
    <row r="51" spans="1:109" ht="13.5" customHeight="1" x14ac:dyDescent="0.15">
      <c r="B51" s="374"/>
      <c r="G51" s="1282"/>
      <c r="H51" s="1282"/>
      <c r="I51" s="1296"/>
      <c r="J51" s="1296"/>
      <c r="K51" s="1281"/>
      <c r="L51" s="1281"/>
      <c r="M51" s="1281"/>
      <c r="N51" s="1281"/>
      <c r="AM51" s="383"/>
      <c r="AN51" s="1277" t="s">
        <v>581</v>
      </c>
      <c r="AO51" s="1277"/>
      <c r="AP51" s="1277"/>
      <c r="AQ51" s="1277"/>
      <c r="AR51" s="1277"/>
      <c r="AS51" s="1277"/>
      <c r="AT51" s="1277"/>
      <c r="AU51" s="1277"/>
      <c r="AV51" s="1277"/>
      <c r="AW51" s="1277"/>
      <c r="AX51" s="1277"/>
      <c r="AY51" s="1277"/>
      <c r="AZ51" s="1277"/>
      <c r="BA51" s="1277"/>
      <c r="BB51" s="1277" t="s">
        <v>582</v>
      </c>
      <c r="BC51" s="1277"/>
      <c r="BD51" s="1277"/>
      <c r="BE51" s="1277"/>
      <c r="BF51" s="1277"/>
      <c r="BG51" s="1277"/>
      <c r="BH51" s="1277"/>
      <c r="BI51" s="1277"/>
      <c r="BJ51" s="1277"/>
      <c r="BK51" s="1277"/>
      <c r="BL51" s="1277"/>
      <c r="BM51" s="1277"/>
      <c r="BN51" s="1277"/>
      <c r="BO51" s="1277"/>
      <c r="BP51" s="1286"/>
      <c r="BQ51" s="1274"/>
      <c r="BR51" s="1274"/>
      <c r="BS51" s="1274"/>
      <c r="BT51" s="1274"/>
      <c r="BU51" s="1274"/>
      <c r="BV51" s="1274"/>
      <c r="BW51" s="1274"/>
      <c r="BX51" s="1286"/>
      <c r="BY51" s="1274"/>
      <c r="BZ51" s="1274"/>
      <c r="CA51" s="1274"/>
      <c r="CB51" s="1274"/>
      <c r="CC51" s="1274"/>
      <c r="CD51" s="1274"/>
      <c r="CE51" s="1274"/>
      <c r="CF51" s="1286"/>
      <c r="CG51" s="1274"/>
      <c r="CH51" s="1274"/>
      <c r="CI51" s="1274"/>
      <c r="CJ51" s="1274"/>
      <c r="CK51" s="1274"/>
      <c r="CL51" s="1274"/>
      <c r="CM51" s="1274"/>
      <c r="CN51" s="1274">
        <v>30.2</v>
      </c>
      <c r="CO51" s="1274"/>
      <c r="CP51" s="1274"/>
      <c r="CQ51" s="1274"/>
      <c r="CR51" s="1274"/>
      <c r="CS51" s="1274"/>
      <c r="CT51" s="1274"/>
      <c r="CU51" s="1274"/>
      <c r="CV51" s="1286"/>
      <c r="CW51" s="1274"/>
      <c r="CX51" s="1274"/>
      <c r="CY51" s="1274"/>
      <c r="CZ51" s="1274"/>
      <c r="DA51" s="1274"/>
      <c r="DB51" s="1274"/>
      <c r="DC51" s="1274"/>
    </row>
    <row r="52" spans="1:109" x14ac:dyDescent="0.15">
      <c r="B52" s="374"/>
      <c r="G52" s="1282"/>
      <c r="H52" s="1282"/>
      <c r="I52" s="1296"/>
      <c r="J52" s="1296"/>
      <c r="K52" s="1281"/>
      <c r="L52" s="1281"/>
      <c r="M52" s="1281"/>
      <c r="N52" s="1281"/>
      <c r="AM52" s="383"/>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4"/>
      <c r="BQ52" s="1274"/>
      <c r="BR52" s="1274"/>
      <c r="BS52" s="1274"/>
      <c r="BT52" s="1274"/>
      <c r="BU52" s="1274"/>
      <c r="BV52" s="1274"/>
      <c r="BW52" s="1274"/>
      <c r="BX52" s="1274"/>
      <c r="BY52" s="1274"/>
      <c r="BZ52" s="1274"/>
      <c r="CA52" s="1274"/>
      <c r="CB52" s="1274"/>
      <c r="CC52" s="1274"/>
      <c r="CD52" s="1274"/>
      <c r="CE52" s="1274"/>
      <c r="CF52" s="1274"/>
      <c r="CG52" s="1274"/>
      <c r="CH52" s="1274"/>
      <c r="CI52" s="1274"/>
      <c r="CJ52" s="1274"/>
      <c r="CK52" s="1274"/>
      <c r="CL52" s="1274"/>
      <c r="CM52" s="1274"/>
      <c r="CN52" s="1274"/>
      <c r="CO52" s="1274"/>
      <c r="CP52" s="1274"/>
      <c r="CQ52" s="1274"/>
      <c r="CR52" s="1274"/>
      <c r="CS52" s="1274"/>
      <c r="CT52" s="1274"/>
      <c r="CU52" s="1274"/>
      <c r="CV52" s="1274"/>
      <c r="CW52" s="1274"/>
      <c r="CX52" s="1274"/>
      <c r="CY52" s="1274"/>
      <c r="CZ52" s="1274"/>
      <c r="DA52" s="1274"/>
      <c r="DB52" s="1274"/>
      <c r="DC52" s="1274"/>
    </row>
    <row r="53" spans="1:109" x14ac:dyDescent="0.15">
      <c r="A53" s="382"/>
      <c r="B53" s="374"/>
      <c r="G53" s="1282"/>
      <c r="H53" s="1282"/>
      <c r="I53" s="1280"/>
      <c r="J53" s="1280"/>
      <c r="K53" s="1281"/>
      <c r="L53" s="1281"/>
      <c r="M53" s="1281"/>
      <c r="N53" s="1281"/>
      <c r="AM53" s="383"/>
      <c r="AN53" s="1277"/>
      <c r="AO53" s="1277"/>
      <c r="AP53" s="1277"/>
      <c r="AQ53" s="1277"/>
      <c r="AR53" s="1277"/>
      <c r="AS53" s="1277"/>
      <c r="AT53" s="1277"/>
      <c r="AU53" s="1277"/>
      <c r="AV53" s="1277"/>
      <c r="AW53" s="1277"/>
      <c r="AX53" s="1277"/>
      <c r="AY53" s="1277"/>
      <c r="AZ53" s="1277"/>
      <c r="BA53" s="1277"/>
      <c r="BB53" s="1277" t="s">
        <v>583</v>
      </c>
      <c r="BC53" s="1277"/>
      <c r="BD53" s="1277"/>
      <c r="BE53" s="1277"/>
      <c r="BF53" s="1277"/>
      <c r="BG53" s="1277"/>
      <c r="BH53" s="1277"/>
      <c r="BI53" s="1277"/>
      <c r="BJ53" s="1277"/>
      <c r="BK53" s="1277"/>
      <c r="BL53" s="1277"/>
      <c r="BM53" s="1277"/>
      <c r="BN53" s="1277"/>
      <c r="BO53" s="1277"/>
      <c r="BP53" s="1286"/>
      <c r="BQ53" s="1274"/>
      <c r="BR53" s="1274"/>
      <c r="BS53" s="1274"/>
      <c r="BT53" s="1274"/>
      <c r="BU53" s="1274"/>
      <c r="BV53" s="1274"/>
      <c r="BW53" s="1274"/>
      <c r="BX53" s="1286"/>
      <c r="BY53" s="1274"/>
      <c r="BZ53" s="1274"/>
      <c r="CA53" s="1274"/>
      <c r="CB53" s="1274"/>
      <c r="CC53" s="1274"/>
      <c r="CD53" s="1274"/>
      <c r="CE53" s="1274"/>
      <c r="CF53" s="1286"/>
      <c r="CG53" s="1274"/>
      <c r="CH53" s="1274"/>
      <c r="CI53" s="1274"/>
      <c r="CJ53" s="1274"/>
      <c r="CK53" s="1274"/>
      <c r="CL53" s="1274"/>
      <c r="CM53" s="1274"/>
      <c r="CN53" s="1274">
        <v>57.8</v>
      </c>
      <c r="CO53" s="1274"/>
      <c r="CP53" s="1274"/>
      <c r="CQ53" s="1274"/>
      <c r="CR53" s="1274"/>
      <c r="CS53" s="1274"/>
      <c r="CT53" s="1274"/>
      <c r="CU53" s="1274"/>
      <c r="CV53" s="1286"/>
      <c r="CW53" s="1274"/>
      <c r="CX53" s="1274"/>
      <c r="CY53" s="1274"/>
      <c r="CZ53" s="1274"/>
      <c r="DA53" s="1274"/>
      <c r="DB53" s="1274"/>
      <c r="DC53" s="1274"/>
    </row>
    <row r="54" spans="1:109" x14ac:dyDescent="0.15">
      <c r="A54" s="382"/>
      <c r="B54" s="374"/>
      <c r="G54" s="1282"/>
      <c r="H54" s="1282"/>
      <c r="I54" s="1280"/>
      <c r="J54" s="1280"/>
      <c r="K54" s="1281"/>
      <c r="L54" s="1281"/>
      <c r="M54" s="1281"/>
      <c r="N54" s="1281"/>
      <c r="AM54" s="383"/>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4"/>
      <c r="BQ54" s="1274"/>
      <c r="BR54" s="1274"/>
      <c r="BS54" s="1274"/>
      <c r="BT54" s="1274"/>
      <c r="BU54" s="1274"/>
      <c r="BV54" s="1274"/>
      <c r="BW54" s="1274"/>
      <c r="BX54" s="1274"/>
      <c r="BY54" s="1274"/>
      <c r="BZ54" s="1274"/>
      <c r="CA54" s="1274"/>
      <c r="CB54" s="1274"/>
      <c r="CC54" s="1274"/>
      <c r="CD54" s="1274"/>
      <c r="CE54" s="1274"/>
      <c r="CF54" s="1274"/>
      <c r="CG54" s="1274"/>
      <c r="CH54" s="1274"/>
      <c r="CI54" s="1274"/>
      <c r="CJ54" s="1274"/>
      <c r="CK54" s="1274"/>
      <c r="CL54" s="1274"/>
      <c r="CM54" s="1274"/>
      <c r="CN54" s="1274"/>
      <c r="CO54" s="1274"/>
      <c r="CP54" s="1274"/>
      <c r="CQ54" s="1274"/>
      <c r="CR54" s="1274"/>
      <c r="CS54" s="1274"/>
      <c r="CT54" s="1274"/>
      <c r="CU54" s="1274"/>
      <c r="CV54" s="1274"/>
      <c r="CW54" s="1274"/>
      <c r="CX54" s="1274"/>
      <c r="CY54" s="1274"/>
      <c r="CZ54" s="1274"/>
      <c r="DA54" s="1274"/>
      <c r="DB54" s="1274"/>
      <c r="DC54" s="1274"/>
    </row>
    <row r="55" spans="1:109" x14ac:dyDescent="0.15">
      <c r="A55" s="382"/>
      <c r="B55" s="374"/>
      <c r="G55" s="1280"/>
      <c r="H55" s="1280"/>
      <c r="I55" s="1280"/>
      <c r="J55" s="1280"/>
      <c r="K55" s="1281"/>
      <c r="L55" s="1281"/>
      <c r="M55" s="1281"/>
      <c r="N55" s="1281"/>
      <c r="AN55" s="1279" t="s">
        <v>584</v>
      </c>
      <c r="AO55" s="1279"/>
      <c r="AP55" s="1279"/>
      <c r="AQ55" s="1279"/>
      <c r="AR55" s="1279"/>
      <c r="AS55" s="1279"/>
      <c r="AT55" s="1279"/>
      <c r="AU55" s="1279"/>
      <c r="AV55" s="1279"/>
      <c r="AW55" s="1279"/>
      <c r="AX55" s="1279"/>
      <c r="AY55" s="1279"/>
      <c r="AZ55" s="1279"/>
      <c r="BA55" s="1279"/>
      <c r="BB55" s="1277" t="s">
        <v>582</v>
      </c>
      <c r="BC55" s="1277"/>
      <c r="BD55" s="1277"/>
      <c r="BE55" s="1277"/>
      <c r="BF55" s="1277"/>
      <c r="BG55" s="1277"/>
      <c r="BH55" s="1277"/>
      <c r="BI55" s="1277"/>
      <c r="BJ55" s="1277"/>
      <c r="BK55" s="1277"/>
      <c r="BL55" s="1277"/>
      <c r="BM55" s="1277"/>
      <c r="BN55" s="1277"/>
      <c r="BO55" s="1277"/>
      <c r="BP55" s="1286"/>
      <c r="BQ55" s="1274"/>
      <c r="BR55" s="1274"/>
      <c r="BS55" s="1274"/>
      <c r="BT55" s="1274"/>
      <c r="BU55" s="1274"/>
      <c r="BV55" s="1274"/>
      <c r="BW55" s="1274"/>
      <c r="BX55" s="1286"/>
      <c r="BY55" s="1274"/>
      <c r="BZ55" s="1274"/>
      <c r="CA55" s="1274"/>
      <c r="CB55" s="1274"/>
      <c r="CC55" s="1274"/>
      <c r="CD55" s="1274"/>
      <c r="CE55" s="1274"/>
      <c r="CF55" s="1286"/>
      <c r="CG55" s="1274"/>
      <c r="CH55" s="1274"/>
      <c r="CI55" s="1274"/>
      <c r="CJ55" s="1274"/>
      <c r="CK55" s="1274"/>
      <c r="CL55" s="1274"/>
      <c r="CM55" s="1274"/>
      <c r="CN55" s="1274">
        <v>21</v>
      </c>
      <c r="CO55" s="1274"/>
      <c r="CP55" s="1274"/>
      <c r="CQ55" s="1274"/>
      <c r="CR55" s="1274"/>
      <c r="CS55" s="1274"/>
      <c r="CT55" s="1274"/>
      <c r="CU55" s="1274"/>
      <c r="CV55" s="1286"/>
      <c r="CW55" s="1274"/>
      <c r="CX55" s="1274"/>
      <c r="CY55" s="1274"/>
      <c r="CZ55" s="1274"/>
      <c r="DA55" s="1274"/>
      <c r="DB55" s="1274"/>
      <c r="DC55" s="1274"/>
    </row>
    <row r="56" spans="1:109" x14ac:dyDescent="0.15">
      <c r="A56" s="382"/>
      <c r="B56" s="374"/>
      <c r="G56" s="1280"/>
      <c r="H56" s="1280"/>
      <c r="I56" s="1280"/>
      <c r="J56" s="1280"/>
      <c r="K56" s="1281"/>
      <c r="L56" s="1281"/>
      <c r="M56" s="1281"/>
      <c r="N56" s="1281"/>
      <c r="AN56" s="1279"/>
      <c r="AO56" s="1279"/>
      <c r="AP56" s="1279"/>
      <c r="AQ56" s="1279"/>
      <c r="AR56" s="1279"/>
      <c r="AS56" s="1279"/>
      <c r="AT56" s="1279"/>
      <c r="AU56" s="1279"/>
      <c r="AV56" s="1279"/>
      <c r="AW56" s="1279"/>
      <c r="AX56" s="1279"/>
      <c r="AY56" s="1279"/>
      <c r="AZ56" s="1279"/>
      <c r="BA56" s="1279"/>
      <c r="BB56" s="1277"/>
      <c r="BC56" s="1277"/>
      <c r="BD56" s="1277"/>
      <c r="BE56" s="1277"/>
      <c r="BF56" s="1277"/>
      <c r="BG56" s="1277"/>
      <c r="BH56" s="1277"/>
      <c r="BI56" s="1277"/>
      <c r="BJ56" s="1277"/>
      <c r="BK56" s="1277"/>
      <c r="BL56" s="1277"/>
      <c r="BM56" s="1277"/>
      <c r="BN56" s="1277"/>
      <c r="BO56" s="1277"/>
      <c r="BP56" s="1274"/>
      <c r="BQ56" s="1274"/>
      <c r="BR56" s="1274"/>
      <c r="BS56" s="1274"/>
      <c r="BT56" s="1274"/>
      <c r="BU56" s="1274"/>
      <c r="BV56" s="1274"/>
      <c r="BW56" s="1274"/>
      <c r="BX56" s="1274"/>
      <c r="BY56" s="1274"/>
      <c r="BZ56" s="1274"/>
      <c r="CA56" s="1274"/>
      <c r="CB56" s="1274"/>
      <c r="CC56" s="1274"/>
      <c r="CD56" s="1274"/>
      <c r="CE56" s="1274"/>
      <c r="CF56" s="1274"/>
      <c r="CG56" s="1274"/>
      <c r="CH56" s="1274"/>
      <c r="CI56" s="1274"/>
      <c r="CJ56" s="1274"/>
      <c r="CK56" s="1274"/>
      <c r="CL56" s="1274"/>
      <c r="CM56" s="1274"/>
      <c r="CN56" s="1274"/>
      <c r="CO56" s="1274"/>
      <c r="CP56" s="1274"/>
      <c r="CQ56" s="1274"/>
      <c r="CR56" s="1274"/>
      <c r="CS56" s="1274"/>
      <c r="CT56" s="1274"/>
      <c r="CU56" s="1274"/>
      <c r="CV56" s="1274"/>
      <c r="CW56" s="1274"/>
      <c r="CX56" s="1274"/>
      <c r="CY56" s="1274"/>
      <c r="CZ56" s="1274"/>
      <c r="DA56" s="1274"/>
      <c r="DB56" s="1274"/>
      <c r="DC56" s="1274"/>
    </row>
    <row r="57" spans="1:109" s="382" customFormat="1" x14ac:dyDescent="0.15">
      <c r="B57" s="386"/>
      <c r="G57" s="1280"/>
      <c r="H57" s="1280"/>
      <c r="I57" s="1275"/>
      <c r="J57" s="1275"/>
      <c r="K57" s="1281"/>
      <c r="L57" s="1281"/>
      <c r="M57" s="1281"/>
      <c r="N57" s="1281"/>
      <c r="AM57" s="367"/>
      <c r="AN57" s="1279"/>
      <c r="AO57" s="1279"/>
      <c r="AP57" s="1279"/>
      <c r="AQ57" s="1279"/>
      <c r="AR57" s="1279"/>
      <c r="AS57" s="1279"/>
      <c r="AT57" s="1279"/>
      <c r="AU57" s="1279"/>
      <c r="AV57" s="1279"/>
      <c r="AW57" s="1279"/>
      <c r="AX57" s="1279"/>
      <c r="AY57" s="1279"/>
      <c r="AZ57" s="1279"/>
      <c r="BA57" s="1279"/>
      <c r="BB57" s="1277" t="s">
        <v>583</v>
      </c>
      <c r="BC57" s="1277"/>
      <c r="BD57" s="1277"/>
      <c r="BE57" s="1277"/>
      <c r="BF57" s="1277"/>
      <c r="BG57" s="1277"/>
      <c r="BH57" s="1277"/>
      <c r="BI57" s="1277"/>
      <c r="BJ57" s="1277"/>
      <c r="BK57" s="1277"/>
      <c r="BL57" s="1277"/>
      <c r="BM57" s="1277"/>
      <c r="BN57" s="1277"/>
      <c r="BO57" s="1277"/>
      <c r="BP57" s="1286"/>
      <c r="BQ57" s="1274"/>
      <c r="BR57" s="1274"/>
      <c r="BS57" s="1274"/>
      <c r="BT57" s="1274"/>
      <c r="BU57" s="1274"/>
      <c r="BV57" s="1274"/>
      <c r="BW57" s="1274"/>
      <c r="BX57" s="1286"/>
      <c r="BY57" s="1274"/>
      <c r="BZ57" s="1274"/>
      <c r="CA57" s="1274"/>
      <c r="CB57" s="1274"/>
      <c r="CC57" s="1274"/>
      <c r="CD57" s="1274"/>
      <c r="CE57" s="1274"/>
      <c r="CF57" s="1286"/>
      <c r="CG57" s="1274"/>
      <c r="CH57" s="1274"/>
      <c r="CI57" s="1274"/>
      <c r="CJ57" s="1274"/>
      <c r="CK57" s="1274"/>
      <c r="CL57" s="1274"/>
      <c r="CM57" s="1274"/>
      <c r="CN57" s="1274">
        <v>56.1</v>
      </c>
      <c r="CO57" s="1274"/>
      <c r="CP57" s="1274"/>
      <c r="CQ57" s="1274"/>
      <c r="CR57" s="1274"/>
      <c r="CS57" s="1274"/>
      <c r="CT57" s="1274"/>
      <c r="CU57" s="1274"/>
      <c r="CV57" s="1286"/>
      <c r="CW57" s="1274"/>
      <c r="CX57" s="1274"/>
      <c r="CY57" s="1274"/>
      <c r="CZ57" s="1274"/>
      <c r="DA57" s="1274"/>
      <c r="DB57" s="1274"/>
      <c r="DC57" s="1274"/>
      <c r="DD57" s="387"/>
      <c r="DE57" s="386"/>
    </row>
    <row r="58" spans="1:109" s="382" customFormat="1" x14ac:dyDescent="0.15">
      <c r="A58" s="367"/>
      <c r="B58" s="386"/>
      <c r="G58" s="1280"/>
      <c r="H58" s="1280"/>
      <c r="I58" s="1275"/>
      <c r="J58" s="1275"/>
      <c r="K58" s="1281"/>
      <c r="L58" s="1281"/>
      <c r="M58" s="1281"/>
      <c r="N58" s="1281"/>
      <c r="AM58" s="367"/>
      <c r="AN58" s="1279"/>
      <c r="AO58" s="1279"/>
      <c r="AP58" s="1279"/>
      <c r="AQ58" s="1279"/>
      <c r="AR58" s="1279"/>
      <c r="AS58" s="1279"/>
      <c r="AT58" s="1279"/>
      <c r="AU58" s="1279"/>
      <c r="AV58" s="1279"/>
      <c r="AW58" s="1279"/>
      <c r="AX58" s="1279"/>
      <c r="AY58" s="1279"/>
      <c r="AZ58" s="1279"/>
      <c r="BA58" s="1279"/>
      <c r="BB58" s="1277"/>
      <c r="BC58" s="1277"/>
      <c r="BD58" s="1277"/>
      <c r="BE58" s="1277"/>
      <c r="BF58" s="1277"/>
      <c r="BG58" s="1277"/>
      <c r="BH58" s="1277"/>
      <c r="BI58" s="1277"/>
      <c r="BJ58" s="1277"/>
      <c r="BK58" s="1277"/>
      <c r="BL58" s="1277"/>
      <c r="BM58" s="1277"/>
      <c r="BN58" s="1277"/>
      <c r="BO58" s="1277"/>
      <c r="BP58" s="1274"/>
      <c r="BQ58" s="1274"/>
      <c r="BR58" s="1274"/>
      <c r="BS58" s="1274"/>
      <c r="BT58" s="1274"/>
      <c r="BU58" s="1274"/>
      <c r="BV58" s="1274"/>
      <c r="BW58" s="1274"/>
      <c r="BX58" s="1274"/>
      <c r="BY58" s="1274"/>
      <c r="BZ58" s="1274"/>
      <c r="CA58" s="1274"/>
      <c r="CB58" s="1274"/>
      <c r="CC58" s="1274"/>
      <c r="CD58" s="1274"/>
      <c r="CE58" s="1274"/>
      <c r="CF58" s="1274"/>
      <c r="CG58" s="1274"/>
      <c r="CH58" s="1274"/>
      <c r="CI58" s="1274"/>
      <c r="CJ58" s="1274"/>
      <c r="CK58" s="1274"/>
      <c r="CL58" s="1274"/>
      <c r="CM58" s="1274"/>
      <c r="CN58" s="1274"/>
      <c r="CO58" s="1274"/>
      <c r="CP58" s="1274"/>
      <c r="CQ58" s="1274"/>
      <c r="CR58" s="1274"/>
      <c r="CS58" s="1274"/>
      <c r="CT58" s="1274"/>
      <c r="CU58" s="1274"/>
      <c r="CV58" s="1274"/>
      <c r="CW58" s="1274"/>
      <c r="CX58" s="1274"/>
      <c r="CY58" s="1274"/>
      <c r="CZ58" s="1274"/>
      <c r="DA58" s="1274"/>
      <c r="DB58" s="1274"/>
      <c r="DC58" s="1274"/>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585</v>
      </c>
    </row>
    <row r="64" spans="1:109" x14ac:dyDescent="0.15">
      <c r="B64" s="374"/>
      <c r="G64" s="381"/>
      <c r="I64" s="394"/>
      <c r="J64" s="394"/>
      <c r="K64" s="394"/>
      <c r="L64" s="394"/>
      <c r="M64" s="394"/>
      <c r="N64" s="395"/>
      <c r="AM64" s="381"/>
      <c r="AN64" s="381" t="s">
        <v>579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7" t="s">
        <v>586</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x14ac:dyDescent="0.15">
      <c r="B66" s="374"/>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x14ac:dyDescent="0.15">
      <c r="B67" s="374"/>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x14ac:dyDescent="0.15">
      <c r="B68" s="374"/>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x14ac:dyDescent="0.15">
      <c r="B69" s="374"/>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580</v>
      </c>
    </row>
    <row r="72" spans="2:107" x14ac:dyDescent="0.15">
      <c r="B72" s="374"/>
      <c r="G72" s="1280"/>
      <c r="H72" s="1280"/>
      <c r="I72" s="1280"/>
      <c r="J72" s="1280"/>
      <c r="K72" s="384"/>
      <c r="L72" s="384"/>
      <c r="M72" s="385"/>
      <c r="N72" s="385"/>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9" t="s">
        <v>544</v>
      </c>
      <c r="BQ72" s="1279"/>
      <c r="BR72" s="1279"/>
      <c r="BS72" s="1279"/>
      <c r="BT72" s="1279"/>
      <c r="BU72" s="1279"/>
      <c r="BV72" s="1279"/>
      <c r="BW72" s="1279"/>
      <c r="BX72" s="1279" t="s">
        <v>545</v>
      </c>
      <c r="BY72" s="1279"/>
      <c r="BZ72" s="1279"/>
      <c r="CA72" s="1279"/>
      <c r="CB72" s="1279"/>
      <c r="CC72" s="1279"/>
      <c r="CD72" s="1279"/>
      <c r="CE72" s="1279"/>
      <c r="CF72" s="1279" t="s">
        <v>546</v>
      </c>
      <c r="CG72" s="1279"/>
      <c r="CH72" s="1279"/>
      <c r="CI72" s="1279"/>
      <c r="CJ72" s="1279"/>
      <c r="CK72" s="1279"/>
      <c r="CL72" s="1279"/>
      <c r="CM72" s="1279"/>
      <c r="CN72" s="1279" t="s">
        <v>547</v>
      </c>
      <c r="CO72" s="1279"/>
      <c r="CP72" s="1279"/>
      <c r="CQ72" s="1279"/>
      <c r="CR72" s="1279"/>
      <c r="CS72" s="1279"/>
      <c r="CT72" s="1279"/>
      <c r="CU72" s="1279"/>
      <c r="CV72" s="1279" t="s">
        <v>548</v>
      </c>
      <c r="CW72" s="1279"/>
      <c r="CX72" s="1279"/>
      <c r="CY72" s="1279"/>
      <c r="CZ72" s="1279"/>
      <c r="DA72" s="1279"/>
      <c r="DB72" s="1279"/>
      <c r="DC72" s="1279"/>
    </row>
    <row r="73" spans="2:107" x14ac:dyDescent="0.15">
      <c r="B73" s="374"/>
      <c r="G73" s="1282"/>
      <c r="H73" s="1282"/>
      <c r="I73" s="1282"/>
      <c r="J73" s="1282"/>
      <c r="K73" s="1278"/>
      <c r="L73" s="1278"/>
      <c r="M73" s="1278"/>
      <c r="N73" s="1278"/>
      <c r="AM73" s="383"/>
      <c r="AN73" s="1277" t="s">
        <v>581</v>
      </c>
      <c r="AO73" s="1277"/>
      <c r="AP73" s="1277"/>
      <c r="AQ73" s="1277"/>
      <c r="AR73" s="1277"/>
      <c r="AS73" s="1277"/>
      <c r="AT73" s="1277"/>
      <c r="AU73" s="1277"/>
      <c r="AV73" s="1277"/>
      <c r="AW73" s="1277"/>
      <c r="AX73" s="1277"/>
      <c r="AY73" s="1277"/>
      <c r="AZ73" s="1277"/>
      <c r="BA73" s="1277"/>
      <c r="BB73" s="1277" t="s">
        <v>582</v>
      </c>
      <c r="BC73" s="1277"/>
      <c r="BD73" s="1277"/>
      <c r="BE73" s="1277"/>
      <c r="BF73" s="1277"/>
      <c r="BG73" s="1277"/>
      <c r="BH73" s="1277"/>
      <c r="BI73" s="1277"/>
      <c r="BJ73" s="1277"/>
      <c r="BK73" s="1277"/>
      <c r="BL73" s="1277"/>
      <c r="BM73" s="1277"/>
      <c r="BN73" s="1277"/>
      <c r="BO73" s="1277"/>
      <c r="BP73" s="1274">
        <v>20.9</v>
      </c>
      <c r="BQ73" s="1274"/>
      <c r="BR73" s="1274"/>
      <c r="BS73" s="1274"/>
      <c r="BT73" s="1274"/>
      <c r="BU73" s="1274"/>
      <c r="BV73" s="1274"/>
      <c r="BW73" s="1274"/>
      <c r="BX73" s="1274">
        <v>14.2</v>
      </c>
      <c r="BY73" s="1274"/>
      <c r="BZ73" s="1274"/>
      <c r="CA73" s="1274"/>
      <c r="CB73" s="1274"/>
      <c r="CC73" s="1274"/>
      <c r="CD73" s="1274"/>
      <c r="CE73" s="1274"/>
      <c r="CF73" s="1274">
        <v>13.7</v>
      </c>
      <c r="CG73" s="1274"/>
      <c r="CH73" s="1274"/>
      <c r="CI73" s="1274"/>
      <c r="CJ73" s="1274"/>
      <c r="CK73" s="1274"/>
      <c r="CL73" s="1274"/>
      <c r="CM73" s="1274"/>
      <c r="CN73" s="1274">
        <v>30.2</v>
      </c>
      <c r="CO73" s="1274"/>
      <c r="CP73" s="1274"/>
      <c r="CQ73" s="1274"/>
      <c r="CR73" s="1274"/>
      <c r="CS73" s="1274"/>
      <c r="CT73" s="1274"/>
      <c r="CU73" s="1274"/>
      <c r="CV73" s="1274"/>
      <c r="CW73" s="1274"/>
      <c r="CX73" s="1274"/>
      <c r="CY73" s="1274"/>
      <c r="CZ73" s="1274"/>
      <c r="DA73" s="1274"/>
      <c r="DB73" s="1274"/>
      <c r="DC73" s="1274"/>
    </row>
    <row r="74" spans="2:107" x14ac:dyDescent="0.15">
      <c r="B74" s="374"/>
      <c r="G74" s="1282"/>
      <c r="H74" s="1282"/>
      <c r="I74" s="1282"/>
      <c r="J74" s="1282"/>
      <c r="K74" s="1278"/>
      <c r="L74" s="1278"/>
      <c r="M74" s="1278"/>
      <c r="N74" s="1278"/>
      <c r="AM74" s="383"/>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4"/>
      <c r="BQ74" s="1274"/>
      <c r="BR74" s="1274"/>
      <c r="BS74" s="1274"/>
      <c r="BT74" s="1274"/>
      <c r="BU74" s="1274"/>
      <c r="BV74" s="1274"/>
      <c r="BW74" s="1274"/>
      <c r="BX74" s="1274"/>
      <c r="BY74" s="1274"/>
      <c r="BZ74" s="1274"/>
      <c r="CA74" s="1274"/>
      <c r="CB74" s="1274"/>
      <c r="CC74" s="1274"/>
      <c r="CD74" s="1274"/>
      <c r="CE74" s="1274"/>
      <c r="CF74" s="1274"/>
      <c r="CG74" s="1274"/>
      <c r="CH74" s="1274"/>
      <c r="CI74" s="1274"/>
      <c r="CJ74" s="1274"/>
      <c r="CK74" s="1274"/>
      <c r="CL74" s="1274"/>
      <c r="CM74" s="1274"/>
      <c r="CN74" s="1274"/>
      <c r="CO74" s="1274"/>
      <c r="CP74" s="1274"/>
      <c r="CQ74" s="1274"/>
      <c r="CR74" s="1274"/>
      <c r="CS74" s="1274"/>
      <c r="CT74" s="1274"/>
      <c r="CU74" s="1274"/>
      <c r="CV74" s="1274"/>
      <c r="CW74" s="1274"/>
      <c r="CX74" s="1274"/>
      <c r="CY74" s="1274"/>
      <c r="CZ74" s="1274"/>
      <c r="DA74" s="1274"/>
      <c r="DB74" s="1274"/>
      <c r="DC74" s="1274"/>
    </row>
    <row r="75" spans="2:107" x14ac:dyDescent="0.15">
      <c r="B75" s="374"/>
      <c r="G75" s="1282"/>
      <c r="H75" s="1282"/>
      <c r="I75" s="1280"/>
      <c r="J75" s="1280"/>
      <c r="K75" s="1281"/>
      <c r="L75" s="1281"/>
      <c r="M75" s="1281"/>
      <c r="N75" s="1281"/>
      <c r="AM75" s="383"/>
      <c r="AN75" s="1277"/>
      <c r="AO75" s="1277"/>
      <c r="AP75" s="1277"/>
      <c r="AQ75" s="1277"/>
      <c r="AR75" s="1277"/>
      <c r="AS75" s="1277"/>
      <c r="AT75" s="1277"/>
      <c r="AU75" s="1277"/>
      <c r="AV75" s="1277"/>
      <c r="AW75" s="1277"/>
      <c r="AX75" s="1277"/>
      <c r="AY75" s="1277"/>
      <c r="AZ75" s="1277"/>
      <c r="BA75" s="1277"/>
      <c r="BB75" s="1277" t="s">
        <v>587</v>
      </c>
      <c r="BC75" s="1277"/>
      <c r="BD75" s="1277"/>
      <c r="BE75" s="1277"/>
      <c r="BF75" s="1277"/>
      <c r="BG75" s="1277"/>
      <c r="BH75" s="1277"/>
      <c r="BI75" s="1277"/>
      <c r="BJ75" s="1277"/>
      <c r="BK75" s="1277"/>
      <c r="BL75" s="1277"/>
      <c r="BM75" s="1277"/>
      <c r="BN75" s="1277"/>
      <c r="BO75" s="1277"/>
      <c r="BP75" s="1274">
        <v>6.7</v>
      </c>
      <c r="BQ75" s="1274"/>
      <c r="BR75" s="1274"/>
      <c r="BS75" s="1274"/>
      <c r="BT75" s="1274"/>
      <c r="BU75" s="1274"/>
      <c r="BV75" s="1274"/>
      <c r="BW75" s="1274"/>
      <c r="BX75" s="1274">
        <v>6.1</v>
      </c>
      <c r="BY75" s="1274"/>
      <c r="BZ75" s="1274"/>
      <c r="CA75" s="1274"/>
      <c r="CB75" s="1274"/>
      <c r="CC75" s="1274"/>
      <c r="CD75" s="1274"/>
      <c r="CE75" s="1274"/>
      <c r="CF75" s="1274">
        <v>6.4</v>
      </c>
      <c r="CG75" s="1274"/>
      <c r="CH75" s="1274"/>
      <c r="CI75" s="1274"/>
      <c r="CJ75" s="1274"/>
      <c r="CK75" s="1274"/>
      <c r="CL75" s="1274"/>
      <c r="CM75" s="1274"/>
      <c r="CN75" s="1274">
        <v>7.7</v>
      </c>
      <c r="CO75" s="1274"/>
      <c r="CP75" s="1274"/>
      <c r="CQ75" s="1274"/>
      <c r="CR75" s="1274"/>
      <c r="CS75" s="1274"/>
      <c r="CT75" s="1274"/>
      <c r="CU75" s="1274"/>
      <c r="CV75" s="1274">
        <v>8</v>
      </c>
      <c r="CW75" s="1274"/>
      <c r="CX75" s="1274"/>
      <c r="CY75" s="1274"/>
      <c r="CZ75" s="1274"/>
      <c r="DA75" s="1274"/>
      <c r="DB75" s="1274"/>
      <c r="DC75" s="1274"/>
    </row>
    <row r="76" spans="2:107" x14ac:dyDescent="0.15">
      <c r="B76" s="374"/>
      <c r="G76" s="1282"/>
      <c r="H76" s="1282"/>
      <c r="I76" s="1280"/>
      <c r="J76" s="1280"/>
      <c r="K76" s="1281"/>
      <c r="L76" s="1281"/>
      <c r="M76" s="1281"/>
      <c r="N76" s="1281"/>
      <c r="AM76" s="383"/>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4"/>
      <c r="BQ76" s="1274"/>
      <c r="BR76" s="1274"/>
      <c r="BS76" s="1274"/>
      <c r="BT76" s="1274"/>
      <c r="BU76" s="1274"/>
      <c r="BV76" s="1274"/>
      <c r="BW76" s="1274"/>
      <c r="BX76" s="1274"/>
      <c r="BY76" s="1274"/>
      <c r="BZ76" s="1274"/>
      <c r="CA76" s="1274"/>
      <c r="CB76" s="1274"/>
      <c r="CC76" s="1274"/>
      <c r="CD76" s="1274"/>
      <c r="CE76" s="1274"/>
      <c r="CF76" s="1274"/>
      <c r="CG76" s="1274"/>
      <c r="CH76" s="1274"/>
      <c r="CI76" s="1274"/>
      <c r="CJ76" s="1274"/>
      <c r="CK76" s="1274"/>
      <c r="CL76" s="1274"/>
      <c r="CM76" s="1274"/>
      <c r="CN76" s="1274"/>
      <c r="CO76" s="1274"/>
      <c r="CP76" s="1274"/>
      <c r="CQ76" s="1274"/>
      <c r="CR76" s="1274"/>
      <c r="CS76" s="1274"/>
      <c r="CT76" s="1274"/>
      <c r="CU76" s="1274"/>
      <c r="CV76" s="1274"/>
      <c r="CW76" s="1274"/>
      <c r="CX76" s="1274"/>
      <c r="CY76" s="1274"/>
      <c r="CZ76" s="1274"/>
      <c r="DA76" s="1274"/>
      <c r="DB76" s="1274"/>
      <c r="DC76" s="1274"/>
    </row>
    <row r="77" spans="2:107" x14ac:dyDescent="0.15">
      <c r="B77" s="374"/>
      <c r="G77" s="1280"/>
      <c r="H77" s="1280"/>
      <c r="I77" s="1280"/>
      <c r="J77" s="1280"/>
      <c r="K77" s="1278"/>
      <c r="L77" s="1278"/>
      <c r="M77" s="1278"/>
      <c r="N77" s="1278"/>
      <c r="AN77" s="1279" t="s">
        <v>584</v>
      </c>
      <c r="AO77" s="1279"/>
      <c r="AP77" s="1279"/>
      <c r="AQ77" s="1279"/>
      <c r="AR77" s="1279"/>
      <c r="AS77" s="1279"/>
      <c r="AT77" s="1279"/>
      <c r="AU77" s="1279"/>
      <c r="AV77" s="1279"/>
      <c r="AW77" s="1279"/>
      <c r="AX77" s="1279"/>
      <c r="AY77" s="1279"/>
      <c r="AZ77" s="1279"/>
      <c r="BA77" s="1279"/>
      <c r="BB77" s="1277" t="s">
        <v>582</v>
      </c>
      <c r="BC77" s="1277"/>
      <c r="BD77" s="1277"/>
      <c r="BE77" s="1277"/>
      <c r="BF77" s="1277"/>
      <c r="BG77" s="1277"/>
      <c r="BH77" s="1277"/>
      <c r="BI77" s="1277"/>
      <c r="BJ77" s="1277"/>
      <c r="BK77" s="1277"/>
      <c r="BL77" s="1277"/>
      <c r="BM77" s="1277"/>
      <c r="BN77" s="1277"/>
      <c r="BO77" s="1277"/>
      <c r="BP77" s="1274">
        <v>22.3</v>
      </c>
      <c r="BQ77" s="1274"/>
      <c r="BR77" s="1274"/>
      <c r="BS77" s="1274"/>
      <c r="BT77" s="1274"/>
      <c r="BU77" s="1274"/>
      <c r="BV77" s="1274"/>
      <c r="BW77" s="1274"/>
      <c r="BX77" s="1274">
        <v>20.3</v>
      </c>
      <c r="BY77" s="1274"/>
      <c r="BZ77" s="1274"/>
      <c r="CA77" s="1274"/>
      <c r="CB77" s="1274"/>
      <c r="CC77" s="1274"/>
      <c r="CD77" s="1274"/>
      <c r="CE77" s="1274"/>
      <c r="CF77" s="1274">
        <v>13</v>
      </c>
      <c r="CG77" s="1274"/>
      <c r="CH77" s="1274"/>
      <c r="CI77" s="1274"/>
      <c r="CJ77" s="1274"/>
      <c r="CK77" s="1274"/>
      <c r="CL77" s="1274"/>
      <c r="CM77" s="1274"/>
      <c r="CN77" s="1274">
        <v>21</v>
      </c>
      <c r="CO77" s="1274"/>
      <c r="CP77" s="1274"/>
      <c r="CQ77" s="1274"/>
      <c r="CR77" s="1274"/>
      <c r="CS77" s="1274"/>
      <c r="CT77" s="1274"/>
      <c r="CU77" s="1274"/>
      <c r="CV77" s="1274">
        <v>20.2</v>
      </c>
      <c r="CW77" s="1274"/>
      <c r="CX77" s="1274"/>
      <c r="CY77" s="1274"/>
      <c r="CZ77" s="1274"/>
      <c r="DA77" s="1274"/>
      <c r="DB77" s="1274"/>
      <c r="DC77" s="1274"/>
    </row>
    <row r="78" spans="2:107" x14ac:dyDescent="0.15">
      <c r="B78" s="374"/>
      <c r="G78" s="1280"/>
      <c r="H78" s="1280"/>
      <c r="I78" s="1280"/>
      <c r="J78" s="1280"/>
      <c r="K78" s="1278"/>
      <c r="L78" s="1278"/>
      <c r="M78" s="1278"/>
      <c r="N78" s="1278"/>
      <c r="AN78" s="1279"/>
      <c r="AO78" s="1279"/>
      <c r="AP78" s="1279"/>
      <c r="AQ78" s="1279"/>
      <c r="AR78" s="1279"/>
      <c r="AS78" s="1279"/>
      <c r="AT78" s="1279"/>
      <c r="AU78" s="1279"/>
      <c r="AV78" s="1279"/>
      <c r="AW78" s="1279"/>
      <c r="AX78" s="1279"/>
      <c r="AY78" s="1279"/>
      <c r="AZ78" s="1279"/>
      <c r="BA78" s="1279"/>
      <c r="BB78" s="1277"/>
      <c r="BC78" s="1277"/>
      <c r="BD78" s="1277"/>
      <c r="BE78" s="1277"/>
      <c r="BF78" s="1277"/>
      <c r="BG78" s="1277"/>
      <c r="BH78" s="1277"/>
      <c r="BI78" s="1277"/>
      <c r="BJ78" s="1277"/>
      <c r="BK78" s="1277"/>
      <c r="BL78" s="1277"/>
      <c r="BM78" s="1277"/>
      <c r="BN78" s="1277"/>
      <c r="BO78" s="1277"/>
      <c r="BP78" s="1274"/>
      <c r="BQ78" s="1274"/>
      <c r="BR78" s="1274"/>
      <c r="BS78" s="1274"/>
      <c r="BT78" s="1274"/>
      <c r="BU78" s="1274"/>
      <c r="BV78" s="1274"/>
      <c r="BW78" s="1274"/>
      <c r="BX78" s="1274"/>
      <c r="BY78" s="1274"/>
      <c r="BZ78" s="1274"/>
      <c r="CA78" s="1274"/>
      <c r="CB78" s="1274"/>
      <c r="CC78" s="1274"/>
      <c r="CD78" s="1274"/>
      <c r="CE78" s="1274"/>
      <c r="CF78" s="1274"/>
      <c r="CG78" s="1274"/>
      <c r="CH78" s="1274"/>
      <c r="CI78" s="1274"/>
      <c r="CJ78" s="1274"/>
      <c r="CK78" s="1274"/>
      <c r="CL78" s="1274"/>
      <c r="CM78" s="1274"/>
      <c r="CN78" s="1274"/>
      <c r="CO78" s="1274"/>
      <c r="CP78" s="1274"/>
      <c r="CQ78" s="1274"/>
      <c r="CR78" s="1274"/>
      <c r="CS78" s="1274"/>
      <c r="CT78" s="1274"/>
      <c r="CU78" s="1274"/>
      <c r="CV78" s="1274"/>
      <c r="CW78" s="1274"/>
      <c r="CX78" s="1274"/>
      <c r="CY78" s="1274"/>
      <c r="CZ78" s="1274"/>
      <c r="DA78" s="1274"/>
      <c r="DB78" s="1274"/>
      <c r="DC78" s="1274"/>
    </row>
    <row r="79" spans="2:107" x14ac:dyDescent="0.15">
      <c r="B79" s="374"/>
      <c r="G79" s="1280"/>
      <c r="H79" s="1280"/>
      <c r="I79" s="1275"/>
      <c r="J79" s="1275"/>
      <c r="K79" s="1276"/>
      <c r="L79" s="1276"/>
      <c r="M79" s="1276"/>
      <c r="N79" s="1276"/>
      <c r="AN79" s="1279"/>
      <c r="AO79" s="1279"/>
      <c r="AP79" s="1279"/>
      <c r="AQ79" s="1279"/>
      <c r="AR79" s="1279"/>
      <c r="AS79" s="1279"/>
      <c r="AT79" s="1279"/>
      <c r="AU79" s="1279"/>
      <c r="AV79" s="1279"/>
      <c r="AW79" s="1279"/>
      <c r="AX79" s="1279"/>
      <c r="AY79" s="1279"/>
      <c r="AZ79" s="1279"/>
      <c r="BA79" s="1279"/>
      <c r="BB79" s="1277" t="s">
        <v>587</v>
      </c>
      <c r="BC79" s="1277"/>
      <c r="BD79" s="1277"/>
      <c r="BE79" s="1277"/>
      <c r="BF79" s="1277"/>
      <c r="BG79" s="1277"/>
      <c r="BH79" s="1277"/>
      <c r="BI79" s="1277"/>
      <c r="BJ79" s="1277"/>
      <c r="BK79" s="1277"/>
      <c r="BL79" s="1277"/>
      <c r="BM79" s="1277"/>
      <c r="BN79" s="1277"/>
      <c r="BO79" s="1277"/>
      <c r="BP79" s="1274">
        <v>8.5</v>
      </c>
      <c r="BQ79" s="1274"/>
      <c r="BR79" s="1274"/>
      <c r="BS79" s="1274"/>
      <c r="BT79" s="1274"/>
      <c r="BU79" s="1274"/>
      <c r="BV79" s="1274"/>
      <c r="BW79" s="1274"/>
      <c r="BX79" s="1274">
        <v>7.7</v>
      </c>
      <c r="BY79" s="1274"/>
      <c r="BZ79" s="1274"/>
      <c r="CA79" s="1274"/>
      <c r="CB79" s="1274"/>
      <c r="CC79" s="1274"/>
      <c r="CD79" s="1274"/>
      <c r="CE79" s="1274"/>
      <c r="CF79" s="1274">
        <v>6.8</v>
      </c>
      <c r="CG79" s="1274"/>
      <c r="CH79" s="1274"/>
      <c r="CI79" s="1274"/>
      <c r="CJ79" s="1274"/>
      <c r="CK79" s="1274"/>
      <c r="CL79" s="1274"/>
      <c r="CM79" s="1274"/>
      <c r="CN79" s="1274">
        <v>6.8</v>
      </c>
      <c r="CO79" s="1274"/>
      <c r="CP79" s="1274"/>
      <c r="CQ79" s="1274"/>
      <c r="CR79" s="1274"/>
      <c r="CS79" s="1274"/>
      <c r="CT79" s="1274"/>
      <c r="CU79" s="1274"/>
      <c r="CV79" s="1274">
        <v>6.8</v>
      </c>
      <c r="CW79" s="1274"/>
      <c r="CX79" s="1274"/>
      <c r="CY79" s="1274"/>
      <c r="CZ79" s="1274"/>
      <c r="DA79" s="1274"/>
      <c r="DB79" s="1274"/>
      <c r="DC79" s="1274"/>
    </row>
    <row r="80" spans="2:107" x14ac:dyDescent="0.15">
      <c r="B80" s="374"/>
      <c r="G80" s="1280"/>
      <c r="H80" s="1280"/>
      <c r="I80" s="1275"/>
      <c r="J80" s="1275"/>
      <c r="K80" s="1276"/>
      <c r="L80" s="1276"/>
      <c r="M80" s="1276"/>
      <c r="N80" s="1276"/>
      <c r="AN80" s="1279"/>
      <c r="AO80" s="1279"/>
      <c r="AP80" s="1279"/>
      <c r="AQ80" s="1279"/>
      <c r="AR80" s="1279"/>
      <c r="AS80" s="1279"/>
      <c r="AT80" s="1279"/>
      <c r="AU80" s="1279"/>
      <c r="AV80" s="1279"/>
      <c r="AW80" s="1279"/>
      <c r="AX80" s="1279"/>
      <c r="AY80" s="1279"/>
      <c r="AZ80" s="1279"/>
      <c r="BA80" s="1279"/>
      <c r="BB80" s="1277"/>
      <c r="BC80" s="1277"/>
      <c r="BD80" s="1277"/>
      <c r="BE80" s="1277"/>
      <c r="BF80" s="1277"/>
      <c r="BG80" s="1277"/>
      <c r="BH80" s="1277"/>
      <c r="BI80" s="1277"/>
      <c r="BJ80" s="1277"/>
      <c r="BK80" s="1277"/>
      <c r="BL80" s="1277"/>
      <c r="BM80" s="1277"/>
      <c r="BN80" s="1277"/>
      <c r="BO80" s="1277"/>
      <c r="BP80" s="1274"/>
      <c r="BQ80" s="1274"/>
      <c r="BR80" s="1274"/>
      <c r="BS80" s="1274"/>
      <c r="BT80" s="1274"/>
      <c r="BU80" s="1274"/>
      <c r="BV80" s="1274"/>
      <c r="BW80" s="1274"/>
      <c r="BX80" s="1274"/>
      <c r="BY80" s="1274"/>
      <c r="BZ80" s="1274"/>
      <c r="CA80" s="1274"/>
      <c r="CB80" s="1274"/>
      <c r="CC80" s="1274"/>
      <c r="CD80" s="1274"/>
      <c r="CE80" s="1274"/>
      <c r="CF80" s="1274"/>
      <c r="CG80" s="1274"/>
      <c r="CH80" s="1274"/>
      <c r="CI80" s="1274"/>
      <c r="CJ80" s="1274"/>
      <c r="CK80" s="1274"/>
      <c r="CL80" s="1274"/>
      <c r="CM80" s="1274"/>
      <c r="CN80" s="1274"/>
      <c r="CO80" s="1274"/>
      <c r="CP80" s="1274"/>
      <c r="CQ80" s="1274"/>
      <c r="CR80" s="1274"/>
      <c r="CS80" s="1274"/>
      <c r="CT80" s="1274"/>
      <c r="CU80" s="1274"/>
      <c r="CV80" s="1274"/>
      <c r="CW80" s="1274"/>
      <c r="CX80" s="1274"/>
      <c r="CY80" s="1274"/>
      <c r="CZ80" s="1274"/>
      <c r="DA80" s="1274"/>
      <c r="DB80" s="1274"/>
      <c r="DC80" s="1274"/>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IYwigte/3z6UJESA7i1flVs136TWTbZ4qJGgCeYwgyF06JFZ4cFfL3AzSgVli57IF1e3FGqxxy3LYFp5Sg2Rw==" saltValue="NbRGUAHTpIR8+PxWdzmGf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election activeCell="CX70" sqref="CX70"/>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7gZoSR/OMEthtSSAu5yQiOk3GubyZdic368qsDjpX3n7R1Js/xIh/WZkoRgdVmCc3U59b/VNlrkWJUYbSdv/g==" saltValue="Qu0nKuG+uG/0m4HvGIScV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CX70" sqref="CX70"/>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DoB2emdMBv9/tzQ9Gjt2aKl0YFRq7fKf87DJ4aawqin+MCXgvEt+gwYbD1HLuvOuYdWsWk7+QniX0gPsubkbg==" saltValue="BoZA9NaNqwYiPA1T+QAJV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541</v>
      </c>
      <c r="G2" s="136"/>
      <c r="H2" s="137"/>
    </row>
    <row r="3" spans="1:8" x14ac:dyDescent="0.15">
      <c r="A3" s="133" t="s">
        <v>534</v>
      </c>
      <c r="B3" s="138"/>
      <c r="C3" s="139"/>
      <c r="D3" s="140">
        <v>65308</v>
      </c>
      <c r="E3" s="141"/>
      <c r="F3" s="142">
        <v>53270</v>
      </c>
      <c r="G3" s="143"/>
      <c r="H3" s="144"/>
    </row>
    <row r="4" spans="1:8" x14ac:dyDescent="0.15">
      <c r="A4" s="145"/>
      <c r="B4" s="146"/>
      <c r="C4" s="147"/>
      <c r="D4" s="148">
        <v>31390</v>
      </c>
      <c r="E4" s="149"/>
      <c r="F4" s="150">
        <v>24316</v>
      </c>
      <c r="G4" s="151"/>
      <c r="H4" s="152"/>
    </row>
    <row r="5" spans="1:8" x14ac:dyDescent="0.15">
      <c r="A5" s="133" t="s">
        <v>536</v>
      </c>
      <c r="B5" s="138"/>
      <c r="C5" s="139"/>
      <c r="D5" s="140">
        <v>49334</v>
      </c>
      <c r="E5" s="141"/>
      <c r="F5" s="142">
        <v>53292</v>
      </c>
      <c r="G5" s="143"/>
      <c r="H5" s="144"/>
    </row>
    <row r="6" spans="1:8" x14ac:dyDescent="0.15">
      <c r="A6" s="145"/>
      <c r="B6" s="146"/>
      <c r="C6" s="147"/>
      <c r="D6" s="148">
        <v>22008</v>
      </c>
      <c r="E6" s="149"/>
      <c r="F6" s="150">
        <v>28900</v>
      </c>
      <c r="G6" s="151"/>
      <c r="H6" s="152"/>
    </row>
    <row r="7" spans="1:8" x14ac:dyDescent="0.15">
      <c r="A7" s="133" t="s">
        <v>537</v>
      </c>
      <c r="B7" s="138"/>
      <c r="C7" s="139"/>
      <c r="D7" s="140">
        <v>35454</v>
      </c>
      <c r="E7" s="141"/>
      <c r="F7" s="142">
        <v>49919</v>
      </c>
      <c r="G7" s="143"/>
      <c r="H7" s="144"/>
    </row>
    <row r="8" spans="1:8" x14ac:dyDescent="0.15">
      <c r="A8" s="145"/>
      <c r="B8" s="146"/>
      <c r="C8" s="147"/>
      <c r="D8" s="148">
        <v>22488</v>
      </c>
      <c r="E8" s="149"/>
      <c r="F8" s="150">
        <v>26398</v>
      </c>
      <c r="G8" s="151"/>
      <c r="H8" s="152"/>
    </row>
    <row r="9" spans="1:8" x14ac:dyDescent="0.15">
      <c r="A9" s="133" t="s">
        <v>538</v>
      </c>
      <c r="B9" s="138"/>
      <c r="C9" s="139"/>
      <c r="D9" s="140">
        <v>15067</v>
      </c>
      <c r="E9" s="141"/>
      <c r="F9" s="142">
        <v>47738</v>
      </c>
      <c r="G9" s="143"/>
      <c r="H9" s="144"/>
    </row>
    <row r="10" spans="1:8" x14ac:dyDescent="0.15">
      <c r="A10" s="145"/>
      <c r="B10" s="146"/>
      <c r="C10" s="147"/>
      <c r="D10" s="148">
        <v>8464</v>
      </c>
      <c r="E10" s="149"/>
      <c r="F10" s="150">
        <v>24937</v>
      </c>
      <c r="G10" s="151"/>
      <c r="H10" s="152"/>
    </row>
    <row r="11" spans="1:8" x14ac:dyDescent="0.15">
      <c r="A11" s="133" t="s">
        <v>539</v>
      </c>
      <c r="B11" s="138"/>
      <c r="C11" s="139"/>
      <c r="D11" s="140">
        <v>51230</v>
      </c>
      <c r="E11" s="141"/>
      <c r="F11" s="142">
        <v>52191</v>
      </c>
      <c r="G11" s="143"/>
      <c r="H11" s="144"/>
    </row>
    <row r="12" spans="1:8" x14ac:dyDescent="0.15">
      <c r="A12" s="145"/>
      <c r="B12" s="146"/>
      <c r="C12" s="153"/>
      <c r="D12" s="148">
        <v>31058</v>
      </c>
      <c r="E12" s="149"/>
      <c r="F12" s="150">
        <v>24843</v>
      </c>
      <c r="G12" s="151"/>
      <c r="H12" s="152"/>
    </row>
    <row r="13" spans="1:8" x14ac:dyDescent="0.15">
      <c r="A13" s="133"/>
      <c r="B13" s="138"/>
      <c r="C13" s="154"/>
      <c r="D13" s="155">
        <v>43279</v>
      </c>
      <c r="E13" s="156"/>
      <c r="F13" s="157">
        <v>51282</v>
      </c>
      <c r="G13" s="158"/>
      <c r="H13" s="144"/>
    </row>
    <row r="14" spans="1:8" x14ac:dyDescent="0.15">
      <c r="A14" s="145"/>
      <c r="B14" s="146"/>
      <c r="C14" s="147"/>
      <c r="D14" s="148">
        <v>23082</v>
      </c>
      <c r="E14" s="149"/>
      <c r="F14" s="150">
        <v>25879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7.44</v>
      </c>
      <c r="C19" s="159">
        <f>ROUND(VALUE(SUBSTITUTE(実質収支比率等に係る経年分析!G$48,"▲","-")),2)</f>
        <v>5</v>
      </c>
      <c r="D19" s="159">
        <f>ROUND(VALUE(SUBSTITUTE(実質収支比率等に係る経年分析!H$48,"▲","-")),2)</f>
        <v>4.32</v>
      </c>
      <c r="E19" s="159">
        <f>ROUND(VALUE(SUBSTITUTE(実質収支比率等に係る経年分析!I$48,"▲","-")),2)</f>
        <v>10.49</v>
      </c>
      <c r="F19" s="159">
        <f>ROUND(VALUE(SUBSTITUTE(実質収支比率等に係る経年分析!J$48,"▲","-")),2)</f>
        <v>0</v>
      </c>
    </row>
    <row r="20" spans="1:11" x14ac:dyDescent="0.15">
      <c r="A20" s="159" t="s">
        <v>49</v>
      </c>
      <c r="B20" s="159">
        <f>ROUND(VALUE(SUBSTITUTE(実質収支比率等に係る経年分析!F$47,"▲","-")),2)</f>
        <v>16.12</v>
      </c>
      <c r="C20" s="159">
        <f>ROUND(VALUE(SUBSTITUTE(実質収支比率等に係る経年分析!G$47,"▲","-")),2)</f>
        <v>16.25</v>
      </c>
      <c r="D20" s="159">
        <f>ROUND(VALUE(SUBSTITUTE(実質収支比率等に係る経年分析!H$47,"▲","-")),2)</f>
        <v>15.83</v>
      </c>
      <c r="E20" s="159">
        <f>ROUND(VALUE(SUBSTITUTE(実質収支比率等に係る経年分析!I$47,"▲","-")),2)</f>
        <v>15.62</v>
      </c>
      <c r="F20" s="159">
        <f>ROUND(VALUE(SUBSTITUTE(実質収支比率等に係る経年分析!J$47,"▲","-")),2)</f>
        <v>15.7</v>
      </c>
    </row>
    <row r="21" spans="1:11" x14ac:dyDescent="0.15">
      <c r="A21" s="159" t="s">
        <v>50</v>
      </c>
      <c r="B21" s="159">
        <f>IF(ISNUMBER(VALUE(SUBSTITUTE(実質収支比率等に係る経年分析!F$49,"▲","-"))),ROUND(VALUE(SUBSTITUTE(実質収支比率等に係る経年分析!F$49,"▲","-")),2),NA())</f>
        <v>3.1</v>
      </c>
      <c r="C21" s="159">
        <f>IF(ISNUMBER(VALUE(SUBSTITUTE(実質収支比率等に係る経年分析!G$49,"▲","-"))),ROUND(VALUE(SUBSTITUTE(実質収支比率等に係る経年分析!G$49,"▲","-")),2),NA())</f>
        <v>-2.4500000000000002</v>
      </c>
      <c r="D21" s="159">
        <f>IF(ISNUMBER(VALUE(SUBSTITUTE(実質収支比率等に係る経年分析!H$49,"▲","-"))),ROUND(VALUE(SUBSTITUTE(実質収支比率等に係る経年分析!H$49,"▲","-")),2),NA())</f>
        <v>-0.52</v>
      </c>
      <c r="E21" s="159">
        <f>IF(ISNUMBER(VALUE(SUBSTITUTE(実質収支比率等に係る経年分析!I$49,"▲","-"))),ROUND(VALUE(SUBSTITUTE(実質収支比率等に係る経年分析!I$49,"▲","-")),2),NA())</f>
        <v>6.25</v>
      </c>
      <c r="F21" s="159">
        <f>IF(ISNUMBER(VALUE(SUBSTITUTE(実質収支比率等に係る経年分析!J$49,"▲","-"))),ROUND(VALUE(SUBSTITUTE(実質収支比率等に係る経年分析!J$49,"▲","-")),2),NA())</f>
        <v>-10.52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一般会計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7.43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4.3099999999999996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10.49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益城町農業集落排水事業特別会計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益城町公共下水道特別会計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0.28999999999999998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x14ac:dyDescent="0.15">
      <c r="A33" s="160" t="str">
        <f>IF(連結実質赤字比率に係る赤字・黒字の構成分析!C$37="",NA(),連結実質赤字比率に係る赤字・黒字の構成分析!C$37)</f>
        <v>益城町後期高齢者医療特別会計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0.43</v>
      </c>
    </row>
    <row r="34" spans="1:16" x14ac:dyDescent="0.15">
      <c r="A34" s="160" t="str">
        <f>IF(連結実質赤字比率に係る赤字・黒字の構成分析!C$36="",NA(),連結実質赤字比率に係る赤字・黒字の構成分析!C$36)</f>
        <v>益城町国民健康保険特別会計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3.81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1.48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2.48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3.45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3.59</v>
      </c>
    </row>
    <row r="35" spans="1:16" x14ac:dyDescent="0.15">
      <c r="A35" s="160" t="str">
        <f>IF(連結実質赤字比率に係る赤字・黒字の構成分析!C$35="",NA(),連結実質赤字比率に係る赤字・黒字の構成分析!C$35)</f>
        <v>益城町介護保険特別会計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1.56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0.84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0.69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0.05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5.24</v>
      </c>
    </row>
    <row r="36" spans="1:16" x14ac:dyDescent="0.15">
      <c r="A36" s="160" t="str">
        <f>IF(連結実質赤字比率に係る赤字・黒字の構成分析!C$34="",NA(),連結実質赤字比率に係る赤字・黒字の構成分析!C$34)</f>
        <v>益城町水道事業会計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8.08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9.89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9.48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12.01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11.86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879</v>
      </c>
      <c r="E42" s="161"/>
      <c r="F42" s="161"/>
      <c r="G42" s="161">
        <f>'実質公債費比率（分子）の構造'!L$52</f>
        <v>929</v>
      </c>
      <c r="H42" s="161"/>
      <c r="I42" s="161"/>
      <c r="J42" s="161">
        <f>'実質公債費比率（分子）の構造'!M$52</f>
        <v>917</v>
      </c>
      <c r="K42" s="161"/>
      <c r="L42" s="161"/>
      <c r="M42" s="161">
        <f>'実質公債費比率（分子）の構造'!N$52</f>
        <v>924</v>
      </c>
      <c r="N42" s="161"/>
      <c r="O42" s="161"/>
      <c r="P42" s="161">
        <f>'実質公債費比率（分子）の構造'!O$52</f>
        <v>953</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20</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7</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f>'実質公債費比率（分子）の構造'!O$49</f>
        <v>4</v>
      </c>
      <c r="O45" s="161"/>
      <c r="P45" s="161"/>
    </row>
    <row r="46" spans="1:16" x14ac:dyDescent="0.15">
      <c r="A46" s="161" t="s">
        <v>61</v>
      </c>
      <c r="B46" s="161">
        <f>'実質公債費比率（分子）の構造'!K$48</f>
        <v>495</v>
      </c>
      <c r="C46" s="161"/>
      <c r="D46" s="161"/>
      <c r="E46" s="161">
        <f>'実質公債費比率（分子）の構造'!L$48</f>
        <v>455</v>
      </c>
      <c r="F46" s="161"/>
      <c r="G46" s="161"/>
      <c r="H46" s="161">
        <f>'実質公債費比率（分子）の構造'!M$48</f>
        <v>501</v>
      </c>
      <c r="I46" s="161"/>
      <c r="J46" s="161"/>
      <c r="K46" s="161">
        <f>'実質公債費比率（分子）の構造'!N$48</f>
        <v>671</v>
      </c>
      <c r="L46" s="161"/>
      <c r="M46" s="161"/>
      <c r="N46" s="161">
        <f>'実質公債費比率（分子）の構造'!O$48</f>
        <v>384</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740</v>
      </c>
      <c r="C49" s="161"/>
      <c r="D49" s="161"/>
      <c r="E49" s="161">
        <f>'実質公債費比率（分子）の構造'!L$45</f>
        <v>822</v>
      </c>
      <c r="F49" s="161"/>
      <c r="G49" s="161"/>
      <c r="H49" s="161">
        <f>'実質公債費比率（分子）の構造'!M$45</f>
        <v>854</v>
      </c>
      <c r="I49" s="161"/>
      <c r="J49" s="161"/>
      <c r="K49" s="161">
        <f>'実質公債費比率（分子）の構造'!N$45</f>
        <v>902</v>
      </c>
      <c r="L49" s="161"/>
      <c r="M49" s="161"/>
      <c r="N49" s="161">
        <f>'実質公債費比率（分子）の構造'!O$45</f>
        <v>976</v>
      </c>
      <c r="O49" s="161"/>
      <c r="P49" s="161"/>
    </row>
    <row r="50" spans="1:16" x14ac:dyDescent="0.15">
      <c r="A50" s="161" t="s">
        <v>65</v>
      </c>
      <c r="B50" s="161" t="e">
        <f>NA()</f>
        <v>#N/A</v>
      </c>
      <c r="C50" s="161">
        <f>IF(ISNUMBER('実質公債費比率（分子）の構造'!K$53),'実質公債費比率（分子）の構造'!K$53,NA())</f>
        <v>383</v>
      </c>
      <c r="D50" s="161" t="e">
        <f>NA()</f>
        <v>#N/A</v>
      </c>
      <c r="E50" s="161" t="e">
        <f>NA()</f>
        <v>#N/A</v>
      </c>
      <c r="F50" s="161">
        <f>IF(ISNUMBER('実質公債費比率（分子）の構造'!L$53),'実質公債費比率（分子）の構造'!L$53,NA())</f>
        <v>348</v>
      </c>
      <c r="G50" s="161" t="e">
        <f>NA()</f>
        <v>#N/A</v>
      </c>
      <c r="H50" s="161" t="e">
        <f>NA()</f>
        <v>#N/A</v>
      </c>
      <c r="I50" s="161">
        <f>IF(ISNUMBER('実質公債費比率（分子）の構造'!M$53),'実質公債費比率（分子）の構造'!M$53,NA())</f>
        <v>438</v>
      </c>
      <c r="J50" s="161" t="e">
        <f>NA()</f>
        <v>#N/A</v>
      </c>
      <c r="K50" s="161" t="e">
        <f>NA()</f>
        <v>#N/A</v>
      </c>
      <c r="L50" s="161">
        <f>IF(ISNUMBER('実質公債費比率（分子）の構造'!N$53),'実質公債費比率（分子）の構造'!N$53,NA())</f>
        <v>649</v>
      </c>
      <c r="M50" s="161" t="e">
        <f>NA()</f>
        <v>#N/A</v>
      </c>
      <c r="N50" s="161" t="e">
        <f>NA()</f>
        <v>#N/A</v>
      </c>
      <c r="O50" s="161">
        <f>IF(ISNUMBER('実質公債費比率（分子）の構造'!O$53),'実質公債費比率（分子）の構造'!O$53,NA())</f>
        <v>411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11361</v>
      </c>
      <c r="E56" s="160"/>
      <c r="F56" s="160"/>
      <c r="G56" s="160">
        <f>'将来負担比率（分子）の構造'!J$52</f>
        <v>11285</v>
      </c>
      <c r="H56" s="160"/>
      <c r="I56" s="160"/>
      <c r="J56" s="160">
        <f>'将来負担比率（分子）の構造'!K$52</f>
        <v>11250</v>
      </c>
      <c r="K56" s="160"/>
      <c r="L56" s="160"/>
      <c r="M56" s="160">
        <f>'将来負担比率（分子）の構造'!L$52</f>
        <v>17469</v>
      </c>
      <c r="N56" s="160"/>
      <c r="O56" s="160"/>
      <c r="P56" s="160">
        <f>'将来負担比率（分子）の構造'!M$52</f>
        <v>22272</v>
      </c>
    </row>
    <row r="57" spans="1:16" x14ac:dyDescent="0.15">
      <c r="A57" s="160" t="s">
        <v>36</v>
      </c>
      <c r="B57" s="160"/>
      <c r="C57" s="160"/>
      <c r="D57" s="160">
        <f>'将来負担比率（分子）の構造'!I$51</f>
        <v>218</v>
      </c>
      <c r="E57" s="160"/>
      <c r="F57" s="160"/>
      <c r="G57" s="160">
        <f>'将来負担比率（分子）の構造'!J$51</f>
        <v>241</v>
      </c>
      <c r="H57" s="160"/>
      <c r="I57" s="160"/>
      <c r="J57" s="160">
        <f>'将来負担比率（分子）の構造'!K$51</f>
        <v>199</v>
      </c>
      <c r="K57" s="160"/>
      <c r="L57" s="160"/>
      <c r="M57" s="160">
        <f>'将来負担比率（分子）の構造'!L$51</f>
        <v>314</v>
      </c>
      <c r="N57" s="160"/>
      <c r="O57" s="160"/>
      <c r="P57" s="160">
        <f>'将来負担比率（分子）の構造'!M$51</f>
        <v>808</v>
      </c>
    </row>
    <row r="58" spans="1:16" x14ac:dyDescent="0.15">
      <c r="A58" s="160" t="s">
        <v>35</v>
      </c>
      <c r="B58" s="160"/>
      <c r="C58" s="160"/>
      <c r="D58" s="160">
        <f>'将来負担比率（分子）の構造'!I$50</f>
        <v>4046</v>
      </c>
      <c r="E58" s="160"/>
      <c r="F58" s="160"/>
      <c r="G58" s="160">
        <f>'将来負担比率（分子）の構造'!J$50</f>
        <v>4020</v>
      </c>
      <c r="H58" s="160"/>
      <c r="I58" s="160"/>
      <c r="J58" s="160">
        <f>'将来負担比率（分子）の構造'!K$50</f>
        <v>4049</v>
      </c>
      <c r="K58" s="160"/>
      <c r="L58" s="160"/>
      <c r="M58" s="160">
        <f>'将来負担比率（分子）の構造'!L$50</f>
        <v>3968</v>
      </c>
      <c r="N58" s="160"/>
      <c r="O58" s="160"/>
      <c r="P58" s="160">
        <f>'将来負担比率（分子）の構造'!M$50</f>
        <v>5726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1047</v>
      </c>
      <c r="C62" s="160"/>
      <c r="D62" s="160"/>
      <c r="E62" s="160">
        <f>'将来負担比率（分子）の構造'!J$45</f>
        <v>811</v>
      </c>
      <c r="F62" s="160"/>
      <c r="G62" s="160"/>
      <c r="H62" s="160">
        <f>'将来負担比率（分子）の構造'!K$45</f>
        <v>718</v>
      </c>
      <c r="I62" s="160"/>
      <c r="J62" s="160"/>
      <c r="K62" s="160">
        <f>'将来負担比率（分子）の構造'!L$45</f>
        <v>397</v>
      </c>
      <c r="L62" s="160"/>
      <c r="M62" s="160"/>
      <c r="N62" s="160">
        <f>'将来負担比率（分子）の構造'!M$45</f>
        <v>309</v>
      </c>
      <c r="O62" s="160"/>
      <c r="P62" s="160"/>
    </row>
    <row r="63" spans="1:16" x14ac:dyDescent="0.15">
      <c r="A63" s="160" t="s">
        <v>28</v>
      </c>
      <c r="B63" s="160">
        <f>'将来負担比率（分子）の構造'!I$44</f>
        <v>164</v>
      </c>
      <c r="C63" s="160"/>
      <c r="D63" s="160"/>
      <c r="E63" s="160" t="str">
        <f>'将来負担比率（分子）の構造'!J$44</f>
        <v>-</v>
      </c>
      <c r="F63" s="160"/>
      <c r="G63" s="160"/>
      <c r="H63" s="160" t="str">
        <f>'将来負担比率（分子）の構造'!K$44</f>
        <v>-</v>
      </c>
      <c r="I63" s="160"/>
      <c r="J63" s="160"/>
      <c r="K63" s="160">
        <f>'将来負担比率（分子）の構造'!L$44</f>
        <v>43</v>
      </c>
      <c r="L63" s="160"/>
      <c r="M63" s="160"/>
      <c r="N63" s="160">
        <f>'将来負担比率（分子）の構造'!M$44</f>
        <v>39</v>
      </c>
      <c r="O63" s="160"/>
      <c r="P63" s="160"/>
    </row>
    <row r="64" spans="1:16" x14ac:dyDescent="0.15">
      <c r="A64" s="160" t="s">
        <v>27</v>
      </c>
      <c r="B64" s="160">
        <f>'将来負担比率（分子）の構造'!I$43</f>
        <v>6318</v>
      </c>
      <c r="C64" s="160"/>
      <c r="D64" s="160"/>
      <c r="E64" s="160">
        <f>'将来負担比率（分子）の構造'!J$43</f>
        <v>5949</v>
      </c>
      <c r="F64" s="160"/>
      <c r="G64" s="160"/>
      <c r="H64" s="160">
        <f>'将来負担比率（分子）の構造'!K$43</f>
        <v>5789</v>
      </c>
      <c r="I64" s="160"/>
      <c r="J64" s="160"/>
      <c r="K64" s="160">
        <f>'将来負担比率（分子）の構造'!L$43</f>
        <v>6736</v>
      </c>
      <c r="L64" s="160"/>
      <c r="M64" s="160"/>
      <c r="N64" s="160">
        <f>'将来負担比率（分子）の構造'!M$43</f>
        <v>5803</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9366</v>
      </c>
      <c r="C66" s="160"/>
      <c r="D66" s="160"/>
      <c r="E66" s="160">
        <f>'将来負担比率（分子）の構造'!J$41</f>
        <v>9638</v>
      </c>
      <c r="F66" s="160"/>
      <c r="G66" s="160"/>
      <c r="H66" s="160">
        <f>'将来負担比率（分子）の構造'!K$41</f>
        <v>9839</v>
      </c>
      <c r="I66" s="160"/>
      <c r="J66" s="160"/>
      <c r="K66" s="160">
        <f>'将来負担比率（分子）の構造'!L$41</f>
        <v>16472</v>
      </c>
      <c r="L66" s="160"/>
      <c r="M66" s="160"/>
      <c r="N66" s="160">
        <f>'将来負担比率（分子）の構造'!M$41</f>
        <v>22209</v>
      </c>
      <c r="O66" s="160"/>
      <c r="P66" s="160"/>
    </row>
    <row r="67" spans="1:16" x14ac:dyDescent="0.15">
      <c r="A67" s="160" t="s">
        <v>69</v>
      </c>
      <c r="B67" s="160" t="e">
        <f>NA()</f>
        <v>#N/A</v>
      </c>
      <c r="C67" s="160">
        <f>IF(ISNUMBER('将来負担比率（分子）の構造'!I$53), IF('将来負担比率（分子）の構造'!I$53 &lt; 0, 0, '将来負担比率（分子）の構造'!I$53), NA())</f>
        <v>1270</v>
      </c>
      <c r="D67" s="160" t="e">
        <f>NA()</f>
        <v>#N/A</v>
      </c>
      <c r="E67" s="160" t="e">
        <f>NA()</f>
        <v>#N/A</v>
      </c>
      <c r="F67" s="160">
        <f>IF(ISNUMBER('将来負担比率（分子）の構造'!J$53), IF('将来負担比率（分子）の構造'!J$53 &lt; 0, 0, '将来負担比率（分子）の構造'!J$53), NA())</f>
        <v>853</v>
      </c>
      <c r="G67" s="160" t="e">
        <f>NA()</f>
        <v>#N/A</v>
      </c>
      <c r="H67" s="160" t="e">
        <f>NA()</f>
        <v>#N/A</v>
      </c>
      <c r="I67" s="160">
        <f>IF(ISNUMBER('将来負担比率（分子）の構造'!K$53), IF('将来負担比率（分子）の構造'!K$53 &lt; 0, 0, '将来負担比率（分子）の構造'!K$53), NA())</f>
        <v>849</v>
      </c>
      <c r="J67" s="160" t="e">
        <f>NA()</f>
        <v>#N/A</v>
      </c>
      <c r="K67" s="160" t="e">
        <f>NA()</f>
        <v>#N/A</v>
      </c>
      <c r="L67" s="160">
        <f>IF(ISNUMBER('将来負担比率（分子）の構造'!L$53), IF('将来負担比率（分子）の構造'!L$53 &lt; 0, 0, '将来負担比率（分子）の構造'!L$53), NA())</f>
        <v>1898</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e">
        <f>#REF!</f>
        <v>#REF!</v>
      </c>
      <c r="C71" s="163" t="e">
        <f>#REF!</f>
        <v>#REF!</v>
      </c>
      <c r="D71" s="163" t="e">
        <f>#REF!</f>
        <v>#REF!</v>
      </c>
    </row>
    <row r="72" spans="1:16" x14ac:dyDescent="0.15">
      <c r="A72" s="163" t="s">
        <v>71</v>
      </c>
      <c r="B72" s="164" t="e">
        <f>#REF!</f>
        <v>#REF!</v>
      </c>
      <c r="C72" s="164" t="e">
        <f>#REF!</f>
        <v>#REF!</v>
      </c>
      <c r="D72" s="164" t="e">
        <f>#REF!</f>
        <v>#REF!</v>
      </c>
    </row>
    <row r="73" spans="1:16" x14ac:dyDescent="0.15">
      <c r="A73" s="163" t="s">
        <v>72</v>
      </c>
      <c r="B73" s="164" t="e">
        <f>#REF!</f>
        <v>#REF!</v>
      </c>
      <c r="C73" s="164" t="e">
        <f>#REF!</f>
        <v>#REF!</v>
      </c>
      <c r="D73" s="164" t="e">
        <f>#REF!</f>
        <v>#REF!</v>
      </c>
    </row>
    <row r="74" spans="1:16" x14ac:dyDescent="0.15">
      <c r="A74" s="163" t="s">
        <v>73</v>
      </c>
      <c r="B74" s="164" t="e">
        <f>#REF!</f>
        <v>#REF!</v>
      </c>
      <c r="C74" s="164" t="e">
        <f>#REF!</f>
        <v>#REF!</v>
      </c>
      <c r="D74" s="164" t="e">
        <f>#REF!</f>
        <v>#REF!</v>
      </c>
    </row>
  </sheetData>
  <sheetProtection algorithmName="SHA-512" hashValue="cEU3AqTLCti5Sasp60sEbX7/ld9h9UKXQD4ZCkTaeMwWc7ZvhNHxzSU5jbkCAKWpXTbc6ybR5898KQ3Getua7g==" saltValue="ncG20/MoRuds9ufFTieRR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217</v>
      </c>
      <c r="C5" s="741"/>
      <c r="D5" s="741"/>
      <c r="E5" s="741"/>
      <c r="F5" s="741"/>
      <c r="G5" s="741"/>
      <c r="H5" s="741"/>
      <c r="I5" s="741"/>
      <c r="J5" s="741"/>
      <c r="K5" s="741"/>
      <c r="L5" s="741"/>
      <c r="M5" s="741"/>
      <c r="N5" s="741"/>
      <c r="O5" s="741"/>
      <c r="P5" s="741"/>
      <c r="Q5" s="742"/>
      <c r="R5" s="706">
        <v>3032487</v>
      </c>
      <c r="S5" s="707"/>
      <c r="T5" s="707"/>
      <c r="U5" s="707"/>
      <c r="V5" s="707"/>
      <c r="W5" s="707"/>
      <c r="X5" s="707"/>
      <c r="Y5" s="753"/>
      <c r="Z5" s="771">
        <v>10.1</v>
      </c>
      <c r="AA5" s="771"/>
      <c r="AB5" s="771"/>
      <c r="AC5" s="771"/>
      <c r="AD5" s="772">
        <v>3032487</v>
      </c>
      <c r="AE5" s="772"/>
      <c r="AF5" s="772"/>
      <c r="AG5" s="772"/>
      <c r="AH5" s="772"/>
      <c r="AI5" s="772"/>
      <c r="AJ5" s="772"/>
      <c r="AK5" s="772"/>
      <c r="AL5" s="754">
        <v>46.4</v>
      </c>
      <c r="AM5" s="723"/>
      <c r="AN5" s="723"/>
      <c r="AO5" s="755"/>
      <c r="AP5" s="740" t="s">
        <v>218</v>
      </c>
      <c r="AQ5" s="741"/>
      <c r="AR5" s="741"/>
      <c r="AS5" s="741"/>
      <c r="AT5" s="741"/>
      <c r="AU5" s="741"/>
      <c r="AV5" s="741"/>
      <c r="AW5" s="741"/>
      <c r="AX5" s="741"/>
      <c r="AY5" s="741"/>
      <c r="AZ5" s="741"/>
      <c r="BA5" s="741"/>
      <c r="BB5" s="741"/>
      <c r="BC5" s="741"/>
      <c r="BD5" s="741"/>
      <c r="BE5" s="741"/>
      <c r="BF5" s="742"/>
      <c r="BG5" s="641">
        <v>3028602</v>
      </c>
      <c r="BH5" s="644"/>
      <c r="BI5" s="644"/>
      <c r="BJ5" s="644"/>
      <c r="BK5" s="644"/>
      <c r="BL5" s="644"/>
      <c r="BM5" s="644"/>
      <c r="BN5" s="645"/>
      <c r="BO5" s="703">
        <v>99.9</v>
      </c>
      <c r="BP5" s="703"/>
      <c r="BQ5" s="703"/>
      <c r="BR5" s="703"/>
      <c r="BS5" s="704" t="s">
        <v>129</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x14ac:dyDescent="0.15">
      <c r="B6" s="638" t="s">
        <v>222</v>
      </c>
      <c r="C6" s="639"/>
      <c r="D6" s="639"/>
      <c r="E6" s="639"/>
      <c r="F6" s="639"/>
      <c r="G6" s="639"/>
      <c r="H6" s="639"/>
      <c r="I6" s="639"/>
      <c r="J6" s="639"/>
      <c r="K6" s="639"/>
      <c r="L6" s="639"/>
      <c r="M6" s="639"/>
      <c r="N6" s="639"/>
      <c r="O6" s="639"/>
      <c r="P6" s="639"/>
      <c r="Q6" s="640"/>
      <c r="R6" s="641">
        <v>96085</v>
      </c>
      <c r="S6" s="644"/>
      <c r="T6" s="644"/>
      <c r="U6" s="644"/>
      <c r="V6" s="644"/>
      <c r="W6" s="644"/>
      <c r="X6" s="644"/>
      <c r="Y6" s="645"/>
      <c r="Z6" s="703">
        <v>0.3</v>
      </c>
      <c r="AA6" s="703"/>
      <c r="AB6" s="703"/>
      <c r="AC6" s="703"/>
      <c r="AD6" s="704">
        <v>96085</v>
      </c>
      <c r="AE6" s="704"/>
      <c r="AF6" s="704"/>
      <c r="AG6" s="704"/>
      <c r="AH6" s="704"/>
      <c r="AI6" s="704"/>
      <c r="AJ6" s="704"/>
      <c r="AK6" s="704"/>
      <c r="AL6" s="646">
        <v>1.5</v>
      </c>
      <c r="AM6" s="647"/>
      <c r="AN6" s="647"/>
      <c r="AO6" s="705"/>
      <c r="AP6" s="638" t="s">
        <v>223</v>
      </c>
      <c r="AQ6" s="639"/>
      <c r="AR6" s="639"/>
      <c r="AS6" s="639"/>
      <c r="AT6" s="639"/>
      <c r="AU6" s="639"/>
      <c r="AV6" s="639"/>
      <c r="AW6" s="639"/>
      <c r="AX6" s="639"/>
      <c r="AY6" s="639"/>
      <c r="AZ6" s="639"/>
      <c r="BA6" s="639"/>
      <c r="BB6" s="639"/>
      <c r="BC6" s="639"/>
      <c r="BD6" s="639"/>
      <c r="BE6" s="639"/>
      <c r="BF6" s="640"/>
      <c r="BG6" s="641">
        <v>3028602</v>
      </c>
      <c r="BH6" s="644"/>
      <c r="BI6" s="644"/>
      <c r="BJ6" s="644"/>
      <c r="BK6" s="644"/>
      <c r="BL6" s="644"/>
      <c r="BM6" s="644"/>
      <c r="BN6" s="645"/>
      <c r="BO6" s="703">
        <v>99.9</v>
      </c>
      <c r="BP6" s="703"/>
      <c r="BQ6" s="703"/>
      <c r="BR6" s="703"/>
      <c r="BS6" s="704" t="s">
        <v>129</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115495</v>
      </c>
      <c r="CS6" s="644"/>
      <c r="CT6" s="644"/>
      <c r="CU6" s="644"/>
      <c r="CV6" s="644"/>
      <c r="CW6" s="644"/>
      <c r="CX6" s="644"/>
      <c r="CY6" s="645"/>
      <c r="CZ6" s="754">
        <v>0.4</v>
      </c>
      <c r="DA6" s="723"/>
      <c r="DB6" s="723"/>
      <c r="DC6" s="757"/>
      <c r="DD6" s="649" t="s">
        <v>137</v>
      </c>
      <c r="DE6" s="644"/>
      <c r="DF6" s="644"/>
      <c r="DG6" s="644"/>
      <c r="DH6" s="644"/>
      <c r="DI6" s="644"/>
      <c r="DJ6" s="644"/>
      <c r="DK6" s="644"/>
      <c r="DL6" s="644"/>
      <c r="DM6" s="644"/>
      <c r="DN6" s="644"/>
      <c r="DO6" s="644"/>
      <c r="DP6" s="645"/>
      <c r="DQ6" s="649">
        <v>115495</v>
      </c>
      <c r="DR6" s="644"/>
      <c r="DS6" s="644"/>
      <c r="DT6" s="644"/>
      <c r="DU6" s="644"/>
      <c r="DV6" s="644"/>
      <c r="DW6" s="644"/>
      <c r="DX6" s="644"/>
      <c r="DY6" s="644"/>
      <c r="DZ6" s="644"/>
      <c r="EA6" s="644"/>
      <c r="EB6" s="644"/>
      <c r="EC6" s="684"/>
    </row>
    <row r="7" spans="2:143" ht="11.25" customHeight="1" x14ac:dyDescent="0.15">
      <c r="B7" s="638" t="s">
        <v>225</v>
      </c>
      <c r="C7" s="639"/>
      <c r="D7" s="639"/>
      <c r="E7" s="639"/>
      <c r="F7" s="639"/>
      <c r="G7" s="639"/>
      <c r="H7" s="639"/>
      <c r="I7" s="639"/>
      <c r="J7" s="639"/>
      <c r="K7" s="639"/>
      <c r="L7" s="639"/>
      <c r="M7" s="639"/>
      <c r="N7" s="639"/>
      <c r="O7" s="639"/>
      <c r="P7" s="639"/>
      <c r="Q7" s="640"/>
      <c r="R7" s="641">
        <v>5230</v>
      </c>
      <c r="S7" s="644"/>
      <c r="T7" s="644"/>
      <c r="U7" s="644"/>
      <c r="V7" s="644"/>
      <c r="W7" s="644"/>
      <c r="X7" s="644"/>
      <c r="Y7" s="645"/>
      <c r="Z7" s="703">
        <v>0</v>
      </c>
      <c r="AA7" s="703"/>
      <c r="AB7" s="703"/>
      <c r="AC7" s="703"/>
      <c r="AD7" s="704">
        <v>5230</v>
      </c>
      <c r="AE7" s="704"/>
      <c r="AF7" s="704"/>
      <c r="AG7" s="704"/>
      <c r="AH7" s="704"/>
      <c r="AI7" s="704"/>
      <c r="AJ7" s="704"/>
      <c r="AK7" s="704"/>
      <c r="AL7" s="646">
        <v>0.1</v>
      </c>
      <c r="AM7" s="647"/>
      <c r="AN7" s="647"/>
      <c r="AO7" s="705"/>
      <c r="AP7" s="638" t="s">
        <v>226</v>
      </c>
      <c r="AQ7" s="639"/>
      <c r="AR7" s="639"/>
      <c r="AS7" s="639"/>
      <c r="AT7" s="639"/>
      <c r="AU7" s="639"/>
      <c r="AV7" s="639"/>
      <c r="AW7" s="639"/>
      <c r="AX7" s="639"/>
      <c r="AY7" s="639"/>
      <c r="AZ7" s="639"/>
      <c r="BA7" s="639"/>
      <c r="BB7" s="639"/>
      <c r="BC7" s="639"/>
      <c r="BD7" s="639"/>
      <c r="BE7" s="639"/>
      <c r="BF7" s="640"/>
      <c r="BG7" s="641">
        <v>1238120</v>
      </c>
      <c r="BH7" s="644"/>
      <c r="BI7" s="644"/>
      <c r="BJ7" s="644"/>
      <c r="BK7" s="644"/>
      <c r="BL7" s="644"/>
      <c r="BM7" s="644"/>
      <c r="BN7" s="645"/>
      <c r="BO7" s="703">
        <v>40.799999999999997</v>
      </c>
      <c r="BP7" s="703"/>
      <c r="BQ7" s="703"/>
      <c r="BR7" s="703"/>
      <c r="BS7" s="704" t="s">
        <v>129</v>
      </c>
      <c r="BT7" s="704"/>
      <c r="BU7" s="704"/>
      <c r="BV7" s="704"/>
      <c r="BW7" s="704"/>
      <c r="BX7" s="704"/>
      <c r="BY7" s="704"/>
      <c r="BZ7" s="704"/>
      <c r="CA7" s="704"/>
      <c r="CB7" s="745"/>
      <c r="CD7" s="685" t="s">
        <v>227</v>
      </c>
      <c r="CE7" s="682"/>
      <c r="CF7" s="682"/>
      <c r="CG7" s="682"/>
      <c r="CH7" s="682"/>
      <c r="CI7" s="682"/>
      <c r="CJ7" s="682"/>
      <c r="CK7" s="682"/>
      <c r="CL7" s="682"/>
      <c r="CM7" s="682"/>
      <c r="CN7" s="682"/>
      <c r="CO7" s="682"/>
      <c r="CP7" s="682"/>
      <c r="CQ7" s="683"/>
      <c r="CR7" s="641">
        <v>3170317</v>
      </c>
      <c r="CS7" s="644"/>
      <c r="CT7" s="644"/>
      <c r="CU7" s="644"/>
      <c r="CV7" s="644"/>
      <c r="CW7" s="644"/>
      <c r="CX7" s="644"/>
      <c r="CY7" s="645"/>
      <c r="CZ7" s="703">
        <v>10.9</v>
      </c>
      <c r="DA7" s="703"/>
      <c r="DB7" s="703"/>
      <c r="DC7" s="703"/>
      <c r="DD7" s="649">
        <v>111988</v>
      </c>
      <c r="DE7" s="644"/>
      <c r="DF7" s="644"/>
      <c r="DG7" s="644"/>
      <c r="DH7" s="644"/>
      <c r="DI7" s="644"/>
      <c r="DJ7" s="644"/>
      <c r="DK7" s="644"/>
      <c r="DL7" s="644"/>
      <c r="DM7" s="644"/>
      <c r="DN7" s="644"/>
      <c r="DO7" s="644"/>
      <c r="DP7" s="645"/>
      <c r="DQ7" s="649">
        <v>1237401</v>
      </c>
      <c r="DR7" s="644"/>
      <c r="DS7" s="644"/>
      <c r="DT7" s="644"/>
      <c r="DU7" s="644"/>
      <c r="DV7" s="644"/>
      <c r="DW7" s="644"/>
      <c r="DX7" s="644"/>
      <c r="DY7" s="644"/>
      <c r="DZ7" s="644"/>
      <c r="EA7" s="644"/>
      <c r="EB7" s="644"/>
      <c r="EC7" s="684"/>
    </row>
    <row r="8" spans="2:143" ht="11.25" customHeight="1" x14ac:dyDescent="0.15">
      <c r="B8" s="638" t="s">
        <v>228</v>
      </c>
      <c r="C8" s="639"/>
      <c r="D8" s="639"/>
      <c r="E8" s="639"/>
      <c r="F8" s="639"/>
      <c r="G8" s="639"/>
      <c r="H8" s="639"/>
      <c r="I8" s="639"/>
      <c r="J8" s="639"/>
      <c r="K8" s="639"/>
      <c r="L8" s="639"/>
      <c r="M8" s="639"/>
      <c r="N8" s="639"/>
      <c r="O8" s="639"/>
      <c r="P8" s="639"/>
      <c r="Q8" s="640"/>
      <c r="R8" s="641">
        <v>7237</v>
      </c>
      <c r="S8" s="644"/>
      <c r="T8" s="644"/>
      <c r="U8" s="644"/>
      <c r="V8" s="644"/>
      <c r="W8" s="644"/>
      <c r="X8" s="644"/>
      <c r="Y8" s="645"/>
      <c r="Z8" s="703">
        <v>0</v>
      </c>
      <c r="AA8" s="703"/>
      <c r="AB8" s="703"/>
      <c r="AC8" s="703"/>
      <c r="AD8" s="704">
        <v>7237</v>
      </c>
      <c r="AE8" s="704"/>
      <c r="AF8" s="704"/>
      <c r="AG8" s="704"/>
      <c r="AH8" s="704"/>
      <c r="AI8" s="704"/>
      <c r="AJ8" s="704"/>
      <c r="AK8" s="704"/>
      <c r="AL8" s="646">
        <v>0.1</v>
      </c>
      <c r="AM8" s="647"/>
      <c r="AN8" s="647"/>
      <c r="AO8" s="705"/>
      <c r="AP8" s="638" t="s">
        <v>229</v>
      </c>
      <c r="AQ8" s="639"/>
      <c r="AR8" s="639"/>
      <c r="AS8" s="639"/>
      <c r="AT8" s="639"/>
      <c r="AU8" s="639"/>
      <c r="AV8" s="639"/>
      <c r="AW8" s="639"/>
      <c r="AX8" s="639"/>
      <c r="AY8" s="639"/>
      <c r="AZ8" s="639"/>
      <c r="BA8" s="639"/>
      <c r="BB8" s="639"/>
      <c r="BC8" s="639"/>
      <c r="BD8" s="639"/>
      <c r="BE8" s="639"/>
      <c r="BF8" s="640"/>
      <c r="BG8" s="641">
        <v>87090</v>
      </c>
      <c r="BH8" s="644"/>
      <c r="BI8" s="644"/>
      <c r="BJ8" s="644"/>
      <c r="BK8" s="644"/>
      <c r="BL8" s="644"/>
      <c r="BM8" s="644"/>
      <c r="BN8" s="645"/>
      <c r="BO8" s="703">
        <v>2.9</v>
      </c>
      <c r="BP8" s="703"/>
      <c r="BQ8" s="703"/>
      <c r="BR8" s="703"/>
      <c r="BS8" s="649" t="s">
        <v>129</v>
      </c>
      <c r="BT8" s="644"/>
      <c r="BU8" s="644"/>
      <c r="BV8" s="644"/>
      <c r="BW8" s="644"/>
      <c r="BX8" s="644"/>
      <c r="BY8" s="644"/>
      <c r="BZ8" s="644"/>
      <c r="CA8" s="644"/>
      <c r="CB8" s="684"/>
      <c r="CD8" s="685" t="s">
        <v>230</v>
      </c>
      <c r="CE8" s="682"/>
      <c r="CF8" s="682"/>
      <c r="CG8" s="682"/>
      <c r="CH8" s="682"/>
      <c r="CI8" s="682"/>
      <c r="CJ8" s="682"/>
      <c r="CK8" s="682"/>
      <c r="CL8" s="682"/>
      <c r="CM8" s="682"/>
      <c r="CN8" s="682"/>
      <c r="CO8" s="682"/>
      <c r="CP8" s="682"/>
      <c r="CQ8" s="683"/>
      <c r="CR8" s="641">
        <v>6095006</v>
      </c>
      <c r="CS8" s="644"/>
      <c r="CT8" s="644"/>
      <c r="CU8" s="644"/>
      <c r="CV8" s="644"/>
      <c r="CW8" s="644"/>
      <c r="CX8" s="644"/>
      <c r="CY8" s="645"/>
      <c r="CZ8" s="703">
        <v>20.9</v>
      </c>
      <c r="DA8" s="703"/>
      <c r="DB8" s="703"/>
      <c r="DC8" s="703"/>
      <c r="DD8" s="649">
        <v>201513</v>
      </c>
      <c r="DE8" s="644"/>
      <c r="DF8" s="644"/>
      <c r="DG8" s="644"/>
      <c r="DH8" s="644"/>
      <c r="DI8" s="644"/>
      <c r="DJ8" s="644"/>
      <c r="DK8" s="644"/>
      <c r="DL8" s="644"/>
      <c r="DM8" s="644"/>
      <c r="DN8" s="644"/>
      <c r="DO8" s="644"/>
      <c r="DP8" s="645"/>
      <c r="DQ8" s="649">
        <v>2632558</v>
      </c>
      <c r="DR8" s="644"/>
      <c r="DS8" s="644"/>
      <c r="DT8" s="644"/>
      <c r="DU8" s="644"/>
      <c r="DV8" s="644"/>
      <c r="DW8" s="644"/>
      <c r="DX8" s="644"/>
      <c r="DY8" s="644"/>
      <c r="DZ8" s="644"/>
      <c r="EA8" s="644"/>
      <c r="EB8" s="644"/>
      <c r="EC8" s="684"/>
    </row>
    <row r="9" spans="2:143" ht="11.25" customHeight="1" x14ac:dyDescent="0.15">
      <c r="B9" s="638" t="s">
        <v>231</v>
      </c>
      <c r="C9" s="639"/>
      <c r="D9" s="639"/>
      <c r="E9" s="639"/>
      <c r="F9" s="639"/>
      <c r="G9" s="639"/>
      <c r="H9" s="639"/>
      <c r="I9" s="639"/>
      <c r="J9" s="639"/>
      <c r="K9" s="639"/>
      <c r="L9" s="639"/>
      <c r="M9" s="639"/>
      <c r="N9" s="639"/>
      <c r="O9" s="639"/>
      <c r="P9" s="639"/>
      <c r="Q9" s="640"/>
      <c r="R9" s="641">
        <v>10234</v>
      </c>
      <c r="S9" s="644"/>
      <c r="T9" s="644"/>
      <c r="U9" s="644"/>
      <c r="V9" s="644"/>
      <c r="W9" s="644"/>
      <c r="X9" s="644"/>
      <c r="Y9" s="645"/>
      <c r="Z9" s="703">
        <v>0</v>
      </c>
      <c r="AA9" s="703"/>
      <c r="AB9" s="703"/>
      <c r="AC9" s="703"/>
      <c r="AD9" s="704">
        <v>10234</v>
      </c>
      <c r="AE9" s="704"/>
      <c r="AF9" s="704"/>
      <c r="AG9" s="704"/>
      <c r="AH9" s="704"/>
      <c r="AI9" s="704"/>
      <c r="AJ9" s="704"/>
      <c r="AK9" s="704"/>
      <c r="AL9" s="646">
        <v>0.2</v>
      </c>
      <c r="AM9" s="647"/>
      <c r="AN9" s="647"/>
      <c r="AO9" s="705"/>
      <c r="AP9" s="638" t="s">
        <v>232</v>
      </c>
      <c r="AQ9" s="639"/>
      <c r="AR9" s="639"/>
      <c r="AS9" s="639"/>
      <c r="AT9" s="639"/>
      <c r="AU9" s="639"/>
      <c r="AV9" s="639"/>
      <c r="AW9" s="639"/>
      <c r="AX9" s="639"/>
      <c r="AY9" s="639"/>
      <c r="AZ9" s="639"/>
      <c r="BA9" s="639"/>
      <c r="BB9" s="639"/>
      <c r="BC9" s="639"/>
      <c r="BD9" s="639"/>
      <c r="BE9" s="639"/>
      <c r="BF9" s="640"/>
      <c r="BG9" s="641">
        <v>794095</v>
      </c>
      <c r="BH9" s="644"/>
      <c r="BI9" s="644"/>
      <c r="BJ9" s="644"/>
      <c r="BK9" s="644"/>
      <c r="BL9" s="644"/>
      <c r="BM9" s="644"/>
      <c r="BN9" s="645"/>
      <c r="BO9" s="703">
        <v>26.2</v>
      </c>
      <c r="BP9" s="703"/>
      <c r="BQ9" s="703"/>
      <c r="BR9" s="703"/>
      <c r="BS9" s="649" t="s">
        <v>129</v>
      </c>
      <c r="BT9" s="644"/>
      <c r="BU9" s="644"/>
      <c r="BV9" s="644"/>
      <c r="BW9" s="644"/>
      <c r="BX9" s="644"/>
      <c r="BY9" s="644"/>
      <c r="BZ9" s="644"/>
      <c r="CA9" s="644"/>
      <c r="CB9" s="684"/>
      <c r="CD9" s="685" t="s">
        <v>233</v>
      </c>
      <c r="CE9" s="682"/>
      <c r="CF9" s="682"/>
      <c r="CG9" s="682"/>
      <c r="CH9" s="682"/>
      <c r="CI9" s="682"/>
      <c r="CJ9" s="682"/>
      <c r="CK9" s="682"/>
      <c r="CL9" s="682"/>
      <c r="CM9" s="682"/>
      <c r="CN9" s="682"/>
      <c r="CO9" s="682"/>
      <c r="CP9" s="682"/>
      <c r="CQ9" s="683"/>
      <c r="CR9" s="641">
        <v>7162062</v>
      </c>
      <c r="CS9" s="644"/>
      <c r="CT9" s="644"/>
      <c r="CU9" s="644"/>
      <c r="CV9" s="644"/>
      <c r="CW9" s="644"/>
      <c r="CX9" s="644"/>
      <c r="CY9" s="645"/>
      <c r="CZ9" s="703">
        <v>24.6</v>
      </c>
      <c r="DA9" s="703"/>
      <c r="DB9" s="703"/>
      <c r="DC9" s="703"/>
      <c r="DD9" s="649">
        <v>13137</v>
      </c>
      <c r="DE9" s="644"/>
      <c r="DF9" s="644"/>
      <c r="DG9" s="644"/>
      <c r="DH9" s="644"/>
      <c r="DI9" s="644"/>
      <c r="DJ9" s="644"/>
      <c r="DK9" s="644"/>
      <c r="DL9" s="644"/>
      <c r="DM9" s="644"/>
      <c r="DN9" s="644"/>
      <c r="DO9" s="644"/>
      <c r="DP9" s="645"/>
      <c r="DQ9" s="649">
        <v>743473</v>
      </c>
      <c r="DR9" s="644"/>
      <c r="DS9" s="644"/>
      <c r="DT9" s="644"/>
      <c r="DU9" s="644"/>
      <c r="DV9" s="644"/>
      <c r="DW9" s="644"/>
      <c r="DX9" s="644"/>
      <c r="DY9" s="644"/>
      <c r="DZ9" s="644"/>
      <c r="EA9" s="644"/>
      <c r="EB9" s="644"/>
      <c r="EC9" s="684"/>
    </row>
    <row r="10" spans="2:143" ht="11.25" customHeight="1" x14ac:dyDescent="0.15">
      <c r="B10" s="638" t="s">
        <v>234</v>
      </c>
      <c r="C10" s="639"/>
      <c r="D10" s="639"/>
      <c r="E10" s="639"/>
      <c r="F10" s="639"/>
      <c r="G10" s="639"/>
      <c r="H10" s="639"/>
      <c r="I10" s="639"/>
      <c r="J10" s="639"/>
      <c r="K10" s="639"/>
      <c r="L10" s="639"/>
      <c r="M10" s="639"/>
      <c r="N10" s="639"/>
      <c r="O10" s="639"/>
      <c r="P10" s="639"/>
      <c r="Q10" s="640"/>
      <c r="R10" s="641" t="s">
        <v>129</v>
      </c>
      <c r="S10" s="644"/>
      <c r="T10" s="644"/>
      <c r="U10" s="644"/>
      <c r="V10" s="644"/>
      <c r="W10" s="644"/>
      <c r="X10" s="644"/>
      <c r="Y10" s="645"/>
      <c r="Z10" s="703" t="s">
        <v>129</v>
      </c>
      <c r="AA10" s="703"/>
      <c r="AB10" s="703"/>
      <c r="AC10" s="703"/>
      <c r="AD10" s="704" t="s">
        <v>129</v>
      </c>
      <c r="AE10" s="704"/>
      <c r="AF10" s="704"/>
      <c r="AG10" s="704"/>
      <c r="AH10" s="704"/>
      <c r="AI10" s="704"/>
      <c r="AJ10" s="704"/>
      <c r="AK10" s="704"/>
      <c r="AL10" s="646" t="s">
        <v>137</v>
      </c>
      <c r="AM10" s="647"/>
      <c r="AN10" s="647"/>
      <c r="AO10" s="705"/>
      <c r="AP10" s="638" t="s">
        <v>235</v>
      </c>
      <c r="AQ10" s="639"/>
      <c r="AR10" s="639"/>
      <c r="AS10" s="639"/>
      <c r="AT10" s="639"/>
      <c r="AU10" s="639"/>
      <c r="AV10" s="639"/>
      <c r="AW10" s="639"/>
      <c r="AX10" s="639"/>
      <c r="AY10" s="639"/>
      <c r="AZ10" s="639"/>
      <c r="BA10" s="639"/>
      <c r="BB10" s="639"/>
      <c r="BC10" s="639"/>
      <c r="BD10" s="639"/>
      <c r="BE10" s="639"/>
      <c r="BF10" s="640"/>
      <c r="BG10" s="641">
        <v>101137</v>
      </c>
      <c r="BH10" s="644"/>
      <c r="BI10" s="644"/>
      <c r="BJ10" s="644"/>
      <c r="BK10" s="644"/>
      <c r="BL10" s="644"/>
      <c r="BM10" s="644"/>
      <c r="BN10" s="645"/>
      <c r="BO10" s="703">
        <v>3.3</v>
      </c>
      <c r="BP10" s="703"/>
      <c r="BQ10" s="703"/>
      <c r="BR10" s="703"/>
      <c r="BS10" s="649" t="s">
        <v>129</v>
      </c>
      <c r="BT10" s="644"/>
      <c r="BU10" s="644"/>
      <c r="BV10" s="644"/>
      <c r="BW10" s="644"/>
      <c r="BX10" s="644"/>
      <c r="BY10" s="644"/>
      <c r="BZ10" s="644"/>
      <c r="CA10" s="644"/>
      <c r="CB10" s="684"/>
      <c r="CD10" s="685" t="s">
        <v>236</v>
      </c>
      <c r="CE10" s="682"/>
      <c r="CF10" s="682"/>
      <c r="CG10" s="682"/>
      <c r="CH10" s="682"/>
      <c r="CI10" s="682"/>
      <c r="CJ10" s="682"/>
      <c r="CK10" s="682"/>
      <c r="CL10" s="682"/>
      <c r="CM10" s="682"/>
      <c r="CN10" s="682"/>
      <c r="CO10" s="682"/>
      <c r="CP10" s="682"/>
      <c r="CQ10" s="683"/>
      <c r="CR10" s="641">
        <v>1350</v>
      </c>
      <c r="CS10" s="644"/>
      <c r="CT10" s="644"/>
      <c r="CU10" s="644"/>
      <c r="CV10" s="644"/>
      <c r="CW10" s="644"/>
      <c r="CX10" s="644"/>
      <c r="CY10" s="645"/>
      <c r="CZ10" s="703">
        <v>0</v>
      </c>
      <c r="DA10" s="703"/>
      <c r="DB10" s="703"/>
      <c r="DC10" s="703"/>
      <c r="DD10" s="649" t="s">
        <v>129</v>
      </c>
      <c r="DE10" s="644"/>
      <c r="DF10" s="644"/>
      <c r="DG10" s="644"/>
      <c r="DH10" s="644"/>
      <c r="DI10" s="644"/>
      <c r="DJ10" s="644"/>
      <c r="DK10" s="644"/>
      <c r="DL10" s="644"/>
      <c r="DM10" s="644"/>
      <c r="DN10" s="644"/>
      <c r="DO10" s="644"/>
      <c r="DP10" s="645"/>
      <c r="DQ10" s="649">
        <v>1350</v>
      </c>
      <c r="DR10" s="644"/>
      <c r="DS10" s="644"/>
      <c r="DT10" s="644"/>
      <c r="DU10" s="644"/>
      <c r="DV10" s="644"/>
      <c r="DW10" s="644"/>
      <c r="DX10" s="644"/>
      <c r="DY10" s="644"/>
      <c r="DZ10" s="644"/>
      <c r="EA10" s="644"/>
      <c r="EB10" s="644"/>
      <c r="EC10" s="684"/>
    </row>
    <row r="11" spans="2:143" ht="11.25" customHeight="1" x14ac:dyDescent="0.15">
      <c r="B11" s="638" t="s">
        <v>237</v>
      </c>
      <c r="C11" s="639"/>
      <c r="D11" s="639"/>
      <c r="E11" s="639"/>
      <c r="F11" s="639"/>
      <c r="G11" s="639"/>
      <c r="H11" s="639"/>
      <c r="I11" s="639"/>
      <c r="J11" s="639"/>
      <c r="K11" s="639"/>
      <c r="L11" s="639"/>
      <c r="M11" s="639"/>
      <c r="N11" s="639"/>
      <c r="O11" s="639"/>
      <c r="P11" s="639"/>
      <c r="Q11" s="640"/>
      <c r="R11" s="641" t="s">
        <v>129</v>
      </c>
      <c r="S11" s="644"/>
      <c r="T11" s="644"/>
      <c r="U11" s="644"/>
      <c r="V11" s="644"/>
      <c r="W11" s="644"/>
      <c r="X11" s="644"/>
      <c r="Y11" s="645"/>
      <c r="Z11" s="703" t="s">
        <v>137</v>
      </c>
      <c r="AA11" s="703"/>
      <c r="AB11" s="703"/>
      <c r="AC11" s="703"/>
      <c r="AD11" s="704" t="s">
        <v>129</v>
      </c>
      <c r="AE11" s="704"/>
      <c r="AF11" s="704"/>
      <c r="AG11" s="704"/>
      <c r="AH11" s="704"/>
      <c r="AI11" s="704"/>
      <c r="AJ11" s="704"/>
      <c r="AK11" s="704"/>
      <c r="AL11" s="646" t="s">
        <v>129</v>
      </c>
      <c r="AM11" s="647"/>
      <c r="AN11" s="647"/>
      <c r="AO11" s="705"/>
      <c r="AP11" s="638" t="s">
        <v>238</v>
      </c>
      <c r="AQ11" s="639"/>
      <c r="AR11" s="639"/>
      <c r="AS11" s="639"/>
      <c r="AT11" s="639"/>
      <c r="AU11" s="639"/>
      <c r="AV11" s="639"/>
      <c r="AW11" s="639"/>
      <c r="AX11" s="639"/>
      <c r="AY11" s="639"/>
      <c r="AZ11" s="639"/>
      <c r="BA11" s="639"/>
      <c r="BB11" s="639"/>
      <c r="BC11" s="639"/>
      <c r="BD11" s="639"/>
      <c r="BE11" s="639"/>
      <c r="BF11" s="640"/>
      <c r="BG11" s="641">
        <v>255798</v>
      </c>
      <c r="BH11" s="644"/>
      <c r="BI11" s="644"/>
      <c r="BJ11" s="644"/>
      <c r="BK11" s="644"/>
      <c r="BL11" s="644"/>
      <c r="BM11" s="644"/>
      <c r="BN11" s="645"/>
      <c r="BO11" s="703">
        <v>8.4</v>
      </c>
      <c r="BP11" s="703"/>
      <c r="BQ11" s="703"/>
      <c r="BR11" s="703"/>
      <c r="BS11" s="649" t="s">
        <v>129</v>
      </c>
      <c r="BT11" s="644"/>
      <c r="BU11" s="644"/>
      <c r="BV11" s="644"/>
      <c r="BW11" s="644"/>
      <c r="BX11" s="644"/>
      <c r="BY11" s="644"/>
      <c r="BZ11" s="644"/>
      <c r="CA11" s="644"/>
      <c r="CB11" s="684"/>
      <c r="CD11" s="685" t="s">
        <v>239</v>
      </c>
      <c r="CE11" s="682"/>
      <c r="CF11" s="682"/>
      <c r="CG11" s="682"/>
      <c r="CH11" s="682"/>
      <c r="CI11" s="682"/>
      <c r="CJ11" s="682"/>
      <c r="CK11" s="682"/>
      <c r="CL11" s="682"/>
      <c r="CM11" s="682"/>
      <c r="CN11" s="682"/>
      <c r="CO11" s="682"/>
      <c r="CP11" s="682"/>
      <c r="CQ11" s="683"/>
      <c r="CR11" s="641">
        <v>1925839</v>
      </c>
      <c r="CS11" s="644"/>
      <c r="CT11" s="644"/>
      <c r="CU11" s="644"/>
      <c r="CV11" s="644"/>
      <c r="CW11" s="644"/>
      <c r="CX11" s="644"/>
      <c r="CY11" s="645"/>
      <c r="CZ11" s="703">
        <v>6.6</v>
      </c>
      <c r="DA11" s="703"/>
      <c r="DB11" s="703"/>
      <c r="DC11" s="703"/>
      <c r="DD11" s="649">
        <v>135097</v>
      </c>
      <c r="DE11" s="644"/>
      <c r="DF11" s="644"/>
      <c r="DG11" s="644"/>
      <c r="DH11" s="644"/>
      <c r="DI11" s="644"/>
      <c r="DJ11" s="644"/>
      <c r="DK11" s="644"/>
      <c r="DL11" s="644"/>
      <c r="DM11" s="644"/>
      <c r="DN11" s="644"/>
      <c r="DO11" s="644"/>
      <c r="DP11" s="645"/>
      <c r="DQ11" s="649">
        <v>261573</v>
      </c>
      <c r="DR11" s="644"/>
      <c r="DS11" s="644"/>
      <c r="DT11" s="644"/>
      <c r="DU11" s="644"/>
      <c r="DV11" s="644"/>
      <c r="DW11" s="644"/>
      <c r="DX11" s="644"/>
      <c r="DY11" s="644"/>
      <c r="DZ11" s="644"/>
      <c r="EA11" s="644"/>
      <c r="EB11" s="644"/>
      <c r="EC11" s="684"/>
    </row>
    <row r="12" spans="2:143" ht="11.25" customHeight="1" x14ac:dyDescent="0.15">
      <c r="B12" s="638" t="s">
        <v>240</v>
      </c>
      <c r="C12" s="639"/>
      <c r="D12" s="639"/>
      <c r="E12" s="639"/>
      <c r="F12" s="639"/>
      <c r="G12" s="639"/>
      <c r="H12" s="639"/>
      <c r="I12" s="639"/>
      <c r="J12" s="639"/>
      <c r="K12" s="639"/>
      <c r="L12" s="639"/>
      <c r="M12" s="639"/>
      <c r="N12" s="639"/>
      <c r="O12" s="639"/>
      <c r="P12" s="639"/>
      <c r="Q12" s="640"/>
      <c r="R12" s="641">
        <v>625070</v>
      </c>
      <c r="S12" s="644"/>
      <c r="T12" s="644"/>
      <c r="U12" s="644"/>
      <c r="V12" s="644"/>
      <c r="W12" s="644"/>
      <c r="X12" s="644"/>
      <c r="Y12" s="645"/>
      <c r="Z12" s="703">
        <v>2.1</v>
      </c>
      <c r="AA12" s="703"/>
      <c r="AB12" s="703"/>
      <c r="AC12" s="703"/>
      <c r="AD12" s="704">
        <v>625070</v>
      </c>
      <c r="AE12" s="704"/>
      <c r="AF12" s="704"/>
      <c r="AG12" s="704"/>
      <c r="AH12" s="704"/>
      <c r="AI12" s="704"/>
      <c r="AJ12" s="704"/>
      <c r="AK12" s="704"/>
      <c r="AL12" s="646">
        <v>9.6</v>
      </c>
      <c r="AM12" s="647"/>
      <c r="AN12" s="647"/>
      <c r="AO12" s="705"/>
      <c r="AP12" s="638" t="s">
        <v>241</v>
      </c>
      <c r="AQ12" s="639"/>
      <c r="AR12" s="639"/>
      <c r="AS12" s="639"/>
      <c r="AT12" s="639"/>
      <c r="AU12" s="639"/>
      <c r="AV12" s="639"/>
      <c r="AW12" s="639"/>
      <c r="AX12" s="639"/>
      <c r="AY12" s="639"/>
      <c r="AZ12" s="639"/>
      <c r="BA12" s="639"/>
      <c r="BB12" s="639"/>
      <c r="BC12" s="639"/>
      <c r="BD12" s="639"/>
      <c r="BE12" s="639"/>
      <c r="BF12" s="640"/>
      <c r="BG12" s="641">
        <v>1502593</v>
      </c>
      <c r="BH12" s="644"/>
      <c r="BI12" s="644"/>
      <c r="BJ12" s="644"/>
      <c r="BK12" s="644"/>
      <c r="BL12" s="644"/>
      <c r="BM12" s="644"/>
      <c r="BN12" s="645"/>
      <c r="BO12" s="703">
        <v>49.5</v>
      </c>
      <c r="BP12" s="703"/>
      <c r="BQ12" s="703"/>
      <c r="BR12" s="703"/>
      <c r="BS12" s="649" t="s">
        <v>129</v>
      </c>
      <c r="BT12" s="644"/>
      <c r="BU12" s="644"/>
      <c r="BV12" s="644"/>
      <c r="BW12" s="644"/>
      <c r="BX12" s="644"/>
      <c r="BY12" s="644"/>
      <c r="BZ12" s="644"/>
      <c r="CA12" s="644"/>
      <c r="CB12" s="684"/>
      <c r="CD12" s="685" t="s">
        <v>242</v>
      </c>
      <c r="CE12" s="682"/>
      <c r="CF12" s="682"/>
      <c r="CG12" s="682"/>
      <c r="CH12" s="682"/>
      <c r="CI12" s="682"/>
      <c r="CJ12" s="682"/>
      <c r="CK12" s="682"/>
      <c r="CL12" s="682"/>
      <c r="CM12" s="682"/>
      <c r="CN12" s="682"/>
      <c r="CO12" s="682"/>
      <c r="CP12" s="682"/>
      <c r="CQ12" s="683"/>
      <c r="CR12" s="641">
        <v>68630</v>
      </c>
      <c r="CS12" s="644"/>
      <c r="CT12" s="644"/>
      <c r="CU12" s="644"/>
      <c r="CV12" s="644"/>
      <c r="CW12" s="644"/>
      <c r="CX12" s="644"/>
      <c r="CY12" s="645"/>
      <c r="CZ12" s="703">
        <v>0.2</v>
      </c>
      <c r="DA12" s="703"/>
      <c r="DB12" s="703"/>
      <c r="DC12" s="703"/>
      <c r="DD12" s="649">
        <v>22138</v>
      </c>
      <c r="DE12" s="644"/>
      <c r="DF12" s="644"/>
      <c r="DG12" s="644"/>
      <c r="DH12" s="644"/>
      <c r="DI12" s="644"/>
      <c r="DJ12" s="644"/>
      <c r="DK12" s="644"/>
      <c r="DL12" s="644"/>
      <c r="DM12" s="644"/>
      <c r="DN12" s="644"/>
      <c r="DO12" s="644"/>
      <c r="DP12" s="645"/>
      <c r="DQ12" s="649">
        <v>61101</v>
      </c>
      <c r="DR12" s="644"/>
      <c r="DS12" s="644"/>
      <c r="DT12" s="644"/>
      <c r="DU12" s="644"/>
      <c r="DV12" s="644"/>
      <c r="DW12" s="644"/>
      <c r="DX12" s="644"/>
      <c r="DY12" s="644"/>
      <c r="DZ12" s="644"/>
      <c r="EA12" s="644"/>
      <c r="EB12" s="644"/>
      <c r="EC12" s="684"/>
    </row>
    <row r="13" spans="2:143" ht="11.25" customHeight="1" x14ac:dyDescent="0.15">
      <c r="B13" s="638" t="s">
        <v>243</v>
      </c>
      <c r="C13" s="639"/>
      <c r="D13" s="639"/>
      <c r="E13" s="639"/>
      <c r="F13" s="639"/>
      <c r="G13" s="639"/>
      <c r="H13" s="639"/>
      <c r="I13" s="639"/>
      <c r="J13" s="639"/>
      <c r="K13" s="639"/>
      <c r="L13" s="639"/>
      <c r="M13" s="639"/>
      <c r="N13" s="639"/>
      <c r="O13" s="639"/>
      <c r="P13" s="639"/>
      <c r="Q13" s="640"/>
      <c r="R13" s="641">
        <v>14247</v>
      </c>
      <c r="S13" s="644"/>
      <c r="T13" s="644"/>
      <c r="U13" s="644"/>
      <c r="V13" s="644"/>
      <c r="W13" s="644"/>
      <c r="X13" s="644"/>
      <c r="Y13" s="645"/>
      <c r="Z13" s="703">
        <v>0</v>
      </c>
      <c r="AA13" s="703"/>
      <c r="AB13" s="703"/>
      <c r="AC13" s="703"/>
      <c r="AD13" s="704">
        <v>14247</v>
      </c>
      <c r="AE13" s="704"/>
      <c r="AF13" s="704"/>
      <c r="AG13" s="704"/>
      <c r="AH13" s="704"/>
      <c r="AI13" s="704"/>
      <c r="AJ13" s="704"/>
      <c r="AK13" s="704"/>
      <c r="AL13" s="646">
        <v>0.2</v>
      </c>
      <c r="AM13" s="647"/>
      <c r="AN13" s="647"/>
      <c r="AO13" s="705"/>
      <c r="AP13" s="638" t="s">
        <v>244</v>
      </c>
      <c r="AQ13" s="639"/>
      <c r="AR13" s="639"/>
      <c r="AS13" s="639"/>
      <c r="AT13" s="639"/>
      <c r="AU13" s="639"/>
      <c r="AV13" s="639"/>
      <c r="AW13" s="639"/>
      <c r="AX13" s="639"/>
      <c r="AY13" s="639"/>
      <c r="AZ13" s="639"/>
      <c r="BA13" s="639"/>
      <c r="BB13" s="639"/>
      <c r="BC13" s="639"/>
      <c r="BD13" s="639"/>
      <c r="BE13" s="639"/>
      <c r="BF13" s="640"/>
      <c r="BG13" s="641">
        <v>1498342</v>
      </c>
      <c r="BH13" s="644"/>
      <c r="BI13" s="644"/>
      <c r="BJ13" s="644"/>
      <c r="BK13" s="644"/>
      <c r="BL13" s="644"/>
      <c r="BM13" s="644"/>
      <c r="BN13" s="645"/>
      <c r="BO13" s="703">
        <v>49.4</v>
      </c>
      <c r="BP13" s="703"/>
      <c r="BQ13" s="703"/>
      <c r="BR13" s="703"/>
      <c r="BS13" s="649" t="s">
        <v>129</v>
      </c>
      <c r="BT13" s="644"/>
      <c r="BU13" s="644"/>
      <c r="BV13" s="644"/>
      <c r="BW13" s="644"/>
      <c r="BX13" s="644"/>
      <c r="BY13" s="644"/>
      <c r="BZ13" s="644"/>
      <c r="CA13" s="644"/>
      <c r="CB13" s="684"/>
      <c r="CD13" s="685" t="s">
        <v>245</v>
      </c>
      <c r="CE13" s="682"/>
      <c r="CF13" s="682"/>
      <c r="CG13" s="682"/>
      <c r="CH13" s="682"/>
      <c r="CI13" s="682"/>
      <c r="CJ13" s="682"/>
      <c r="CK13" s="682"/>
      <c r="CL13" s="682"/>
      <c r="CM13" s="682"/>
      <c r="CN13" s="682"/>
      <c r="CO13" s="682"/>
      <c r="CP13" s="682"/>
      <c r="CQ13" s="683"/>
      <c r="CR13" s="641">
        <v>2841445</v>
      </c>
      <c r="CS13" s="644"/>
      <c r="CT13" s="644"/>
      <c r="CU13" s="644"/>
      <c r="CV13" s="644"/>
      <c r="CW13" s="644"/>
      <c r="CX13" s="644"/>
      <c r="CY13" s="645"/>
      <c r="CZ13" s="703">
        <v>9.8000000000000007</v>
      </c>
      <c r="DA13" s="703"/>
      <c r="DB13" s="703"/>
      <c r="DC13" s="703"/>
      <c r="DD13" s="649">
        <v>1045059</v>
      </c>
      <c r="DE13" s="644"/>
      <c r="DF13" s="644"/>
      <c r="DG13" s="644"/>
      <c r="DH13" s="644"/>
      <c r="DI13" s="644"/>
      <c r="DJ13" s="644"/>
      <c r="DK13" s="644"/>
      <c r="DL13" s="644"/>
      <c r="DM13" s="644"/>
      <c r="DN13" s="644"/>
      <c r="DO13" s="644"/>
      <c r="DP13" s="645"/>
      <c r="DQ13" s="649">
        <v>841609</v>
      </c>
      <c r="DR13" s="644"/>
      <c r="DS13" s="644"/>
      <c r="DT13" s="644"/>
      <c r="DU13" s="644"/>
      <c r="DV13" s="644"/>
      <c r="DW13" s="644"/>
      <c r="DX13" s="644"/>
      <c r="DY13" s="644"/>
      <c r="DZ13" s="644"/>
      <c r="EA13" s="644"/>
      <c r="EB13" s="644"/>
      <c r="EC13" s="684"/>
    </row>
    <row r="14" spans="2:143" ht="11.25" customHeight="1" x14ac:dyDescent="0.15">
      <c r="B14" s="638" t="s">
        <v>246</v>
      </c>
      <c r="C14" s="639"/>
      <c r="D14" s="639"/>
      <c r="E14" s="639"/>
      <c r="F14" s="639"/>
      <c r="G14" s="639"/>
      <c r="H14" s="639"/>
      <c r="I14" s="639"/>
      <c r="J14" s="639"/>
      <c r="K14" s="639"/>
      <c r="L14" s="639"/>
      <c r="M14" s="639"/>
      <c r="N14" s="639"/>
      <c r="O14" s="639"/>
      <c r="P14" s="639"/>
      <c r="Q14" s="640"/>
      <c r="R14" s="641" t="s">
        <v>129</v>
      </c>
      <c r="S14" s="644"/>
      <c r="T14" s="644"/>
      <c r="U14" s="644"/>
      <c r="V14" s="644"/>
      <c r="W14" s="644"/>
      <c r="X14" s="644"/>
      <c r="Y14" s="645"/>
      <c r="Z14" s="703" t="s">
        <v>129</v>
      </c>
      <c r="AA14" s="703"/>
      <c r="AB14" s="703"/>
      <c r="AC14" s="703"/>
      <c r="AD14" s="704" t="s">
        <v>129</v>
      </c>
      <c r="AE14" s="704"/>
      <c r="AF14" s="704"/>
      <c r="AG14" s="704"/>
      <c r="AH14" s="704"/>
      <c r="AI14" s="704"/>
      <c r="AJ14" s="704"/>
      <c r="AK14" s="704"/>
      <c r="AL14" s="646" t="s">
        <v>129</v>
      </c>
      <c r="AM14" s="647"/>
      <c r="AN14" s="647"/>
      <c r="AO14" s="705"/>
      <c r="AP14" s="638" t="s">
        <v>247</v>
      </c>
      <c r="AQ14" s="639"/>
      <c r="AR14" s="639"/>
      <c r="AS14" s="639"/>
      <c r="AT14" s="639"/>
      <c r="AU14" s="639"/>
      <c r="AV14" s="639"/>
      <c r="AW14" s="639"/>
      <c r="AX14" s="639"/>
      <c r="AY14" s="639"/>
      <c r="AZ14" s="639"/>
      <c r="BA14" s="639"/>
      <c r="BB14" s="639"/>
      <c r="BC14" s="639"/>
      <c r="BD14" s="639"/>
      <c r="BE14" s="639"/>
      <c r="BF14" s="640"/>
      <c r="BG14" s="641">
        <v>101341</v>
      </c>
      <c r="BH14" s="644"/>
      <c r="BI14" s="644"/>
      <c r="BJ14" s="644"/>
      <c r="BK14" s="644"/>
      <c r="BL14" s="644"/>
      <c r="BM14" s="644"/>
      <c r="BN14" s="645"/>
      <c r="BO14" s="703">
        <v>3.3</v>
      </c>
      <c r="BP14" s="703"/>
      <c r="BQ14" s="703"/>
      <c r="BR14" s="703"/>
      <c r="BS14" s="649" t="s">
        <v>129</v>
      </c>
      <c r="BT14" s="644"/>
      <c r="BU14" s="644"/>
      <c r="BV14" s="644"/>
      <c r="BW14" s="644"/>
      <c r="BX14" s="644"/>
      <c r="BY14" s="644"/>
      <c r="BZ14" s="644"/>
      <c r="CA14" s="644"/>
      <c r="CB14" s="684"/>
      <c r="CD14" s="685" t="s">
        <v>248</v>
      </c>
      <c r="CE14" s="682"/>
      <c r="CF14" s="682"/>
      <c r="CG14" s="682"/>
      <c r="CH14" s="682"/>
      <c r="CI14" s="682"/>
      <c r="CJ14" s="682"/>
      <c r="CK14" s="682"/>
      <c r="CL14" s="682"/>
      <c r="CM14" s="682"/>
      <c r="CN14" s="682"/>
      <c r="CO14" s="682"/>
      <c r="CP14" s="682"/>
      <c r="CQ14" s="683"/>
      <c r="CR14" s="641">
        <v>454839</v>
      </c>
      <c r="CS14" s="644"/>
      <c r="CT14" s="644"/>
      <c r="CU14" s="644"/>
      <c r="CV14" s="644"/>
      <c r="CW14" s="644"/>
      <c r="CX14" s="644"/>
      <c r="CY14" s="645"/>
      <c r="CZ14" s="703">
        <v>1.6</v>
      </c>
      <c r="DA14" s="703"/>
      <c r="DB14" s="703"/>
      <c r="DC14" s="703"/>
      <c r="DD14" s="649">
        <v>46441</v>
      </c>
      <c r="DE14" s="644"/>
      <c r="DF14" s="644"/>
      <c r="DG14" s="644"/>
      <c r="DH14" s="644"/>
      <c r="DI14" s="644"/>
      <c r="DJ14" s="644"/>
      <c r="DK14" s="644"/>
      <c r="DL14" s="644"/>
      <c r="DM14" s="644"/>
      <c r="DN14" s="644"/>
      <c r="DO14" s="644"/>
      <c r="DP14" s="645"/>
      <c r="DQ14" s="649">
        <v>396530</v>
      </c>
      <c r="DR14" s="644"/>
      <c r="DS14" s="644"/>
      <c r="DT14" s="644"/>
      <c r="DU14" s="644"/>
      <c r="DV14" s="644"/>
      <c r="DW14" s="644"/>
      <c r="DX14" s="644"/>
      <c r="DY14" s="644"/>
      <c r="DZ14" s="644"/>
      <c r="EA14" s="644"/>
      <c r="EB14" s="644"/>
      <c r="EC14" s="684"/>
    </row>
    <row r="15" spans="2:143" ht="11.25" customHeight="1" x14ac:dyDescent="0.15">
      <c r="B15" s="638" t="s">
        <v>249</v>
      </c>
      <c r="C15" s="639"/>
      <c r="D15" s="639"/>
      <c r="E15" s="639"/>
      <c r="F15" s="639"/>
      <c r="G15" s="639"/>
      <c r="H15" s="639"/>
      <c r="I15" s="639"/>
      <c r="J15" s="639"/>
      <c r="K15" s="639"/>
      <c r="L15" s="639"/>
      <c r="M15" s="639"/>
      <c r="N15" s="639"/>
      <c r="O15" s="639"/>
      <c r="P15" s="639"/>
      <c r="Q15" s="640"/>
      <c r="R15" s="641">
        <v>21965</v>
      </c>
      <c r="S15" s="644"/>
      <c r="T15" s="644"/>
      <c r="U15" s="644"/>
      <c r="V15" s="644"/>
      <c r="W15" s="644"/>
      <c r="X15" s="644"/>
      <c r="Y15" s="645"/>
      <c r="Z15" s="703">
        <v>0.1</v>
      </c>
      <c r="AA15" s="703"/>
      <c r="AB15" s="703"/>
      <c r="AC15" s="703"/>
      <c r="AD15" s="704">
        <v>21965</v>
      </c>
      <c r="AE15" s="704"/>
      <c r="AF15" s="704"/>
      <c r="AG15" s="704"/>
      <c r="AH15" s="704"/>
      <c r="AI15" s="704"/>
      <c r="AJ15" s="704"/>
      <c r="AK15" s="704"/>
      <c r="AL15" s="646">
        <v>0.3</v>
      </c>
      <c r="AM15" s="647"/>
      <c r="AN15" s="647"/>
      <c r="AO15" s="705"/>
      <c r="AP15" s="638" t="s">
        <v>250</v>
      </c>
      <c r="AQ15" s="639"/>
      <c r="AR15" s="639"/>
      <c r="AS15" s="639"/>
      <c r="AT15" s="639"/>
      <c r="AU15" s="639"/>
      <c r="AV15" s="639"/>
      <c r="AW15" s="639"/>
      <c r="AX15" s="639"/>
      <c r="AY15" s="639"/>
      <c r="AZ15" s="639"/>
      <c r="BA15" s="639"/>
      <c r="BB15" s="639"/>
      <c r="BC15" s="639"/>
      <c r="BD15" s="639"/>
      <c r="BE15" s="639"/>
      <c r="BF15" s="640"/>
      <c r="BG15" s="641">
        <v>186548</v>
      </c>
      <c r="BH15" s="644"/>
      <c r="BI15" s="644"/>
      <c r="BJ15" s="644"/>
      <c r="BK15" s="644"/>
      <c r="BL15" s="644"/>
      <c r="BM15" s="644"/>
      <c r="BN15" s="645"/>
      <c r="BO15" s="703">
        <v>6.2</v>
      </c>
      <c r="BP15" s="703"/>
      <c r="BQ15" s="703"/>
      <c r="BR15" s="703"/>
      <c r="BS15" s="649" t="s">
        <v>129</v>
      </c>
      <c r="BT15" s="644"/>
      <c r="BU15" s="644"/>
      <c r="BV15" s="644"/>
      <c r="BW15" s="644"/>
      <c r="BX15" s="644"/>
      <c r="BY15" s="644"/>
      <c r="BZ15" s="644"/>
      <c r="CA15" s="644"/>
      <c r="CB15" s="684"/>
      <c r="CD15" s="685" t="s">
        <v>251</v>
      </c>
      <c r="CE15" s="682"/>
      <c r="CF15" s="682"/>
      <c r="CG15" s="682"/>
      <c r="CH15" s="682"/>
      <c r="CI15" s="682"/>
      <c r="CJ15" s="682"/>
      <c r="CK15" s="682"/>
      <c r="CL15" s="682"/>
      <c r="CM15" s="682"/>
      <c r="CN15" s="682"/>
      <c r="CO15" s="682"/>
      <c r="CP15" s="682"/>
      <c r="CQ15" s="683"/>
      <c r="CR15" s="641">
        <v>1063853</v>
      </c>
      <c r="CS15" s="644"/>
      <c r="CT15" s="644"/>
      <c r="CU15" s="644"/>
      <c r="CV15" s="644"/>
      <c r="CW15" s="644"/>
      <c r="CX15" s="644"/>
      <c r="CY15" s="645"/>
      <c r="CZ15" s="703">
        <v>3.7</v>
      </c>
      <c r="DA15" s="703"/>
      <c r="DB15" s="703"/>
      <c r="DC15" s="703"/>
      <c r="DD15" s="649">
        <v>117985</v>
      </c>
      <c r="DE15" s="644"/>
      <c r="DF15" s="644"/>
      <c r="DG15" s="644"/>
      <c r="DH15" s="644"/>
      <c r="DI15" s="644"/>
      <c r="DJ15" s="644"/>
      <c r="DK15" s="644"/>
      <c r="DL15" s="644"/>
      <c r="DM15" s="644"/>
      <c r="DN15" s="644"/>
      <c r="DO15" s="644"/>
      <c r="DP15" s="645"/>
      <c r="DQ15" s="649">
        <v>876393</v>
      </c>
      <c r="DR15" s="644"/>
      <c r="DS15" s="644"/>
      <c r="DT15" s="644"/>
      <c r="DU15" s="644"/>
      <c r="DV15" s="644"/>
      <c r="DW15" s="644"/>
      <c r="DX15" s="644"/>
      <c r="DY15" s="644"/>
      <c r="DZ15" s="644"/>
      <c r="EA15" s="644"/>
      <c r="EB15" s="644"/>
      <c r="EC15" s="684"/>
    </row>
    <row r="16" spans="2:143" ht="11.25" customHeight="1" x14ac:dyDescent="0.15">
      <c r="B16" s="638" t="s">
        <v>252</v>
      </c>
      <c r="C16" s="639"/>
      <c r="D16" s="639"/>
      <c r="E16" s="639"/>
      <c r="F16" s="639"/>
      <c r="G16" s="639"/>
      <c r="H16" s="639"/>
      <c r="I16" s="639"/>
      <c r="J16" s="639"/>
      <c r="K16" s="639"/>
      <c r="L16" s="639"/>
      <c r="M16" s="639"/>
      <c r="N16" s="639"/>
      <c r="O16" s="639"/>
      <c r="P16" s="639"/>
      <c r="Q16" s="640"/>
      <c r="R16" s="641" t="s">
        <v>129</v>
      </c>
      <c r="S16" s="644"/>
      <c r="T16" s="644"/>
      <c r="U16" s="644"/>
      <c r="V16" s="644"/>
      <c r="W16" s="644"/>
      <c r="X16" s="644"/>
      <c r="Y16" s="645"/>
      <c r="Z16" s="703" t="s">
        <v>129</v>
      </c>
      <c r="AA16" s="703"/>
      <c r="AB16" s="703"/>
      <c r="AC16" s="703"/>
      <c r="AD16" s="704" t="s">
        <v>129</v>
      </c>
      <c r="AE16" s="704"/>
      <c r="AF16" s="704"/>
      <c r="AG16" s="704"/>
      <c r="AH16" s="704"/>
      <c r="AI16" s="704"/>
      <c r="AJ16" s="704"/>
      <c r="AK16" s="704"/>
      <c r="AL16" s="646" t="s">
        <v>129</v>
      </c>
      <c r="AM16" s="647"/>
      <c r="AN16" s="647"/>
      <c r="AO16" s="705"/>
      <c r="AP16" s="638" t="s">
        <v>253</v>
      </c>
      <c r="AQ16" s="639"/>
      <c r="AR16" s="639"/>
      <c r="AS16" s="639"/>
      <c r="AT16" s="639"/>
      <c r="AU16" s="639"/>
      <c r="AV16" s="639"/>
      <c r="AW16" s="639"/>
      <c r="AX16" s="639"/>
      <c r="AY16" s="639"/>
      <c r="AZ16" s="639"/>
      <c r="BA16" s="639"/>
      <c r="BB16" s="639"/>
      <c r="BC16" s="639"/>
      <c r="BD16" s="639"/>
      <c r="BE16" s="639"/>
      <c r="BF16" s="640"/>
      <c r="BG16" s="641" t="s">
        <v>129</v>
      </c>
      <c r="BH16" s="644"/>
      <c r="BI16" s="644"/>
      <c r="BJ16" s="644"/>
      <c r="BK16" s="644"/>
      <c r="BL16" s="644"/>
      <c r="BM16" s="644"/>
      <c r="BN16" s="645"/>
      <c r="BO16" s="703" t="s">
        <v>129</v>
      </c>
      <c r="BP16" s="703"/>
      <c r="BQ16" s="703"/>
      <c r="BR16" s="703"/>
      <c r="BS16" s="649" t="s">
        <v>129</v>
      </c>
      <c r="BT16" s="644"/>
      <c r="BU16" s="644"/>
      <c r="BV16" s="644"/>
      <c r="BW16" s="644"/>
      <c r="BX16" s="644"/>
      <c r="BY16" s="644"/>
      <c r="BZ16" s="644"/>
      <c r="CA16" s="644"/>
      <c r="CB16" s="684"/>
      <c r="CD16" s="685" t="s">
        <v>254</v>
      </c>
      <c r="CE16" s="682"/>
      <c r="CF16" s="682"/>
      <c r="CG16" s="682"/>
      <c r="CH16" s="682"/>
      <c r="CI16" s="682"/>
      <c r="CJ16" s="682"/>
      <c r="CK16" s="682"/>
      <c r="CL16" s="682"/>
      <c r="CM16" s="682"/>
      <c r="CN16" s="682"/>
      <c r="CO16" s="682"/>
      <c r="CP16" s="682"/>
      <c r="CQ16" s="683"/>
      <c r="CR16" s="641">
        <v>5241067</v>
      </c>
      <c r="CS16" s="644"/>
      <c r="CT16" s="644"/>
      <c r="CU16" s="644"/>
      <c r="CV16" s="644"/>
      <c r="CW16" s="644"/>
      <c r="CX16" s="644"/>
      <c r="CY16" s="645"/>
      <c r="CZ16" s="703">
        <v>18</v>
      </c>
      <c r="DA16" s="703"/>
      <c r="DB16" s="703"/>
      <c r="DC16" s="703"/>
      <c r="DD16" s="649" t="s">
        <v>129</v>
      </c>
      <c r="DE16" s="644"/>
      <c r="DF16" s="644"/>
      <c r="DG16" s="644"/>
      <c r="DH16" s="644"/>
      <c r="DI16" s="644"/>
      <c r="DJ16" s="644"/>
      <c r="DK16" s="644"/>
      <c r="DL16" s="644"/>
      <c r="DM16" s="644"/>
      <c r="DN16" s="644"/>
      <c r="DO16" s="644"/>
      <c r="DP16" s="645"/>
      <c r="DQ16" s="649">
        <v>1595544</v>
      </c>
      <c r="DR16" s="644"/>
      <c r="DS16" s="644"/>
      <c r="DT16" s="644"/>
      <c r="DU16" s="644"/>
      <c r="DV16" s="644"/>
      <c r="DW16" s="644"/>
      <c r="DX16" s="644"/>
      <c r="DY16" s="644"/>
      <c r="DZ16" s="644"/>
      <c r="EA16" s="644"/>
      <c r="EB16" s="644"/>
      <c r="EC16" s="684"/>
    </row>
    <row r="17" spans="2:133" ht="11.25" customHeight="1" x14ac:dyDescent="0.15">
      <c r="B17" s="638" t="s">
        <v>255</v>
      </c>
      <c r="C17" s="639"/>
      <c r="D17" s="639"/>
      <c r="E17" s="639"/>
      <c r="F17" s="639"/>
      <c r="G17" s="639"/>
      <c r="H17" s="639"/>
      <c r="I17" s="639"/>
      <c r="J17" s="639"/>
      <c r="K17" s="639"/>
      <c r="L17" s="639"/>
      <c r="M17" s="639"/>
      <c r="N17" s="639"/>
      <c r="O17" s="639"/>
      <c r="P17" s="639"/>
      <c r="Q17" s="640"/>
      <c r="R17" s="641">
        <v>26781</v>
      </c>
      <c r="S17" s="644"/>
      <c r="T17" s="644"/>
      <c r="U17" s="644"/>
      <c r="V17" s="644"/>
      <c r="W17" s="644"/>
      <c r="X17" s="644"/>
      <c r="Y17" s="645"/>
      <c r="Z17" s="703">
        <v>0.1</v>
      </c>
      <c r="AA17" s="703"/>
      <c r="AB17" s="703"/>
      <c r="AC17" s="703"/>
      <c r="AD17" s="704">
        <v>26781</v>
      </c>
      <c r="AE17" s="704"/>
      <c r="AF17" s="704"/>
      <c r="AG17" s="704"/>
      <c r="AH17" s="704"/>
      <c r="AI17" s="704"/>
      <c r="AJ17" s="704"/>
      <c r="AK17" s="704"/>
      <c r="AL17" s="646">
        <v>0.4</v>
      </c>
      <c r="AM17" s="647"/>
      <c r="AN17" s="647"/>
      <c r="AO17" s="705"/>
      <c r="AP17" s="638" t="s">
        <v>256</v>
      </c>
      <c r="AQ17" s="639"/>
      <c r="AR17" s="639"/>
      <c r="AS17" s="639"/>
      <c r="AT17" s="639"/>
      <c r="AU17" s="639"/>
      <c r="AV17" s="639"/>
      <c r="AW17" s="639"/>
      <c r="AX17" s="639"/>
      <c r="AY17" s="639"/>
      <c r="AZ17" s="639"/>
      <c r="BA17" s="639"/>
      <c r="BB17" s="639"/>
      <c r="BC17" s="639"/>
      <c r="BD17" s="639"/>
      <c r="BE17" s="639"/>
      <c r="BF17" s="640"/>
      <c r="BG17" s="641" t="s">
        <v>129</v>
      </c>
      <c r="BH17" s="644"/>
      <c r="BI17" s="644"/>
      <c r="BJ17" s="644"/>
      <c r="BK17" s="644"/>
      <c r="BL17" s="644"/>
      <c r="BM17" s="644"/>
      <c r="BN17" s="645"/>
      <c r="BO17" s="703" t="s">
        <v>129</v>
      </c>
      <c r="BP17" s="703"/>
      <c r="BQ17" s="703"/>
      <c r="BR17" s="703"/>
      <c r="BS17" s="649" t="s">
        <v>129</v>
      </c>
      <c r="BT17" s="644"/>
      <c r="BU17" s="644"/>
      <c r="BV17" s="644"/>
      <c r="BW17" s="644"/>
      <c r="BX17" s="644"/>
      <c r="BY17" s="644"/>
      <c r="BZ17" s="644"/>
      <c r="CA17" s="644"/>
      <c r="CB17" s="684"/>
      <c r="CD17" s="685" t="s">
        <v>257</v>
      </c>
      <c r="CE17" s="682"/>
      <c r="CF17" s="682"/>
      <c r="CG17" s="682"/>
      <c r="CH17" s="682"/>
      <c r="CI17" s="682"/>
      <c r="CJ17" s="682"/>
      <c r="CK17" s="682"/>
      <c r="CL17" s="682"/>
      <c r="CM17" s="682"/>
      <c r="CN17" s="682"/>
      <c r="CO17" s="682"/>
      <c r="CP17" s="682"/>
      <c r="CQ17" s="683"/>
      <c r="CR17" s="641">
        <v>976418</v>
      </c>
      <c r="CS17" s="644"/>
      <c r="CT17" s="644"/>
      <c r="CU17" s="644"/>
      <c r="CV17" s="644"/>
      <c r="CW17" s="644"/>
      <c r="CX17" s="644"/>
      <c r="CY17" s="645"/>
      <c r="CZ17" s="703">
        <v>3.4</v>
      </c>
      <c r="DA17" s="703"/>
      <c r="DB17" s="703"/>
      <c r="DC17" s="703"/>
      <c r="DD17" s="649" t="s">
        <v>129</v>
      </c>
      <c r="DE17" s="644"/>
      <c r="DF17" s="644"/>
      <c r="DG17" s="644"/>
      <c r="DH17" s="644"/>
      <c r="DI17" s="644"/>
      <c r="DJ17" s="644"/>
      <c r="DK17" s="644"/>
      <c r="DL17" s="644"/>
      <c r="DM17" s="644"/>
      <c r="DN17" s="644"/>
      <c r="DO17" s="644"/>
      <c r="DP17" s="645"/>
      <c r="DQ17" s="649">
        <v>949385</v>
      </c>
      <c r="DR17" s="644"/>
      <c r="DS17" s="644"/>
      <c r="DT17" s="644"/>
      <c r="DU17" s="644"/>
      <c r="DV17" s="644"/>
      <c r="DW17" s="644"/>
      <c r="DX17" s="644"/>
      <c r="DY17" s="644"/>
      <c r="DZ17" s="644"/>
      <c r="EA17" s="644"/>
      <c r="EB17" s="644"/>
      <c r="EC17" s="684"/>
    </row>
    <row r="18" spans="2:133" ht="11.25" customHeight="1" x14ac:dyDescent="0.15">
      <c r="B18" s="638" t="s">
        <v>258</v>
      </c>
      <c r="C18" s="639"/>
      <c r="D18" s="639"/>
      <c r="E18" s="639"/>
      <c r="F18" s="639"/>
      <c r="G18" s="639"/>
      <c r="H18" s="639"/>
      <c r="I18" s="639"/>
      <c r="J18" s="639"/>
      <c r="K18" s="639"/>
      <c r="L18" s="639"/>
      <c r="M18" s="639"/>
      <c r="N18" s="639"/>
      <c r="O18" s="639"/>
      <c r="P18" s="639"/>
      <c r="Q18" s="640"/>
      <c r="R18" s="641">
        <v>3913381</v>
      </c>
      <c r="S18" s="644"/>
      <c r="T18" s="644"/>
      <c r="U18" s="644"/>
      <c r="V18" s="644"/>
      <c r="W18" s="644"/>
      <c r="X18" s="644"/>
      <c r="Y18" s="645"/>
      <c r="Z18" s="703">
        <v>13.1</v>
      </c>
      <c r="AA18" s="703"/>
      <c r="AB18" s="703"/>
      <c r="AC18" s="703"/>
      <c r="AD18" s="704">
        <v>2652507</v>
      </c>
      <c r="AE18" s="704"/>
      <c r="AF18" s="704"/>
      <c r="AG18" s="704"/>
      <c r="AH18" s="704"/>
      <c r="AI18" s="704"/>
      <c r="AJ18" s="704"/>
      <c r="AK18" s="704"/>
      <c r="AL18" s="646">
        <v>40.6</v>
      </c>
      <c r="AM18" s="647"/>
      <c r="AN18" s="647"/>
      <c r="AO18" s="705"/>
      <c r="AP18" s="638" t="s">
        <v>259</v>
      </c>
      <c r="AQ18" s="639"/>
      <c r="AR18" s="639"/>
      <c r="AS18" s="639"/>
      <c r="AT18" s="639"/>
      <c r="AU18" s="639"/>
      <c r="AV18" s="639"/>
      <c r="AW18" s="639"/>
      <c r="AX18" s="639"/>
      <c r="AY18" s="639"/>
      <c r="AZ18" s="639"/>
      <c r="BA18" s="639"/>
      <c r="BB18" s="639"/>
      <c r="BC18" s="639"/>
      <c r="BD18" s="639"/>
      <c r="BE18" s="639"/>
      <c r="BF18" s="640"/>
      <c r="BG18" s="641" t="s">
        <v>129</v>
      </c>
      <c r="BH18" s="644"/>
      <c r="BI18" s="644"/>
      <c r="BJ18" s="644"/>
      <c r="BK18" s="644"/>
      <c r="BL18" s="644"/>
      <c r="BM18" s="644"/>
      <c r="BN18" s="645"/>
      <c r="BO18" s="703" t="s">
        <v>129</v>
      </c>
      <c r="BP18" s="703"/>
      <c r="BQ18" s="703"/>
      <c r="BR18" s="703"/>
      <c r="BS18" s="649" t="s">
        <v>129</v>
      </c>
      <c r="BT18" s="644"/>
      <c r="BU18" s="644"/>
      <c r="BV18" s="644"/>
      <c r="BW18" s="644"/>
      <c r="BX18" s="644"/>
      <c r="BY18" s="644"/>
      <c r="BZ18" s="644"/>
      <c r="CA18" s="644"/>
      <c r="CB18" s="684"/>
      <c r="CD18" s="685" t="s">
        <v>260</v>
      </c>
      <c r="CE18" s="682"/>
      <c r="CF18" s="682"/>
      <c r="CG18" s="682"/>
      <c r="CH18" s="682"/>
      <c r="CI18" s="682"/>
      <c r="CJ18" s="682"/>
      <c r="CK18" s="682"/>
      <c r="CL18" s="682"/>
      <c r="CM18" s="682"/>
      <c r="CN18" s="682"/>
      <c r="CO18" s="682"/>
      <c r="CP18" s="682"/>
      <c r="CQ18" s="683"/>
      <c r="CR18" s="641" t="s">
        <v>137</v>
      </c>
      <c r="CS18" s="644"/>
      <c r="CT18" s="644"/>
      <c r="CU18" s="644"/>
      <c r="CV18" s="644"/>
      <c r="CW18" s="644"/>
      <c r="CX18" s="644"/>
      <c r="CY18" s="645"/>
      <c r="CZ18" s="703" t="s">
        <v>129</v>
      </c>
      <c r="DA18" s="703"/>
      <c r="DB18" s="703"/>
      <c r="DC18" s="703"/>
      <c r="DD18" s="649" t="s">
        <v>129</v>
      </c>
      <c r="DE18" s="644"/>
      <c r="DF18" s="644"/>
      <c r="DG18" s="644"/>
      <c r="DH18" s="644"/>
      <c r="DI18" s="644"/>
      <c r="DJ18" s="644"/>
      <c r="DK18" s="644"/>
      <c r="DL18" s="644"/>
      <c r="DM18" s="644"/>
      <c r="DN18" s="644"/>
      <c r="DO18" s="644"/>
      <c r="DP18" s="645"/>
      <c r="DQ18" s="649" t="s">
        <v>129</v>
      </c>
      <c r="DR18" s="644"/>
      <c r="DS18" s="644"/>
      <c r="DT18" s="644"/>
      <c r="DU18" s="644"/>
      <c r="DV18" s="644"/>
      <c r="DW18" s="644"/>
      <c r="DX18" s="644"/>
      <c r="DY18" s="644"/>
      <c r="DZ18" s="644"/>
      <c r="EA18" s="644"/>
      <c r="EB18" s="644"/>
      <c r="EC18" s="684"/>
    </row>
    <row r="19" spans="2:133" ht="11.25" customHeight="1" x14ac:dyDescent="0.15">
      <c r="B19" s="638" t="s">
        <v>261</v>
      </c>
      <c r="C19" s="639"/>
      <c r="D19" s="639"/>
      <c r="E19" s="639"/>
      <c r="F19" s="639"/>
      <c r="G19" s="639"/>
      <c r="H19" s="639"/>
      <c r="I19" s="639"/>
      <c r="J19" s="639"/>
      <c r="K19" s="639"/>
      <c r="L19" s="639"/>
      <c r="M19" s="639"/>
      <c r="N19" s="639"/>
      <c r="O19" s="639"/>
      <c r="P19" s="639"/>
      <c r="Q19" s="640"/>
      <c r="R19" s="641">
        <v>2652507</v>
      </c>
      <c r="S19" s="644"/>
      <c r="T19" s="644"/>
      <c r="U19" s="644"/>
      <c r="V19" s="644"/>
      <c r="W19" s="644"/>
      <c r="X19" s="644"/>
      <c r="Y19" s="645"/>
      <c r="Z19" s="703">
        <v>8.9</v>
      </c>
      <c r="AA19" s="703"/>
      <c r="AB19" s="703"/>
      <c r="AC19" s="703"/>
      <c r="AD19" s="704">
        <v>2652507</v>
      </c>
      <c r="AE19" s="704"/>
      <c r="AF19" s="704"/>
      <c r="AG19" s="704"/>
      <c r="AH19" s="704"/>
      <c r="AI19" s="704"/>
      <c r="AJ19" s="704"/>
      <c r="AK19" s="704"/>
      <c r="AL19" s="646">
        <v>40.6</v>
      </c>
      <c r="AM19" s="647"/>
      <c r="AN19" s="647"/>
      <c r="AO19" s="705"/>
      <c r="AP19" s="638" t="s">
        <v>262</v>
      </c>
      <c r="AQ19" s="639"/>
      <c r="AR19" s="639"/>
      <c r="AS19" s="639"/>
      <c r="AT19" s="639"/>
      <c r="AU19" s="639"/>
      <c r="AV19" s="639"/>
      <c r="AW19" s="639"/>
      <c r="AX19" s="639"/>
      <c r="AY19" s="639"/>
      <c r="AZ19" s="639"/>
      <c r="BA19" s="639"/>
      <c r="BB19" s="639"/>
      <c r="BC19" s="639"/>
      <c r="BD19" s="639"/>
      <c r="BE19" s="639"/>
      <c r="BF19" s="640"/>
      <c r="BG19" s="641">
        <v>3885</v>
      </c>
      <c r="BH19" s="644"/>
      <c r="BI19" s="644"/>
      <c r="BJ19" s="644"/>
      <c r="BK19" s="644"/>
      <c r="BL19" s="644"/>
      <c r="BM19" s="644"/>
      <c r="BN19" s="645"/>
      <c r="BO19" s="703">
        <v>0.1</v>
      </c>
      <c r="BP19" s="703"/>
      <c r="BQ19" s="703"/>
      <c r="BR19" s="703"/>
      <c r="BS19" s="649" t="s">
        <v>129</v>
      </c>
      <c r="BT19" s="644"/>
      <c r="BU19" s="644"/>
      <c r="BV19" s="644"/>
      <c r="BW19" s="644"/>
      <c r="BX19" s="644"/>
      <c r="BY19" s="644"/>
      <c r="BZ19" s="644"/>
      <c r="CA19" s="644"/>
      <c r="CB19" s="684"/>
      <c r="CD19" s="685" t="s">
        <v>263</v>
      </c>
      <c r="CE19" s="682"/>
      <c r="CF19" s="682"/>
      <c r="CG19" s="682"/>
      <c r="CH19" s="682"/>
      <c r="CI19" s="682"/>
      <c r="CJ19" s="682"/>
      <c r="CK19" s="682"/>
      <c r="CL19" s="682"/>
      <c r="CM19" s="682"/>
      <c r="CN19" s="682"/>
      <c r="CO19" s="682"/>
      <c r="CP19" s="682"/>
      <c r="CQ19" s="683"/>
      <c r="CR19" s="641" t="s">
        <v>129</v>
      </c>
      <c r="CS19" s="644"/>
      <c r="CT19" s="644"/>
      <c r="CU19" s="644"/>
      <c r="CV19" s="644"/>
      <c r="CW19" s="644"/>
      <c r="CX19" s="644"/>
      <c r="CY19" s="645"/>
      <c r="CZ19" s="703" t="s">
        <v>129</v>
      </c>
      <c r="DA19" s="703"/>
      <c r="DB19" s="703"/>
      <c r="DC19" s="703"/>
      <c r="DD19" s="649" t="s">
        <v>129</v>
      </c>
      <c r="DE19" s="644"/>
      <c r="DF19" s="644"/>
      <c r="DG19" s="644"/>
      <c r="DH19" s="644"/>
      <c r="DI19" s="644"/>
      <c r="DJ19" s="644"/>
      <c r="DK19" s="644"/>
      <c r="DL19" s="644"/>
      <c r="DM19" s="644"/>
      <c r="DN19" s="644"/>
      <c r="DO19" s="644"/>
      <c r="DP19" s="645"/>
      <c r="DQ19" s="649" t="s">
        <v>129</v>
      </c>
      <c r="DR19" s="644"/>
      <c r="DS19" s="644"/>
      <c r="DT19" s="644"/>
      <c r="DU19" s="644"/>
      <c r="DV19" s="644"/>
      <c r="DW19" s="644"/>
      <c r="DX19" s="644"/>
      <c r="DY19" s="644"/>
      <c r="DZ19" s="644"/>
      <c r="EA19" s="644"/>
      <c r="EB19" s="644"/>
      <c r="EC19" s="684"/>
    </row>
    <row r="20" spans="2:133" ht="11.25" customHeight="1" x14ac:dyDescent="0.15">
      <c r="B20" s="638" t="s">
        <v>264</v>
      </c>
      <c r="C20" s="639"/>
      <c r="D20" s="639"/>
      <c r="E20" s="639"/>
      <c r="F20" s="639"/>
      <c r="G20" s="639"/>
      <c r="H20" s="639"/>
      <c r="I20" s="639"/>
      <c r="J20" s="639"/>
      <c r="K20" s="639"/>
      <c r="L20" s="639"/>
      <c r="M20" s="639"/>
      <c r="N20" s="639"/>
      <c r="O20" s="639"/>
      <c r="P20" s="639"/>
      <c r="Q20" s="640"/>
      <c r="R20" s="641">
        <v>1260874</v>
      </c>
      <c r="S20" s="644"/>
      <c r="T20" s="644"/>
      <c r="U20" s="644"/>
      <c r="V20" s="644"/>
      <c r="W20" s="644"/>
      <c r="X20" s="644"/>
      <c r="Y20" s="645"/>
      <c r="Z20" s="703">
        <v>4.2</v>
      </c>
      <c r="AA20" s="703"/>
      <c r="AB20" s="703"/>
      <c r="AC20" s="703"/>
      <c r="AD20" s="704" t="s">
        <v>129</v>
      </c>
      <c r="AE20" s="704"/>
      <c r="AF20" s="704"/>
      <c r="AG20" s="704"/>
      <c r="AH20" s="704"/>
      <c r="AI20" s="704"/>
      <c r="AJ20" s="704"/>
      <c r="AK20" s="704"/>
      <c r="AL20" s="646" t="s">
        <v>129</v>
      </c>
      <c r="AM20" s="647"/>
      <c r="AN20" s="647"/>
      <c r="AO20" s="705"/>
      <c r="AP20" s="638" t="s">
        <v>265</v>
      </c>
      <c r="AQ20" s="639"/>
      <c r="AR20" s="639"/>
      <c r="AS20" s="639"/>
      <c r="AT20" s="639"/>
      <c r="AU20" s="639"/>
      <c r="AV20" s="639"/>
      <c r="AW20" s="639"/>
      <c r="AX20" s="639"/>
      <c r="AY20" s="639"/>
      <c r="AZ20" s="639"/>
      <c r="BA20" s="639"/>
      <c r="BB20" s="639"/>
      <c r="BC20" s="639"/>
      <c r="BD20" s="639"/>
      <c r="BE20" s="639"/>
      <c r="BF20" s="640"/>
      <c r="BG20" s="641">
        <v>3885</v>
      </c>
      <c r="BH20" s="644"/>
      <c r="BI20" s="644"/>
      <c r="BJ20" s="644"/>
      <c r="BK20" s="644"/>
      <c r="BL20" s="644"/>
      <c r="BM20" s="644"/>
      <c r="BN20" s="645"/>
      <c r="BO20" s="703">
        <v>0.1</v>
      </c>
      <c r="BP20" s="703"/>
      <c r="BQ20" s="703"/>
      <c r="BR20" s="703"/>
      <c r="BS20" s="649" t="s">
        <v>129</v>
      </c>
      <c r="BT20" s="644"/>
      <c r="BU20" s="644"/>
      <c r="BV20" s="644"/>
      <c r="BW20" s="644"/>
      <c r="BX20" s="644"/>
      <c r="BY20" s="644"/>
      <c r="BZ20" s="644"/>
      <c r="CA20" s="644"/>
      <c r="CB20" s="684"/>
      <c r="CD20" s="685" t="s">
        <v>266</v>
      </c>
      <c r="CE20" s="682"/>
      <c r="CF20" s="682"/>
      <c r="CG20" s="682"/>
      <c r="CH20" s="682"/>
      <c r="CI20" s="682"/>
      <c r="CJ20" s="682"/>
      <c r="CK20" s="682"/>
      <c r="CL20" s="682"/>
      <c r="CM20" s="682"/>
      <c r="CN20" s="682"/>
      <c r="CO20" s="682"/>
      <c r="CP20" s="682"/>
      <c r="CQ20" s="683"/>
      <c r="CR20" s="641">
        <v>29116321</v>
      </c>
      <c r="CS20" s="644"/>
      <c r="CT20" s="644"/>
      <c r="CU20" s="644"/>
      <c r="CV20" s="644"/>
      <c r="CW20" s="644"/>
      <c r="CX20" s="644"/>
      <c r="CY20" s="645"/>
      <c r="CZ20" s="703">
        <v>100</v>
      </c>
      <c r="DA20" s="703"/>
      <c r="DB20" s="703"/>
      <c r="DC20" s="703"/>
      <c r="DD20" s="649">
        <v>1693358</v>
      </c>
      <c r="DE20" s="644"/>
      <c r="DF20" s="644"/>
      <c r="DG20" s="644"/>
      <c r="DH20" s="644"/>
      <c r="DI20" s="644"/>
      <c r="DJ20" s="644"/>
      <c r="DK20" s="644"/>
      <c r="DL20" s="644"/>
      <c r="DM20" s="644"/>
      <c r="DN20" s="644"/>
      <c r="DO20" s="644"/>
      <c r="DP20" s="645"/>
      <c r="DQ20" s="649">
        <v>9712412</v>
      </c>
      <c r="DR20" s="644"/>
      <c r="DS20" s="644"/>
      <c r="DT20" s="644"/>
      <c r="DU20" s="644"/>
      <c r="DV20" s="644"/>
      <c r="DW20" s="644"/>
      <c r="DX20" s="644"/>
      <c r="DY20" s="644"/>
      <c r="DZ20" s="644"/>
      <c r="EA20" s="644"/>
      <c r="EB20" s="644"/>
      <c r="EC20" s="684"/>
    </row>
    <row r="21" spans="2:133" ht="11.25" customHeight="1" x14ac:dyDescent="0.15">
      <c r="B21" s="638" t="s">
        <v>267</v>
      </c>
      <c r="C21" s="639"/>
      <c r="D21" s="639"/>
      <c r="E21" s="639"/>
      <c r="F21" s="639"/>
      <c r="G21" s="639"/>
      <c r="H21" s="639"/>
      <c r="I21" s="639"/>
      <c r="J21" s="639"/>
      <c r="K21" s="639"/>
      <c r="L21" s="639"/>
      <c r="M21" s="639"/>
      <c r="N21" s="639"/>
      <c r="O21" s="639"/>
      <c r="P21" s="639"/>
      <c r="Q21" s="640"/>
      <c r="R21" s="641" t="s">
        <v>129</v>
      </c>
      <c r="S21" s="644"/>
      <c r="T21" s="644"/>
      <c r="U21" s="644"/>
      <c r="V21" s="644"/>
      <c r="W21" s="644"/>
      <c r="X21" s="644"/>
      <c r="Y21" s="645"/>
      <c r="Z21" s="703" t="s">
        <v>129</v>
      </c>
      <c r="AA21" s="703"/>
      <c r="AB21" s="703"/>
      <c r="AC21" s="703"/>
      <c r="AD21" s="704" t="s">
        <v>129</v>
      </c>
      <c r="AE21" s="704"/>
      <c r="AF21" s="704"/>
      <c r="AG21" s="704"/>
      <c r="AH21" s="704"/>
      <c r="AI21" s="704"/>
      <c r="AJ21" s="704"/>
      <c r="AK21" s="704"/>
      <c r="AL21" s="646" t="s">
        <v>129</v>
      </c>
      <c r="AM21" s="647"/>
      <c r="AN21" s="647"/>
      <c r="AO21" s="705"/>
      <c r="AP21" s="749" t="s">
        <v>268</v>
      </c>
      <c r="AQ21" s="756"/>
      <c r="AR21" s="756"/>
      <c r="AS21" s="756"/>
      <c r="AT21" s="756"/>
      <c r="AU21" s="756"/>
      <c r="AV21" s="756"/>
      <c r="AW21" s="756"/>
      <c r="AX21" s="756"/>
      <c r="AY21" s="756"/>
      <c r="AZ21" s="756"/>
      <c r="BA21" s="756"/>
      <c r="BB21" s="756"/>
      <c r="BC21" s="756"/>
      <c r="BD21" s="756"/>
      <c r="BE21" s="756"/>
      <c r="BF21" s="751"/>
      <c r="BG21" s="641">
        <v>3885</v>
      </c>
      <c r="BH21" s="644"/>
      <c r="BI21" s="644"/>
      <c r="BJ21" s="644"/>
      <c r="BK21" s="644"/>
      <c r="BL21" s="644"/>
      <c r="BM21" s="644"/>
      <c r="BN21" s="645"/>
      <c r="BO21" s="703">
        <v>0.1</v>
      </c>
      <c r="BP21" s="703"/>
      <c r="BQ21" s="703"/>
      <c r="BR21" s="703"/>
      <c r="BS21" s="649" t="s">
        <v>129</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269</v>
      </c>
      <c r="C22" s="639"/>
      <c r="D22" s="639"/>
      <c r="E22" s="639"/>
      <c r="F22" s="639"/>
      <c r="G22" s="639"/>
      <c r="H22" s="639"/>
      <c r="I22" s="639"/>
      <c r="J22" s="639"/>
      <c r="K22" s="639"/>
      <c r="L22" s="639"/>
      <c r="M22" s="639"/>
      <c r="N22" s="639"/>
      <c r="O22" s="639"/>
      <c r="P22" s="639"/>
      <c r="Q22" s="640"/>
      <c r="R22" s="641">
        <v>7752717</v>
      </c>
      <c r="S22" s="644"/>
      <c r="T22" s="644"/>
      <c r="U22" s="644"/>
      <c r="V22" s="644"/>
      <c r="W22" s="644"/>
      <c r="X22" s="644"/>
      <c r="Y22" s="645"/>
      <c r="Z22" s="703">
        <v>25.9</v>
      </c>
      <c r="AA22" s="703"/>
      <c r="AB22" s="703"/>
      <c r="AC22" s="703"/>
      <c r="AD22" s="704">
        <v>6491843</v>
      </c>
      <c r="AE22" s="704"/>
      <c r="AF22" s="704"/>
      <c r="AG22" s="704"/>
      <c r="AH22" s="704"/>
      <c r="AI22" s="704"/>
      <c r="AJ22" s="704"/>
      <c r="AK22" s="704"/>
      <c r="AL22" s="646">
        <v>99.4</v>
      </c>
      <c r="AM22" s="647"/>
      <c r="AN22" s="647"/>
      <c r="AO22" s="705"/>
      <c r="AP22" s="749" t="s">
        <v>270</v>
      </c>
      <c r="AQ22" s="756"/>
      <c r="AR22" s="756"/>
      <c r="AS22" s="756"/>
      <c r="AT22" s="756"/>
      <c r="AU22" s="756"/>
      <c r="AV22" s="756"/>
      <c r="AW22" s="756"/>
      <c r="AX22" s="756"/>
      <c r="AY22" s="756"/>
      <c r="AZ22" s="756"/>
      <c r="BA22" s="756"/>
      <c r="BB22" s="756"/>
      <c r="BC22" s="756"/>
      <c r="BD22" s="756"/>
      <c r="BE22" s="756"/>
      <c r="BF22" s="751"/>
      <c r="BG22" s="641" t="s">
        <v>129</v>
      </c>
      <c r="BH22" s="644"/>
      <c r="BI22" s="644"/>
      <c r="BJ22" s="644"/>
      <c r="BK22" s="644"/>
      <c r="BL22" s="644"/>
      <c r="BM22" s="644"/>
      <c r="BN22" s="645"/>
      <c r="BO22" s="703" t="s">
        <v>129</v>
      </c>
      <c r="BP22" s="703"/>
      <c r="BQ22" s="703"/>
      <c r="BR22" s="703"/>
      <c r="BS22" s="649" t="s">
        <v>137</v>
      </c>
      <c r="BT22" s="644"/>
      <c r="BU22" s="644"/>
      <c r="BV22" s="644"/>
      <c r="BW22" s="644"/>
      <c r="BX22" s="644"/>
      <c r="BY22" s="644"/>
      <c r="BZ22" s="644"/>
      <c r="CA22" s="644"/>
      <c r="CB22" s="684"/>
      <c r="CD22" s="758" t="s">
        <v>271</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272</v>
      </c>
      <c r="C23" s="639"/>
      <c r="D23" s="639"/>
      <c r="E23" s="639"/>
      <c r="F23" s="639"/>
      <c r="G23" s="639"/>
      <c r="H23" s="639"/>
      <c r="I23" s="639"/>
      <c r="J23" s="639"/>
      <c r="K23" s="639"/>
      <c r="L23" s="639"/>
      <c r="M23" s="639"/>
      <c r="N23" s="639"/>
      <c r="O23" s="639"/>
      <c r="P23" s="639"/>
      <c r="Q23" s="640"/>
      <c r="R23" s="641">
        <v>5606</v>
      </c>
      <c r="S23" s="644"/>
      <c r="T23" s="644"/>
      <c r="U23" s="644"/>
      <c r="V23" s="644"/>
      <c r="W23" s="644"/>
      <c r="X23" s="644"/>
      <c r="Y23" s="645"/>
      <c r="Z23" s="703">
        <v>0</v>
      </c>
      <c r="AA23" s="703"/>
      <c r="AB23" s="703"/>
      <c r="AC23" s="703"/>
      <c r="AD23" s="704">
        <v>5606</v>
      </c>
      <c r="AE23" s="704"/>
      <c r="AF23" s="704"/>
      <c r="AG23" s="704"/>
      <c r="AH23" s="704"/>
      <c r="AI23" s="704"/>
      <c r="AJ23" s="704"/>
      <c r="AK23" s="704"/>
      <c r="AL23" s="646">
        <v>0.1</v>
      </c>
      <c r="AM23" s="647"/>
      <c r="AN23" s="647"/>
      <c r="AO23" s="705"/>
      <c r="AP23" s="749" t="s">
        <v>273</v>
      </c>
      <c r="AQ23" s="756"/>
      <c r="AR23" s="756"/>
      <c r="AS23" s="756"/>
      <c r="AT23" s="756"/>
      <c r="AU23" s="756"/>
      <c r="AV23" s="756"/>
      <c r="AW23" s="756"/>
      <c r="AX23" s="756"/>
      <c r="AY23" s="756"/>
      <c r="AZ23" s="756"/>
      <c r="BA23" s="756"/>
      <c r="BB23" s="756"/>
      <c r="BC23" s="756"/>
      <c r="BD23" s="756"/>
      <c r="BE23" s="756"/>
      <c r="BF23" s="751"/>
      <c r="BG23" s="641" t="s">
        <v>129</v>
      </c>
      <c r="BH23" s="644"/>
      <c r="BI23" s="644"/>
      <c r="BJ23" s="644"/>
      <c r="BK23" s="644"/>
      <c r="BL23" s="644"/>
      <c r="BM23" s="644"/>
      <c r="BN23" s="645"/>
      <c r="BO23" s="703" t="s">
        <v>129</v>
      </c>
      <c r="BP23" s="703"/>
      <c r="BQ23" s="703"/>
      <c r="BR23" s="703"/>
      <c r="BS23" s="649" t="s">
        <v>129</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274</v>
      </c>
      <c r="CS23" s="759"/>
      <c r="CT23" s="759"/>
      <c r="CU23" s="759"/>
      <c r="CV23" s="759"/>
      <c r="CW23" s="759"/>
      <c r="CX23" s="759"/>
      <c r="CY23" s="760"/>
      <c r="CZ23" s="758" t="s">
        <v>275</v>
      </c>
      <c r="DA23" s="759"/>
      <c r="DB23" s="759"/>
      <c r="DC23" s="760"/>
      <c r="DD23" s="758" t="s">
        <v>276</v>
      </c>
      <c r="DE23" s="759"/>
      <c r="DF23" s="759"/>
      <c r="DG23" s="759"/>
      <c r="DH23" s="759"/>
      <c r="DI23" s="759"/>
      <c r="DJ23" s="759"/>
      <c r="DK23" s="760"/>
      <c r="DL23" s="767" t="s">
        <v>277</v>
      </c>
      <c r="DM23" s="768"/>
      <c r="DN23" s="768"/>
      <c r="DO23" s="768"/>
      <c r="DP23" s="768"/>
      <c r="DQ23" s="768"/>
      <c r="DR23" s="768"/>
      <c r="DS23" s="768"/>
      <c r="DT23" s="768"/>
      <c r="DU23" s="768"/>
      <c r="DV23" s="769"/>
      <c r="DW23" s="758" t="s">
        <v>278</v>
      </c>
      <c r="DX23" s="759"/>
      <c r="DY23" s="759"/>
      <c r="DZ23" s="759"/>
      <c r="EA23" s="759"/>
      <c r="EB23" s="759"/>
      <c r="EC23" s="760"/>
    </row>
    <row r="24" spans="2:133" ht="11.25" customHeight="1" x14ac:dyDescent="0.15">
      <c r="B24" s="638" t="s">
        <v>279</v>
      </c>
      <c r="C24" s="639"/>
      <c r="D24" s="639"/>
      <c r="E24" s="639"/>
      <c r="F24" s="639"/>
      <c r="G24" s="639"/>
      <c r="H24" s="639"/>
      <c r="I24" s="639"/>
      <c r="J24" s="639"/>
      <c r="K24" s="639"/>
      <c r="L24" s="639"/>
      <c r="M24" s="639"/>
      <c r="N24" s="639"/>
      <c r="O24" s="639"/>
      <c r="P24" s="639"/>
      <c r="Q24" s="640"/>
      <c r="R24" s="641">
        <v>148092</v>
      </c>
      <c r="S24" s="644"/>
      <c r="T24" s="644"/>
      <c r="U24" s="644"/>
      <c r="V24" s="644"/>
      <c r="W24" s="644"/>
      <c r="X24" s="644"/>
      <c r="Y24" s="645"/>
      <c r="Z24" s="703">
        <v>0.5</v>
      </c>
      <c r="AA24" s="703"/>
      <c r="AB24" s="703"/>
      <c r="AC24" s="703"/>
      <c r="AD24" s="704" t="s">
        <v>129</v>
      </c>
      <c r="AE24" s="704"/>
      <c r="AF24" s="704"/>
      <c r="AG24" s="704"/>
      <c r="AH24" s="704"/>
      <c r="AI24" s="704"/>
      <c r="AJ24" s="704"/>
      <c r="AK24" s="704"/>
      <c r="AL24" s="646" t="s">
        <v>129</v>
      </c>
      <c r="AM24" s="647"/>
      <c r="AN24" s="647"/>
      <c r="AO24" s="705"/>
      <c r="AP24" s="749" t="s">
        <v>280</v>
      </c>
      <c r="AQ24" s="756"/>
      <c r="AR24" s="756"/>
      <c r="AS24" s="756"/>
      <c r="AT24" s="756"/>
      <c r="AU24" s="756"/>
      <c r="AV24" s="756"/>
      <c r="AW24" s="756"/>
      <c r="AX24" s="756"/>
      <c r="AY24" s="756"/>
      <c r="AZ24" s="756"/>
      <c r="BA24" s="756"/>
      <c r="BB24" s="756"/>
      <c r="BC24" s="756"/>
      <c r="BD24" s="756"/>
      <c r="BE24" s="756"/>
      <c r="BF24" s="751"/>
      <c r="BG24" s="641" t="s">
        <v>129</v>
      </c>
      <c r="BH24" s="644"/>
      <c r="BI24" s="644"/>
      <c r="BJ24" s="644"/>
      <c r="BK24" s="644"/>
      <c r="BL24" s="644"/>
      <c r="BM24" s="644"/>
      <c r="BN24" s="645"/>
      <c r="BO24" s="703" t="s">
        <v>129</v>
      </c>
      <c r="BP24" s="703"/>
      <c r="BQ24" s="703"/>
      <c r="BR24" s="703"/>
      <c r="BS24" s="649" t="s">
        <v>129</v>
      </c>
      <c r="BT24" s="644"/>
      <c r="BU24" s="644"/>
      <c r="BV24" s="644"/>
      <c r="BW24" s="644"/>
      <c r="BX24" s="644"/>
      <c r="BY24" s="644"/>
      <c r="BZ24" s="644"/>
      <c r="CA24" s="644"/>
      <c r="CB24" s="684"/>
      <c r="CD24" s="712" t="s">
        <v>281</v>
      </c>
      <c r="CE24" s="713"/>
      <c r="CF24" s="713"/>
      <c r="CG24" s="713"/>
      <c r="CH24" s="713"/>
      <c r="CI24" s="713"/>
      <c r="CJ24" s="713"/>
      <c r="CK24" s="713"/>
      <c r="CL24" s="713"/>
      <c r="CM24" s="713"/>
      <c r="CN24" s="713"/>
      <c r="CO24" s="713"/>
      <c r="CP24" s="713"/>
      <c r="CQ24" s="714"/>
      <c r="CR24" s="706">
        <v>5218736</v>
      </c>
      <c r="CS24" s="707"/>
      <c r="CT24" s="707"/>
      <c r="CU24" s="707"/>
      <c r="CV24" s="707"/>
      <c r="CW24" s="707"/>
      <c r="CX24" s="707"/>
      <c r="CY24" s="753"/>
      <c r="CZ24" s="754">
        <v>17.899999999999999</v>
      </c>
      <c r="DA24" s="723"/>
      <c r="DB24" s="723"/>
      <c r="DC24" s="757"/>
      <c r="DD24" s="752">
        <v>3392009</v>
      </c>
      <c r="DE24" s="707"/>
      <c r="DF24" s="707"/>
      <c r="DG24" s="707"/>
      <c r="DH24" s="707"/>
      <c r="DI24" s="707"/>
      <c r="DJ24" s="707"/>
      <c r="DK24" s="753"/>
      <c r="DL24" s="752">
        <v>3282793</v>
      </c>
      <c r="DM24" s="707"/>
      <c r="DN24" s="707"/>
      <c r="DO24" s="707"/>
      <c r="DP24" s="707"/>
      <c r="DQ24" s="707"/>
      <c r="DR24" s="707"/>
      <c r="DS24" s="707"/>
      <c r="DT24" s="707"/>
      <c r="DU24" s="707"/>
      <c r="DV24" s="753"/>
      <c r="DW24" s="754">
        <v>46.8</v>
      </c>
      <c r="DX24" s="723"/>
      <c r="DY24" s="723"/>
      <c r="DZ24" s="723"/>
      <c r="EA24" s="723"/>
      <c r="EB24" s="723"/>
      <c r="EC24" s="755"/>
    </row>
    <row r="25" spans="2:133" ht="11.25" customHeight="1" x14ac:dyDescent="0.15">
      <c r="B25" s="638" t="s">
        <v>282</v>
      </c>
      <c r="C25" s="639"/>
      <c r="D25" s="639"/>
      <c r="E25" s="639"/>
      <c r="F25" s="639"/>
      <c r="G25" s="639"/>
      <c r="H25" s="639"/>
      <c r="I25" s="639"/>
      <c r="J25" s="639"/>
      <c r="K25" s="639"/>
      <c r="L25" s="639"/>
      <c r="M25" s="639"/>
      <c r="N25" s="639"/>
      <c r="O25" s="639"/>
      <c r="P25" s="639"/>
      <c r="Q25" s="640"/>
      <c r="R25" s="641">
        <v>169082</v>
      </c>
      <c r="S25" s="644"/>
      <c r="T25" s="644"/>
      <c r="U25" s="644"/>
      <c r="V25" s="644"/>
      <c r="W25" s="644"/>
      <c r="X25" s="644"/>
      <c r="Y25" s="645"/>
      <c r="Z25" s="703">
        <v>0.6</v>
      </c>
      <c r="AA25" s="703"/>
      <c r="AB25" s="703"/>
      <c r="AC25" s="703"/>
      <c r="AD25" s="704">
        <v>2275</v>
      </c>
      <c r="AE25" s="704"/>
      <c r="AF25" s="704"/>
      <c r="AG25" s="704"/>
      <c r="AH25" s="704"/>
      <c r="AI25" s="704"/>
      <c r="AJ25" s="704"/>
      <c r="AK25" s="704"/>
      <c r="AL25" s="646">
        <v>0</v>
      </c>
      <c r="AM25" s="647"/>
      <c r="AN25" s="647"/>
      <c r="AO25" s="705"/>
      <c r="AP25" s="749" t="s">
        <v>283</v>
      </c>
      <c r="AQ25" s="756"/>
      <c r="AR25" s="756"/>
      <c r="AS25" s="756"/>
      <c r="AT25" s="756"/>
      <c r="AU25" s="756"/>
      <c r="AV25" s="756"/>
      <c r="AW25" s="756"/>
      <c r="AX25" s="756"/>
      <c r="AY25" s="756"/>
      <c r="AZ25" s="756"/>
      <c r="BA25" s="756"/>
      <c r="BB25" s="756"/>
      <c r="BC25" s="756"/>
      <c r="BD25" s="756"/>
      <c r="BE25" s="756"/>
      <c r="BF25" s="751"/>
      <c r="BG25" s="641" t="s">
        <v>129</v>
      </c>
      <c r="BH25" s="644"/>
      <c r="BI25" s="644"/>
      <c r="BJ25" s="644"/>
      <c r="BK25" s="644"/>
      <c r="BL25" s="644"/>
      <c r="BM25" s="644"/>
      <c r="BN25" s="645"/>
      <c r="BO25" s="703" t="s">
        <v>129</v>
      </c>
      <c r="BP25" s="703"/>
      <c r="BQ25" s="703"/>
      <c r="BR25" s="703"/>
      <c r="BS25" s="649" t="s">
        <v>129</v>
      </c>
      <c r="BT25" s="644"/>
      <c r="BU25" s="644"/>
      <c r="BV25" s="644"/>
      <c r="BW25" s="644"/>
      <c r="BX25" s="644"/>
      <c r="BY25" s="644"/>
      <c r="BZ25" s="644"/>
      <c r="CA25" s="644"/>
      <c r="CB25" s="684"/>
      <c r="CD25" s="685" t="s">
        <v>284</v>
      </c>
      <c r="CE25" s="682"/>
      <c r="CF25" s="682"/>
      <c r="CG25" s="682"/>
      <c r="CH25" s="682"/>
      <c r="CI25" s="682"/>
      <c r="CJ25" s="682"/>
      <c r="CK25" s="682"/>
      <c r="CL25" s="682"/>
      <c r="CM25" s="682"/>
      <c r="CN25" s="682"/>
      <c r="CO25" s="682"/>
      <c r="CP25" s="682"/>
      <c r="CQ25" s="683"/>
      <c r="CR25" s="641">
        <v>2130525</v>
      </c>
      <c r="CS25" s="642"/>
      <c r="CT25" s="642"/>
      <c r="CU25" s="642"/>
      <c r="CV25" s="642"/>
      <c r="CW25" s="642"/>
      <c r="CX25" s="642"/>
      <c r="CY25" s="643"/>
      <c r="CZ25" s="646">
        <v>7.3</v>
      </c>
      <c r="DA25" s="675"/>
      <c r="DB25" s="675"/>
      <c r="DC25" s="676"/>
      <c r="DD25" s="649">
        <v>1934298</v>
      </c>
      <c r="DE25" s="642"/>
      <c r="DF25" s="642"/>
      <c r="DG25" s="642"/>
      <c r="DH25" s="642"/>
      <c r="DI25" s="642"/>
      <c r="DJ25" s="642"/>
      <c r="DK25" s="643"/>
      <c r="DL25" s="649">
        <v>1842104</v>
      </c>
      <c r="DM25" s="642"/>
      <c r="DN25" s="642"/>
      <c r="DO25" s="642"/>
      <c r="DP25" s="642"/>
      <c r="DQ25" s="642"/>
      <c r="DR25" s="642"/>
      <c r="DS25" s="642"/>
      <c r="DT25" s="642"/>
      <c r="DU25" s="642"/>
      <c r="DV25" s="643"/>
      <c r="DW25" s="646">
        <v>26.3</v>
      </c>
      <c r="DX25" s="675"/>
      <c r="DY25" s="675"/>
      <c r="DZ25" s="675"/>
      <c r="EA25" s="675"/>
      <c r="EB25" s="675"/>
      <c r="EC25" s="677"/>
    </row>
    <row r="26" spans="2:133" ht="11.25" customHeight="1" x14ac:dyDescent="0.15">
      <c r="B26" s="638" t="s">
        <v>285</v>
      </c>
      <c r="C26" s="639"/>
      <c r="D26" s="639"/>
      <c r="E26" s="639"/>
      <c r="F26" s="639"/>
      <c r="G26" s="639"/>
      <c r="H26" s="639"/>
      <c r="I26" s="639"/>
      <c r="J26" s="639"/>
      <c r="K26" s="639"/>
      <c r="L26" s="639"/>
      <c r="M26" s="639"/>
      <c r="N26" s="639"/>
      <c r="O26" s="639"/>
      <c r="P26" s="639"/>
      <c r="Q26" s="640"/>
      <c r="R26" s="641">
        <v>18954</v>
      </c>
      <c r="S26" s="644"/>
      <c r="T26" s="644"/>
      <c r="U26" s="644"/>
      <c r="V26" s="644"/>
      <c r="W26" s="644"/>
      <c r="X26" s="644"/>
      <c r="Y26" s="645"/>
      <c r="Z26" s="703">
        <v>0.1</v>
      </c>
      <c r="AA26" s="703"/>
      <c r="AB26" s="703"/>
      <c r="AC26" s="703"/>
      <c r="AD26" s="704" t="s">
        <v>129</v>
      </c>
      <c r="AE26" s="704"/>
      <c r="AF26" s="704"/>
      <c r="AG26" s="704"/>
      <c r="AH26" s="704"/>
      <c r="AI26" s="704"/>
      <c r="AJ26" s="704"/>
      <c r="AK26" s="704"/>
      <c r="AL26" s="646" t="s">
        <v>129</v>
      </c>
      <c r="AM26" s="647"/>
      <c r="AN26" s="647"/>
      <c r="AO26" s="705"/>
      <c r="AP26" s="749" t="s">
        <v>286</v>
      </c>
      <c r="AQ26" s="750"/>
      <c r="AR26" s="750"/>
      <c r="AS26" s="750"/>
      <c r="AT26" s="750"/>
      <c r="AU26" s="750"/>
      <c r="AV26" s="750"/>
      <c r="AW26" s="750"/>
      <c r="AX26" s="750"/>
      <c r="AY26" s="750"/>
      <c r="AZ26" s="750"/>
      <c r="BA26" s="750"/>
      <c r="BB26" s="750"/>
      <c r="BC26" s="750"/>
      <c r="BD26" s="750"/>
      <c r="BE26" s="750"/>
      <c r="BF26" s="751"/>
      <c r="BG26" s="641" t="s">
        <v>129</v>
      </c>
      <c r="BH26" s="644"/>
      <c r="BI26" s="644"/>
      <c r="BJ26" s="644"/>
      <c r="BK26" s="644"/>
      <c r="BL26" s="644"/>
      <c r="BM26" s="644"/>
      <c r="BN26" s="645"/>
      <c r="BO26" s="703" t="s">
        <v>129</v>
      </c>
      <c r="BP26" s="703"/>
      <c r="BQ26" s="703"/>
      <c r="BR26" s="703"/>
      <c r="BS26" s="649" t="s">
        <v>129</v>
      </c>
      <c r="BT26" s="644"/>
      <c r="BU26" s="644"/>
      <c r="BV26" s="644"/>
      <c r="BW26" s="644"/>
      <c r="BX26" s="644"/>
      <c r="BY26" s="644"/>
      <c r="BZ26" s="644"/>
      <c r="CA26" s="644"/>
      <c r="CB26" s="684"/>
      <c r="CD26" s="685" t="s">
        <v>287</v>
      </c>
      <c r="CE26" s="682"/>
      <c r="CF26" s="682"/>
      <c r="CG26" s="682"/>
      <c r="CH26" s="682"/>
      <c r="CI26" s="682"/>
      <c r="CJ26" s="682"/>
      <c r="CK26" s="682"/>
      <c r="CL26" s="682"/>
      <c r="CM26" s="682"/>
      <c r="CN26" s="682"/>
      <c r="CO26" s="682"/>
      <c r="CP26" s="682"/>
      <c r="CQ26" s="683"/>
      <c r="CR26" s="641">
        <v>1244990</v>
      </c>
      <c r="CS26" s="644"/>
      <c r="CT26" s="644"/>
      <c r="CU26" s="644"/>
      <c r="CV26" s="644"/>
      <c r="CW26" s="644"/>
      <c r="CX26" s="644"/>
      <c r="CY26" s="645"/>
      <c r="CZ26" s="646">
        <v>4.3</v>
      </c>
      <c r="DA26" s="675"/>
      <c r="DB26" s="675"/>
      <c r="DC26" s="676"/>
      <c r="DD26" s="649">
        <v>1244990</v>
      </c>
      <c r="DE26" s="644"/>
      <c r="DF26" s="644"/>
      <c r="DG26" s="644"/>
      <c r="DH26" s="644"/>
      <c r="DI26" s="644"/>
      <c r="DJ26" s="644"/>
      <c r="DK26" s="645"/>
      <c r="DL26" s="649" t="s">
        <v>129</v>
      </c>
      <c r="DM26" s="644"/>
      <c r="DN26" s="644"/>
      <c r="DO26" s="644"/>
      <c r="DP26" s="644"/>
      <c r="DQ26" s="644"/>
      <c r="DR26" s="644"/>
      <c r="DS26" s="644"/>
      <c r="DT26" s="644"/>
      <c r="DU26" s="644"/>
      <c r="DV26" s="645"/>
      <c r="DW26" s="646" t="s">
        <v>137</v>
      </c>
      <c r="DX26" s="675"/>
      <c r="DY26" s="675"/>
      <c r="DZ26" s="675"/>
      <c r="EA26" s="675"/>
      <c r="EB26" s="675"/>
      <c r="EC26" s="677"/>
    </row>
    <row r="27" spans="2:133" ht="11.25" customHeight="1" x14ac:dyDescent="0.15">
      <c r="B27" s="638" t="s">
        <v>288</v>
      </c>
      <c r="C27" s="639"/>
      <c r="D27" s="639"/>
      <c r="E27" s="639"/>
      <c r="F27" s="639"/>
      <c r="G27" s="639"/>
      <c r="H27" s="639"/>
      <c r="I27" s="639"/>
      <c r="J27" s="639"/>
      <c r="K27" s="639"/>
      <c r="L27" s="639"/>
      <c r="M27" s="639"/>
      <c r="N27" s="639"/>
      <c r="O27" s="639"/>
      <c r="P27" s="639"/>
      <c r="Q27" s="640"/>
      <c r="R27" s="641">
        <v>6757389</v>
      </c>
      <c r="S27" s="644"/>
      <c r="T27" s="644"/>
      <c r="U27" s="644"/>
      <c r="V27" s="644"/>
      <c r="W27" s="644"/>
      <c r="X27" s="644"/>
      <c r="Y27" s="645"/>
      <c r="Z27" s="703">
        <v>22.6</v>
      </c>
      <c r="AA27" s="703"/>
      <c r="AB27" s="703"/>
      <c r="AC27" s="703"/>
      <c r="AD27" s="704" t="s">
        <v>129</v>
      </c>
      <c r="AE27" s="704"/>
      <c r="AF27" s="704"/>
      <c r="AG27" s="704"/>
      <c r="AH27" s="704"/>
      <c r="AI27" s="704"/>
      <c r="AJ27" s="704"/>
      <c r="AK27" s="704"/>
      <c r="AL27" s="646" t="s">
        <v>129</v>
      </c>
      <c r="AM27" s="647"/>
      <c r="AN27" s="647"/>
      <c r="AO27" s="705"/>
      <c r="AP27" s="638" t="s">
        <v>289</v>
      </c>
      <c r="AQ27" s="639"/>
      <c r="AR27" s="639"/>
      <c r="AS27" s="639"/>
      <c r="AT27" s="639"/>
      <c r="AU27" s="639"/>
      <c r="AV27" s="639"/>
      <c r="AW27" s="639"/>
      <c r="AX27" s="639"/>
      <c r="AY27" s="639"/>
      <c r="AZ27" s="639"/>
      <c r="BA27" s="639"/>
      <c r="BB27" s="639"/>
      <c r="BC27" s="639"/>
      <c r="BD27" s="639"/>
      <c r="BE27" s="639"/>
      <c r="BF27" s="640"/>
      <c r="BG27" s="641">
        <v>3032487</v>
      </c>
      <c r="BH27" s="644"/>
      <c r="BI27" s="644"/>
      <c r="BJ27" s="644"/>
      <c r="BK27" s="644"/>
      <c r="BL27" s="644"/>
      <c r="BM27" s="644"/>
      <c r="BN27" s="645"/>
      <c r="BO27" s="703">
        <v>100</v>
      </c>
      <c r="BP27" s="703"/>
      <c r="BQ27" s="703"/>
      <c r="BR27" s="703"/>
      <c r="BS27" s="649" t="s">
        <v>129</v>
      </c>
      <c r="BT27" s="644"/>
      <c r="BU27" s="644"/>
      <c r="BV27" s="644"/>
      <c r="BW27" s="644"/>
      <c r="BX27" s="644"/>
      <c r="BY27" s="644"/>
      <c r="BZ27" s="644"/>
      <c r="CA27" s="644"/>
      <c r="CB27" s="684"/>
      <c r="CD27" s="685" t="s">
        <v>290</v>
      </c>
      <c r="CE27" s="682"/>
      <c r="CF27" s="682"/>
      <c r="CG27" s="682"/>
      <c r="CH27" s="682"/>
      <c r="CI27" s="682"/>
      <c r="CJ27" s="682"/>
      <c r="CK27" s="682"/>
      <c r="CL27" s="682"/>
      <c r="CM27" s="682"/>
      <c r="CN27" s="682"/>
      <c r="CO27" s="682"/>
      <c r="CP27" s="682"/>
      <c r="CQ27" s="683"/>
      <c r="CR27" s="641">
        <v>2111793</v>
      </c>
      <c r="CS27" s="642"/>
      <c r="CT27" s="642"/>
      <c r="CU27" s="642"/>
      <c r="CV27" s="642"/>
      <c r="CW27" s="642"/>
      <c r="CX27" s="642"/>
      <c r="CY27" s="643"/>
      <c r="CZ27" s="646">
        <v>7.3</v>
      </c>
      <c r="DA27" s="675"/>
      <c r="DB27" s="675"/>
      <c r="DC27" s="676"/>
      <c r="DD27" s="649">
        <v>508326</v>
      </c>
      <c r="DE27" s="642"/>
      <c r="DF27" s="642"/>
      <c r="DG27" s="642"/>
      <c r="DH27" s="642"/>
      <c r="DI27" s="642"/>
      <c r="DJ27" s="642"/>
      <c r="DK27" s="643"/>
      <c r="DL27" s="649">
        <v>491304</v>
      </c>
      <c r="DM27" s="642"/>
      <c r="DN27" s="642"/>
      <c r="DO27" s="642"/>
      <c r="DP27" s="642"/>
      <c r="DQ27" s="642"/>
      <c r="DR27" s="642"/>
      <c r="DS27" s="642"/>
      <c r="DT27" s="642"/>
      <c r="DU27" s="642"/>
      <c r="DV27" s="643"/>
      <c r="DW27" s="646">
        <v>7</v>
      </c>
      <c r="DX27" s="675"/>
      <c r="DY27" s="675"/>
      <c r="DZ27" s="675"/>
      <c r="EA27" s="675"/>
      <c r="EB27" s="675"/>
      <c r="EC27" s="677"/>
    </row>
    <row r="28" spans="2:133" ht="11.25" customHeight="1" x14ac:dyDescent="0.15">
      <c r="B28" s="746" t="s">
        <v>291</v>
      </c>
      <c r="C28" s="747"/>
      <c r="D28" s="747"/>
      <c r="E28" s="747"/>
      <c r="F28" s="747"/>
      <c r="G28" s="747"/>
      <c r="H28" s="747"/>
      <c r="I28" s="747"/>
      <c r="J28" s="747"/>
      <c r="K28" s="747"/>
      <c r="L28" s="747"/>
      <c r="M28" s="747"/>
      <c r="N28" s="747"/>
      <c r="O28" s="747"/>
      <c r="P28" s="747"/>
      <c r="Q28" s="748"/>
      <c r="R28" s="641">
        <v>15586</v>
      </c>
      <c r="S28" s="644"/>
      <c r="T28" s="644"/>
      <c r="U28" s="644"/>
      <c r="V28" s="644"/>
      <c r="W28" s="644"/>
      <c r="X28" s="644"/>
      <c r="Y28" s="645"/>
      <c r="Z28" s="703">
        <v>0.1</v>
      </c>
      <c r="AA28" s="703"/>
      <c r="AB28" s="703"/>
      <c r="AC28" s="703"/>
      <c r="AD28" s="704">
        <v>15586</v>
      </c>
      <c r="AE28" s="704"/>
      <c r="AF28" s="704"/>
      <c r="AG28" s="704"/>
      <c r="AH28" s="704"/>
      <c r="AI28" s="704"/>
      <c r="AJ28" s="704"/>
      <c r="AK28" s="704"/>
      <c r="AL28" s="646">
        <v>0.2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292</v>
      </c>
      <c r="CE28" s="682"/>
      <c r="CF28" s="682"/>
      <c r="CG28" s="682"/>
      <c r="CH28" s="682"/>
      <c r="CI28" s="682"/>
      <c r="CJ28" s="682"/>
      <c r="CK28" s="682"/>
      <c r="CL28" s="682"/>
      <c r="CM28" s="682"/>
      <c r="CN28" s="682"/>
      <c r="CO28" s="682"/>
      <c r="CP28" s="682"/>
      <c r="CQ28" s="683"/>
      <c r="CR28" s="641">
        <v>976418</v>
      </c>
      <c r="CS28" s="644"/>
      <c r="CT28" s="644"/>
      <c r="CU28" s="644"/>
      <c r="CV28" s="644"/>
      <c r="CW28" s="644"/>
      <c r="CX28" s="644"/>
      <c r="CY28" s="645"/>
      <c r="CZ28" s="646">
        <v>3.4</v>
      </c>
      <c r="DA28" s="675"/>
      <c r="DB28" s="675"/>
      <c r="DC28" s="676"/>
      <c r="DD28" s="649">
        <v>949385</v>
      </c>
      <c r="DE28" s="644"/>
      <c r="DF28" s="644"/>
      <c r="DG28" s="644"/>
      <c r="DH28" s="644"/>
      <c r="DI28" s="644"/>
      <c r="DJ28" s="644"/>
      <c r="DK28" s="645"/>
      <c r="DL28" s="649">
        <v>949385</v>
      </c>
      <c r="DM28" s="644"/>
      <c r="DN28" s="644"/>
      <c r="DO28" s="644"/>
      <c r="DP28" s="644"/>
      <c r="DQ28" s="644"/>
      <c r="DR28" s="644"/>
      <c r="DS28" s="644"/>
      <c r="DT28" s="644"/>
      <c r="DU28" s="644"/>
      <c r="DV28" s="645"/>
      <c r="DW28" s="646">
        <v>13.5</v>
      </c>
      <c r="DX28" s="675"/>
      <c r="DY28" s="675"/>
      <c r="DZ28" s="675"/>
      <c r="EA28" s="675"/>
      <c r="EB28" s="675"/>
      <c r="EC28" s="677"/>
    </row>
    <row r="29" spans="2:133" ht="11.25" customHeight="1" x14ac:dyDescent="0.15">
      <c r="B29" s="638" t="s">
        <v>293</v>
      </c>
      <c r="C29" s="639"/>
      <c r="D29" s="639"/>
      <c r="E29" s="639"/>
      <c r="F29" s="639"/>
      <c r="G29" s="639"/>
      <c r="H29" s="639"/>
      <c r="I29" s="639"/>
      <c r="J29" s="639"/>
      <c r="K29" s="639"/>
      <c r="L29" s="639"/>
      <c r="M29" s="639"/>
      <c r="N29" s="639"/>
      <c r="O29" s="639"/>
      <c r="P29" s="639"/>
      <c r="Q29" s="640"/>
      <c r="R29" s="641">
        <v>6002001</v>
      </c>
      <c r="S29" s="644"/>
      <c r="T29" s="644"/>
      <c r="U29" s="644"/>
      <c r="V29" s="644"/>
      <c r="W29" s="644"/>
      <c r="X29" s="644"/>
      <c r="Y29" s="645"/>
      <c r="Z29" s="703">
        <v>20.100000000000001</v>
      </c>
      <c r="AA29" s="703"/>
      <c r="AB29" s="703"/>
      <c r="AC29" s="703"/>
      <c r="AD29" s="704" t="s">
        <v>129</v>
      </c>
      <c r="AE29" s="704"/>
      <c r="AF29" s="704"/>
      <c r="AG29" s="704"/>
      <c r="AH29" s="704"/>
      <c r="AI29" s="704"/>
      <c r="AJ29" s="704"/>
      <c r="AK29" s="704"/>
      <c r="AL29" s="646" t="s">
        <v>129</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294</v>
      </c>
      <c r="BH29" s="743"/>
      <c r="BI29" s="743"/>
      <c r="BJ29" s="743"/>
      <c r="BK29" s="743"/>
      <c r="BL29" s="743"/>
      <c r="BM29" s="743"/>
      <c r="BN29" s="743"/>
      <c r="BO29" s="743"/>
      <c r="BP29" s="743"/>
      <c r="BQ29" s="744"/>
      <c r="BR29" s="715" t="s">
        <v>295</v>
      </c>
      <c r="BS29" s="743"/>
      <c r="BT29" s="743"/>
      <c r="BU29" s="743"/>
      <c r="BV29" s="743"/>
      <c r="BW29" s="743"/>
      <c r="BX29" s="743"/>
      <c r="BY29" s="743"/>
      <c r="BZ29" s="743"/>
      <c r="CA29" s="743"/>
      <c r="CB29" s="744"/>
      <c r="CD29" s="725" t="s">
        <v>296</v>
      </c>
      <c r="CE29" s="726"/>
      <c r="CF29" s="685" t="s">
        <v>64</v>
      </c>
      <c r="CG29" s="682"/>
      <c r="CH29" s="682"/>
      <c r="CI29" s="682"/>
      <c r="CJ29" s="682"/>
      <c r="CK29" s="682"/>
      <c r="CL29" s="682"/>
      <c r="CM29" s="682"/>
      <c r="CN29" s="682"/>
      <c r="CO29" s="682"/>
      <c r="CP29" s="682"/>
      <c r="CQ29" s="683"/>
      <c r="CR29" s="641">
        <v>976418</v>
      </c>
      <c r="CS29" s="642"/>
      <c r="CT29" s="642"/>
      <c r="CU29" s="642"/>
      <c r="CV29" s="642"/>
      <c r="CW29" s="642"/>
      <c r="CX29" s="642"/>
      <c r="CY29" s="643"/>
      <c r="CZ29" s="646">
        <v>3.4</v>
      </c>
      <c r="DA29" s="675"/>
      <c r="DB29" s="675"/>
      <c r="DC29" s="676"/>
      <c r="DD29" s="649">
        <v>949385</v>
      </c>
      <c r="DE29" s="642"/>
      <c r="DF29" s="642"/>
      <c r="DG29" s="642"/>
      <c r="DH29" s="642"/>
      <c r="DI29" s="642"/>
      <c r="DJ29" s="642"/>
      <c r="DK29" s="643"/>
      <c r="DL29" s="649">
        <v>949385</v>
      </c>
      <c r="DM29" s="642"/>
      <c r="DN29" s="642"/>
      <c r="DO29" s="642"/>
      <c r="DP29" s="642"/>
      <c r="DQ29" s="642"/>
      <c r="DR29" s="642"/>
      <c r="DS29" s="642"/>
      <c r="DT29" s="642"/>
      <c r="DU29" s="642"/>
      <c r="DV29" s="643"/>
      <c r="DW29" s="646">
        <v>13.5</v>
      </c>
      <c r="DX29" s="675"/>
      <c r="DY29" s="675"/>
      <c r="DZ29" s="675"/>
      <c r="EA29" s="675"/>
      <c r="EB29" s="675"/>
      <c r="EC29" s="677"/>
    </row>
    <row r="30" spans="2:133" ht="11.25" customHeight="1" x14ac:dyDescent="0.15">
      <c r="B30" s="638" t="s">
        <v>297</v>
      </c>
      <c r="C30" s="639"/>
      <c r="D30" s="639"/>
      <c r="E30" s="639"/>
      <c r="F30" s="639"/>
      <c r="G30" s="639"/>
      <c r="H30" s="639"/>
      <c r="I30" s="639"/>
      <c r="J30" s="639"/>
      <c r="K30" s="639"/>
      <c r="L30" s="639"/>
      <c r="M30" s="639"/>
      <c r="N30" s="639"/>
      <c r="O30" s="639"/>
      <c r="P30" s="639"/>
      <c r="Q30" s="640"/>
      <c r="R30" s="641">
        <v>51123</v>
      </c>
      <c r="S30" s="644"/>
      <c r="T30" s="644"/>
      <c r="U30" s="644"/>
      <c r="V30" s="644"/>
      <c r="W30" s="644"/>
      <c r="X30" s="644"/>
      <c r="Y30" s="645"/>
      <c r="Z30" s="703">
        <v>0.2</v>
      </c>
      <c r="AA30" s="703"/>
      <c r="AB30" s="703"/>
      <c r="AC30" s="703"/>
      <c r="AD30" s="704">
        <v>10769</v>
      </c>
      <c r="AE30" s="704"/>
      <c r="AF30" s="704"/>
      <c r="AG30" s="704"/>
      <c r="AH30" s="704"/>
      <c r="AI30" s="704"/>
      <c r="AJ30" s="704"/>
      <c r="AK30" s="704"/>
      <c r="AL30" s="646">
        <v>0.2</v>
      </c>
      <c r="AM30" s="647"/>
      <c r="AN30" s="647"/>
      <c r="AO30" s="705"/>
      <c r="AP30" s="731" t="s">
        <v>298</v>
      </c>
      <c r="AQ30" s="732"/>
      <c r="AR30" s="732"/>
      <c r="AS30" s="732"/>
      <c r="AT30" s="737" t="s">
        <v>299</v>
      </c>
      <c r="AU30" s="210"/>
      <c r="AV30" s="210"/>
      <c r="AW30" s="210"/>
      <c r="AX30" s="740" t="s">
        <v>177</v>
      </c>
      <c r="AY30" s="741"/>
      <c r="AZ30" s="741"/>
      <c r="BA30" s="741"/>
      <c r="BB30" s="741"/>
      <c r="BC30" s="741"/>
      <c r="BD30" s="741"/>
      <c r="BE30" s="741"/>
      <c r="BF30" s="742"/>
      <c r="BG30" s="721">
        <v>99</v>
      </c>
      <c r="BH30" s="722"/>
      <c r="BI30" s="722"/>
      <c r="BJ30" s="722"/>
      <c r="BK30" s="722"/>
      <c r="BL30" s="722"/>
      <c r="BM30" s="723">
        <v>94.1</v>
      </c>
      <c r="BN30" s="722"/>
      <c r="BO30" s="722"/>
      <c r="BP30" s="722"/>
      <c r="BQ30" s="724"/>
      <c r="BR30" s="721">
        <v>99.1</v>
      </c>
      <c r="BS30" s="722"/>
      <c r="BT30" s="722"/>
      <c r="BU30" s="722"/>
      <c r="BV30" s="722"/>
      <c r="BW30" s="722"/>
      <c r="BX30" s="723">
        <v>92.7</v>
      </c>
      <c r="BY30" s="722"/>
      <c r="BZ30" s="722"/>
      <c r="CA30" s="722"/>
      <c r="CB30" s="724"/>
      <c r="CD30" s="727"/>
      <c r="CE30" s="728"/>
      <c r="CF30" s="685" t="s">
        <v>300</v>
      </c>
      <c r="CG30" s="682"/>
      <c r="CH30" s="682"/>
      <c r="CI30" s="682"/>
      <c r="CJ30" s="682"/>
      <c r="CK30" s="682"/>
      <c r="CL30" s="682"/>
      <c r="CM30" s="682"/>
      <c r="CN30" s="682"/>
      <c r="CO30" s="682"/>
      <c r="CP30" s="682"/>
      <c r="CQ30" s="683"/>
      <c r="CR30" s="641">
        <v>891064</v>
      </c>
      <c r="CS30" s="644"/>
      <c r="CT30" s="644"/>
      <c r="CU30" s="644"/>
      <c r="CV30" s="644"/>
      <c r="CW30" s="644"/>
      <c r="CX30" s="644"/>
      <c r="CY30" s="645"/>
      <c r="CZ30" s="646">
        <v>3.1</v>
      </c>
      <c r="DA30" s="675"/>
      <c r="DB30" s="675"/>
      <c r="DC30" s="676"/>
      <c r="DD30" s="649">
        <v>864340</v>
      </c>
      <c r="DE30" s="644"/>
      <c r="DF30" s="644"/>
      <c r="DG30" s="644"/>
      <c r="DH30" s="644"/>
      <c r="DI30" s="644"/>
      <c r="DJ30" s="644"/>
      <c r="DK30" s="645"/>
      <c r="DL30" s="649">
        <v>864340</v>
      </c>
      <c r="DM30" s="644"/>
      <c r="DN30" s="644"/>
      <c r="DO30" s="644"/>
      <c r="DP30" s="644"/>
      <c r="DQ30" s="644"/>
      <c r="DR30" s="644"/>
      <c r="DS30" s="644"/>
      <c r="DT30" s="644"/>
      <c r="DU30" s="644"/>
      <c r="DV30" s="645"/>
      <c r="DW30" s="646">
        <v>12.3</v>
      </c>
      <c r="DX30" s="675"/>
      <c r="DY30" s="675"/>
      <c r="DZ30" s="675"/>
      <c r="EA30" s="675"/>
      <c r="EB30" s="675"/>
      <c r="EC30" s="677"/>
    </row>
    <row r="31" spans="2:133" ht="11.25" customHeight="1" x14ac:dyDescent="0.15">
      <c r="B31" s="638" t="s">
        <v>301</v>
      </c>
      <c r="C31" s="639"/>
      <c r="D31" s="639"/>
      <c r="E31" s="639"/>
      <c r="F31" s="639"/>
      <c r="G31" s="639"/>
      <c r="H31" s="639"/>
      <c r="I31" s="639"/>
      <c r="J31" s="639"/>
      <c r="K31" s="639"/>
      <c r="L31" s="639"/>
      <c r="M31" s="639"/>
      <c r="N31" s="639"/>
      <c r="O31" s="639"/>
      <c r="P31" s="639"/>
      <c r="Q31" s="640"/>
      <c r="R31" s="641">
        <v>117968</v>
      </c>
      <c r="S31" s="644"/>
      <c r="T31" s="644"/>
      <c r="U31" s="644"/>
      <c r="V31" s="644"/>
      <c r="W31" s="644"/>
      <c r="X31" s="644"/>
      <c r="Y31" s="645"/>
      <c r="Z31" s="703">
        <v>0.4</v>
      </c>
      <c r="AA31" s="703"/>
      <c r="AB31" s="703"/>
      <c r="AC31" s="703"/>
      <c r="AD31" s="704" t="s">
        <v>129</v>
      </c>
      <c r="AE31" s="704"/>
      <c r="AF31" s="704"/>
      <c r="AG31" s="704"/>
      <c r="AH31" s="704"/>
      <c r="AI31" s="704"/>
      <c r="AJ31" s="704"/>
      <c r="AK31" s="704"/>
      <c r="AL31" s="646" t="s">
        <v>129</v>
      </c>
      <c r="AM31" s="647"/>
      <c r="AN31" s="647"/>
      <c r="AO31" s="705"/>
      <c r="AP31" s="733"/>
      <c r="AQ31" s="734"/>
      <c r="AR31" s="734"/>
      <c r="AS31" s="734"/>
      <c r="AT31" s="738"/>
      <c r="AU31" s="209" t="s">
        <v>302</v>
      </c>
      <c r="AV31" s="209"/>
      <c r="AW31" s="209"/>
      <c r="AX31" s="638" t="s">
        <v>303</v>
      </c>
      <c r="AY31" s="639"/>
      <c r="AZ31" s="639"/>
      <c r="BA31" s="639"/>
      <c r="BB31" s="639"/>
      <c r="BC31" s="639"/>
      <c r="BD31" s="639"/>
      <c r="BE31" s="639"/>
      <c r="BF31" s="640"/>
      <c r="BG31" s="719">
        <v>98.8</v>
      </c>
      <c r="BH31" s="642"/>
      <c r="BI31" s="642"/>
      <c r="BJ31" s="642"/>
      <c r="BK31" s="642"/>
      <c r="BL31" s="642"/>
      <c r="BM31" s="647">
        <v>93.3</v>
      </c>
      <c r="BN31" s="720"/>
      <c r="BO31" s="720"/>
      <c r="BP31" s="720"/>
      <c r="BQ31" s="681"/>
      <c r="BR31" s="719">
        <v>99.5</v>
      </c>
      <c r="BS31" s="642"/>
      <c r="BT31" s="642"/>
      <c r="BU31" s="642"/>
      <c r="BV31" s="642"/>
      <c r="BW31" s="642"/>
      <c r="BX31" s="647">
        <v>91.9</v>
      </c>
      <c r="BY31" s="720"/>
      <c r="BZ31" s="720"/>
      <c r="CA31" s="720"/>
      <c r="CB31" s="681"/>
      <c r="CD31" s="727"/>
      <c r="CE31" s="728"/>
      <c r="CF31" s="685" t="s">
        <v>304</v>
      </c>
      <c r="CG31" s="682"/>
      <c r="CH31" s="682"/>
      <c r="CI31" s="682"/>
      <c r="CJ31" s="682"/>
      <c r="CK31" s="682"/>
      <c r="CL31" s="682"/>
      <c r="CM31" s="682"/>
      <c r="CN31" s="682"/>
      <c r="CO31" s="682"/>
      <c r="CP31" s="682"/>
      <c r="CQ31" s="683"/>
      <c r="CR31" s="641">
        <v>85354</v>
      </c>
      <c r="CS31" s="642"/>
      <c r="CT31" s="642"/>
      <c r="CU31" s="642"/>
      <c r="CV31" s="642"/>
      <c r="CW31" s="642"/>
      <c r="CX31" s="642"/>
      <c r="CY31" s="643"/>
      <c r="CZ31" s="646">
        <v>0.3</v>
      </c>
      <c r="DA31" s="675"/>
      <c r="DB31" s="675"/>
      <c r="DC31" s="676"/>
      <c r="DD31" s="649">
        <v>85045</v>
      </c>
      <c r="DE31" s="642"/>
      <c r="DF31" s="642"/>
      <c r="DG31" s="642"/>
      <c r="DH31" s="642"/>
      <c r="DI31" s="642"/>
      <c r="DJ31" s="642"/>
      <c r="DK31" s="643"/>
      <c r="DL31" s="649">
        <v>85045</v>
      </c>
      <c r="DM31" s="642"/>
      <c r="DN31" s="642"/>
      <c r="DO31" s="642"/>
      <c r="DP31" s="642"/>
      <c r="DQ31" s="642"/>
      <c r="DR31" s="642"/>
      <c r="DS31" s="642"/>
      <c r="DT31" s="642"/>
      <c r="DU31" s="642"/>
      <c r="DV31" s="643"/>
      <c r="DW31" s="646">
        <v>1.2</v>
      </c>
      <c r="DX31" s="675"/>
      <c r="DY31" s="675"/>
      <c r="DZ31" s="675"/>
      <c r="EA31" s="675"/>
      <c r="EB31" s="675"/>
      <c r="EC31" s="677"/>
    </row>
    <row r="32" spans="2:133" ht="11.25" customHeight="1" x14ac:dyDescent="0.15">
      <c r="B32" s="638" t="s">
        <v>305</v>
      </c>
      <c r="C32" s="639"/>
      <c r="D32" s="639"/>
      <c r="E32" s="639"/>
      <c r="F32" s="639"/>
      <c r="G32" s="639"/>
      <c r="H32" s="639"/>
      <c r="I32" s="639"/>
      <c r="J32" s="639"/>
      <c r="K32" s="639"/>
      <c r="L32" s="639"/>
      <c r="M32" s="639"/>
      <c r="N32" s="639"/>
      <c r="O32" s="639"/>
      <c r="P32" s="639"/>
      <c r="Q32" s="640"/>
      <c r="R32" s="641">
        <v>26727</v>
      </c>
      <c r="S32" s="644"/>
      <c r="T32" s="644"/>
      <c r="U32" s="644"/>
      <c r="V32" s="644"/>
      <c r="W32" s="644"/>
      <c r="X32" s="644"/>
      <c r="Y32" s="645"/>
      <c r="Z32" s="703">
        <v>0.1</v>
      </c>
      <c r="AA32" s="703"/>
      <c r="AB32" s="703"/>
      <c r="AC32" s="703"/>
      <c r="AD32" s="704" t="s">
        <v>129</v>
      </c>
      <c r="AE32" s="704"/>
      <c r="AF32" s="704"/>
      <c r="AG32" s="704"/>
      <c r="AH32" s="704"/>
      <c r="AI32" s="704"/>
      <c r="AJ32" s="704"/>
      <c r="AK32" s="704"/>
      <c r="AL32" s="646" t="s">
        <v>129</v>
      </c>
      <c r="AM32" s="647"/>
      <c r="AN32" s="647"/>
      <c r="AO32" s="705"/>
      <c r="AP32" s="735"/>
      <c r="AQ32" s="736"/>
      <c r="AR32" s="736"/>
      <c r="AS32" s="736"/>
      <c r="AT32" s="739"/>
      <c r="AU32" s="211"/>
      <c r="AV32" s="211"/>
      <c r="AW32" s="211"/>
      <c r="AX32" s="653" t="s">
        <v>306</v>
      </c>
      <c r="AY32" s="654"/>
      <c r="AZ32" s="654"/>
      <c r="BA32" s="654"/>
      <c r="BB32" s="654"/>
      <c r="BC32" s="654"/>
      <c r="BD32" s="654"/>
      <c r="BE32" s="654"/>
      <c r="BF32" s="655"/>
      <c r="BG32" s="718">
        <v>99.1</v>
      </c>
      <c r="BH32" s="657"/>
      <c r="BI32" s="657"/>
      <c r="BJ32" s="657"/>
      <c r="BK32" s="657"/>
      <c r="BL32" s="657"/>
      <c r="BM32" s="701">
        <v>94.1</v>
      </c>
      <c r="BN32" s="657"/>
      <c r="BO32" s="657"/>
      <c r="BP32" s="657"/>
      <c r="BQ32" s="694"/>
      <c r="BR32" s="718">
        <v>98.9</v>
      </c>
      <c r="BS32" s="657"/>
      <c r="BT32" s="657"/>
      <c r="BU32" s="657"/>
      <c r="BV32" s="657"/>
      <c r="BW32" s="657"/>
      <c r="BX32" s="701">
        <v>92.6</v>
      </c>
      <c r="BY32" s="657"/>
      <c r="BZ32" s="657"/>
      <c r="CA32" s="657"/>
      <c r="CB32" s="694"/>
      <c r="CD32" s="729"/>
      <c r="CE32" s="730"/>
      <c r="CF32" s="685" t="s">
        <v>307</v>
      </c>
      <c r="CG32" s="682"/>
      <c r="CH32" s="682"/>
      <c r="CI32" s="682"/>
      <c r="CJ32" s="682"/>
      <c r="CK32" s="682"/>
      <c r="CL32" s="682"/>
      <c r="CM32" s="682"/>
      <c r="CN32" s="682"/>
      <c r="CO32" s="682"/>
      <c r="CP32" s="682"/>
      <c r="CQ32" s="683"/>
      <c r="CR32" s="641" t="s">
        <v>129</v>
      </c>
      <c r="CS32" s="644"/>
      <c r="CT32" s="644"/>
      <c r="CU32" s="644"/>
      <c r="CV32" s="644"/>
      <c r="CW32" s="644"/>
      <c r="CX32" s="644"/>
      <c r="CY32" s="645"/>
      <c r="CZ32" s="646" t="s">
        <v>129</v>
      </c>
      <c r="DA32" s="675"/>
      <c r="DB32" s="675"/>
      <c r="DC32" s="676"/>
      <c r="DD32" s="649" t="s">
        <v>129</v>
      </c>
      <c r="DE32" s="644"/>
      <c r="DF32" s="644"/>
      <c r="DG32" s="644"/>
      <c r="DH32" s="644"/>
      <c r="DI32" s="644"/>
      <c r="DJ32" s="644"/>
      <c r="DK32" s="645"/>
      <c r="DL32" s="649" t="s">
        <v>129</v>
      </c>
      <c r="DM32" s="644"/>
      <c r="DN32" s="644"/>
      <c r="DO32" s="644"/>
      <c r="DP32" s="644"/>
      <c r="DQ32" s="644"/>
      <c r="DR32" s="644"/>
      <c r="DS32" s="644"/>
      <c r="DT32" s="644"/>
      <c r="DU32" s="644"/>
      <c r="DV32" s="645"/>
      <c r="DW32" s="646" t="s">
        <v>129</v>
      </c>
      <c r="DX32" s="675"/>
      <c r="DY32" s="675"/>
      <c r="DZ32" s="675"/>
      <c r="EA32" s="675"/>
      <c r="EB32" s="675"/>
      <c r="EC32" s="677"/>
    </row>
    <row r="33" spans="2:133" ht="11.25" customHeight="1" x14ac:dyDescent="0.15">
      <c r="B33" s="638" t="s">
        <v>308</v>
      </c>
      <c r="C33" s="639"/>
      <c r="D33" s="639"/>
      <c r="E33" s="639"/>
      <c r="F33" s="639"/>
      <c r="G33" s="639"/>
      <c r="H33" s="639"/>
      <c r="I33" s="639"/>
      <c r="J33" s="639"/>
      <c r="K33" s="639"/>
      <c r="L33" s="639"/>
      <c r="M33" s="639"/>
      <c r="N33" s="639"/>
      <c r="O33" s="639"/>
      <c r="P33" s="639"/>
      <c r="Q33" s="640"/>
      <c r="R33" s="641">
        <v>1446339</v>
      </c>
      <c r="S33" s="644"/>
      <c r="T33" s="644"/>
      <c r="U33" s="644"/>
      <c r="V33" s="644"/>
      <c r="W33" s="644"/>
      <c r="X33" s="644"/>
      <c r="Y33" s="645"/>
      <c r="Z33" s="703">
        <v>4.8</v>
      </c>
      <c r="AA33" s="703"/>
      <c r="AB33" s="703"/>
      <c r="AC33" s="703"/>
      <c r="AD33" s="704" t="s">
        <v>129</v>
      </c>
      <c r="AE33" s="704"/>
      <c r="AF33" s="704"/>
      <c r="AG33" s="704"/>
      <c r="AH33" s="704"/>
      <c r="AI33" s="704"/>
      <c r="AJ33" s="704"/>
      <c r="AK33" s="704"/>
      <c r="AL33" s="646" t="s">
        <v>129</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309</v>
      </c>
      <c r="CE33" s="682"/>
      <c r="CF33" s="682"/>
      <c r="CG33" s="682"/>
      <c r="CH33" s="682"/>
      <c r="CI33" s="682"/>
      <c r="CJ33" s="682"/>
      <c r="CK33" s="682"/>
      <c r="CL33" s="682"/>
      <c r="CM33" s="682"/>
      <c r="CN33" s="682"/>
      <c r="CO33" s="682"/>
      <c r="CP33" s="682"/>
      <c r="CQ33" s="683"/>
      <c r="CR33" s="641">
        <v>16963160</v>
      </c>
      <c r="CS33" s="642"/>
      <c r="CT33" s="642"/>
      <c r="CU33" s="642"/>
      <c r="CV33" s="642"/>
      <c r="CW33" s="642"/>
      <c r="CX33" s="642"/>
      <c r="CY33" s="643"/>
      <c r="CZ33" s="646">
        <v>58.3</v>
      </c>
      <c r="DA33" s="675"/>
      <c r="DB33" s="675"/>
      <c r="DC33" s="676"/>
      <c r="DD33" s="649">
        <v>4377587</v>
      </c>
      <c r="DE33" s="642"/>
      <c r="DF33" s="642"/>
      <c r="DG33" s="642"/>
      <c r="DH33" s="642"/>
      <c r="DI33" s="642"/>
      <c r="DJ33" s="642"/>
      <c r="DK33" s="643"/>
      <c r="DL33" s="649">
        <v>3277973</v>
      </c>
      <c r="DM33" s="642"/>
      <c r="DN33" s="642"/>
      <c r="DO33" s="642"/>
      <c r="DP33" s="642"/>
      <c r="DQ33" s="642"/>
      <c r="DR33" s="642"/>
      <c r="DS33" s="642"/>
      <c r="DT33" s="642"/>
      <c r="DU33" s="642"/>
      <c r="DV33" s="643"/>
      <c r="DW33" s="646">
        <v>46.7</v>
      </c>
      <c r="DX33" s="675"/>
      <c r="DY33" s="675"/>
      <c r="DZ33" s="675"/>
      <c r="EA33" s="675"/>
      <c r="EB33" s="675"/>
      <c r="EC33" s="677"/>
    </row>
    <row r="34" spans="2:133" ht="11.25" customHeight="1" x14ac:dyDescent="0.15">
      <c r="B34" s="638" t="s">
        <v>310</v>
      </c>
      <c r="C34" s="639"/>
      <c r="D34" s="639"/>
      <c r="E34" s="639"/>
      <c r="F34" s="639"/>
      <c r="G34" s="639"/>
      <c r="H34" s="639"/>
      <c r="I34" s="639"/>
      <c r="J34" s="639"/>
      <c r="K34" s="639"/>
      <c r="L34" s="639"/>
      <c r="M34" s="639"/>
      <c r="N34" s="639"/>
      <c r="O34" s="639"/>
      <c r="P34" s="639"/>
      <c r="Q34" s="640"/>
      <c r="R34" s="641">
        <v>740947</v>
      </c>
      <c r="S34" s="644"/>
      <c r="T34" s="644"/>
      <c r="U34" s="644"/>
      <c r="V34" s="644"/>
      <c r="W34" s="644"/>
      <c r="X34" s="644"/>
      <c r="Y34" s="645"/>
      <c r="Z34" s="703">
        <v>2.5</v>
      </c>
      <c r="AA34" s="703"/>
      <c r="AB34" s="703"/>
      <c r="AC34" s="703"/>
      <c r="AD34" s="704">
        <v>4019</v>
      </c>
      <c r="AE34" s="704"/>
      <c r="AF34" s="704"/>
      <c r="AG34" s="704"/>
      <c r="AH34" s="704"/>
      <c r="AI34" s="704"/>
      <c r="AJ34" s="704"/>
      <c r="AK34" s="704"/>
      <c r="AL34" s="646">
        <v>0.1</v>
      </c>
      <c r="AM34" s="647"/>
      <c r="AN34" s="647"/>
      <c r="AO34" s="705"/>
      <c r="AP34" s="214"/>
      <c r="AQ34" s="715" t="s">
        <v>311</v>
      </c>
      <c r="AR34" s="716"/>
      <c r="AS34" s="716"/>
      <c r="AT34" s="716"/>
      <c r="AU34" s="716"/>
      <c r="AV34" s="716"/>
      <c r="AW34" s="716"/>
      <c r="AX34" s="716"/>
      <c r="AY34" s="716"/>
      <c r="AZ34" s="716"/>
      <c r="BA34" s="716"/>
      <c r="BB34" s="716"/>
      <c r="BC34" s="716"/>
      <c r="BD34" s="716"/>
      <c r="BE34" s="716"/>
      <c r="BF34" s="717"/>
      <c r="BG34" s="715" t="s">
        <v>312</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313</v>
      </c>
      <c r="CE34" s="682"/>
      <c r="CF34" s="682"/>
      <c r="CG34" s="682"/>
      <c r="CH34" s="682"/>
      <c r="CI34" s="682"/>
      <c r="CJ34" s="682"/>
      <c r="CK34" s="682"/>
      <c r="CL34" s="682"/>
      <c r="CM34" s="682"/>
      <c r="CN34" s="682"/>
      <c r="CO34" s="682"/>
      <c r="CP34" s="682"/>
      <c r="CQ34" s="683"/>
      <c r="CR34" s="641">
        <v>5920973</v>
      </c>
      <c r="CS34" s="644"/>
      <c r="CT34" s="644"/>
      <c r="CU34" s="644"/>
      <c r="CV34" s="644"/>
      <c r="CW34" s="644"/>
      <c r="CX34" s="644"/>
      <c r="CY34" s="645"/>
      <c r="CZ34" s="646">
        <v>20.3</v>
      </c>
      <c r="DA34" s="675"/>
      <c r="DB34" s="675"/>
      <c r="DC34" s="676"/>
      <c r="DD34" s="649">
        <v>1072501</v>
      </c>
      <c r="DE34" s="644"/>
      <c r="DF34" s="644"/>
      <c r="DG34" s="644"/>
      <c r="DH34" s="644"/>
      <c r="DI34" s="644"/>
      <c r="DJ34" s="644"/>
      <c r="DK34" s="645"/>
      <c r="DL34" s="649">
        <v>825974</v>
      </c>
      <c r="DM34" s="644"/>
      <c r="DN34" s="644"/>
      <c r="DO34" s="644"/>
      <c r="DP34" s="644"/>
      <c r="DQ34" s="644"/>
      <c r="DR34" s="644"/>
      <c r="DS34" s="644"/>
      <c r="DT34" s="644"/>
      <c r="DU34" s="644"/>
      <c r="DV34" s="645"/>
      <c r="DW34" s="646">
        <v>11.8</v>
      </c>
      <c r="DX34" s="675"/>
      <c r="DY34" s="675"/>
      <c r="DZ34" s="675"/>
      <c r="EA34" s="675"/>
      <c r="EB34" s="675"/>
      <c r="EC34" s="677"/>
    </row>
    <row r="35" spans="2:133" ht="11.25" customHeight="1" x14ac:dyDescent="0.15">
      <c r="B35" s="638" t="s">
        <v>314</v>
      </c>
      <c r="C35" s="639"/>
      <c r="D35" s="639"/>
      <c r="E35" s="639"/>
      <c r="F35" s="639"/>
      <c r="G35" s="639"/>
      <c r="H35" s="639"/>
      <c r="I35" s="639"/>
      <c r="J35" s="639"/>
      <c r="K35" s="639"/>
      <c r="L35" s="639"/>
      <c r="M35" s="639"/>
      <c r="N35" s="639"/>
      <c r="O35" s="639"/>
      <c r="P35" s="639"/>
      <c r="Q35" s="640"/>
      <c r="R35" s="641">
        <v>6627700</v>
      </c>
      <c r="S35" s="644"/>
      <c r="T35" s="644"/>
      <c r="U35" s="644"/>
      <c r="V35" s="644"/>
      <c r="W35" s="644"/>
      <c r="X35" s="644"/>
      <c r="Y35" s="645"/>
      <c r="Z35" s="703">
        <v>22.2</v>
      </c>
      <c r="AA35" s="703"/>
      <c r="AB35" s="703"/>
      <c r="AC35" s="703"/>
      <c r="AD35" s="704" t="s">
        <v>129</v>
      </c>
      <c r="AE35" s="704"/>
      <c r="AF35" s="704"/>
      <c r="AG35" s="704"/>
      <c r="AH35" s="704"/>
      <c r="AI35" s="704"/>
      <c r="AJ35" s="704"/>
      <c r="AK35" s="704"/>
      <c r="AL35" s="646" t="s">
        <v>129</v>
      </c>
      <c r="AM35" s="647"/>
      <c r="AN35" s="647"/>
      <c r="AO35" s="705"/>
      <c r="AP35" s="214"/>
      <c r="AQ35" s="709" t="s">
        <v>315</v>
      </c>
      <c r="AR35" s="710"/>
      <c r="AS35" s="710"/>
      <c r="AT35" s="710"/>
      <c r="AU35" s="710"/>
      <c r="AV35" s="710"/>
      <c r="AW35" s="710"/>
      <c r="AX35" s="710"/>
      <c r="AY35" s="711"/>
      <c r="AZ35" s="706">
        <v>1735187</v>
      </c>
      <c r="BA35" s="707"/>
      <c r="BB35" s="707"/>
      <c r="BC35" s="707"/>
      <c r="BD35" s="707"/>
      <c r="BE35" s="707"/>
      <c r="BF35" s="708"/>
      <c r="BG35" s="712" t="s">
        <v>316</v>
      </c>
      <c r="BH35" s="713"/>
      <c r="BI35" s="713"/>
      <c r="BJ35" s="713"/>
      <c r="BK35" s="713"/>
      <c r="BL35" s="713"/>
      <c r="BM35" s="713"/>
      <c r="BN35" s="713"/>
      <c r="BO35" s="713"/>
      <c r="BP35" s="713"/>
      <c r="BQ35" s="713"/>
      <c r="BR35" s="713"/>
      <c r="BS35" s="713"/>
      <c r="BT35" s="713"/>
      <c r="BU35" s="714"/>
      <c r="BV35" s="706">
        <v>255860</v>
      </c>
      <c r="BW35" s="707"/>
      <c r="BX35" s="707"/>
      <c r="BY35" s="707"/>
      <c r="BZ35" s="707"/>
      <c r="CA35" s="707"/>
      <c r="CB35" s="708"/>
      <c r="CD35" s="685" t="s">
        <v>317</v>
      </c>
      <c r="CE35" s="682"/>
      <c r="CF35" s="682"/>
      <c r="CG35" s="682"/>
      <c r="CH35" s="682"/>
      <c r="CI35" s="682"/>
      <c r="CJ35" s="682"/>
      <c r="CK35" s="682"/>
      <c r="CL35" s="682"/>
      <c r="CM35" s="682"/>
      <c r="CN35" s="682"/>
      <c r="CO35" s="682"/>
      <c r="CP35" s="682"/>
      <c r="CQ35" s="683"/>
      <c r="CR35" s="641">
        <v>103387</v>
      </c>
      <c r="CS35" s="642"/>
      <c r="CT35" s="642"/>
      <c r="CU35" s="642"/>
      <c r="CV35" s="642"/>
      <c r="CW35" s="642"/>
      <c r="CX35" s="642"/>
      <c r="CY35" s="643"/>
      <c r="CZ35" s="646">
        <v>0.4</v>
      </c>
      <c r="DA35" s="675"/>
      <c r="DB35" s="675"/>
      <c r="DC35" s="676"/>
      <c r="DD35" s="649">
        <v>81291</v>
      </c>
      <c r="DE35" s="642"/>
      <c r="DF35" s="642"/>
      <c r="DG35" s="642"/>
      <c r="DH35" s="642"/>
      <c r="DI35" s="642"/>
      <c r="DJ35" s="642"/>
      <c r="DK35" s="643"/>
      <c r="DL35" s="649">
        <v>80913</v>
      </c>
      <c r="DM35" s="642"/>
      <c r="DN35" s="642"/>
      <c r="DO35" s="642"/>
      <c r="DP35" s="642"/>
      <c r="DQ35" s="642"/>
      <c r="DR35" s="642"/>
      <c r="DS35" s="642"/>
      <c r="DT35" s="642"/>
      <c r="DU35" s="642"/>
      <c r="DV35" s="643"/>
      <c r="DW35" s="646">
        <v>1.2</v>
      </c>
      <c r="DX35" s="675"/>
      <c r="DY35" s="675"/>
      <c r="DZ35" s="675"/>
      <c r="EA35" s="675"/>
      <c r="EB35" s="675"/>
      <c r="EC35" s="677"/>
    </row>
    <row r="36" spans="2:133" ht="11.25" customHeight="1" x14ac:dyDescent="0.15">
      <c r="B36" s="638" t="s">
        <v>318</v>
      </c>
      <c r="C36" s="639"/>
      <c r="D36" s="639"/>
      <c r="E36" s="639"/>
      <c r="F36" s="639"/>
      <c r="G36" s="639"/>
      <c r="H36" s="639"/>
      <c r="I36" s="639"/>
      <c r="J36" s="639"/>
      <c r="K36" s="639"/>
      <c r="L36" s="639"/>
      <c r="M36" s="639"/>
      <c r="N36" s="639"/>
      <c r="O36" s="639"/>
      <c r="P36" s="639"/>
      <c r="Q36" s="640"/>
      <c r="R36" s="641" t="s">
        <v>129</v>
      </c>
      <c r="S36" s="644"/>
      <c r="T36" s="644"/>
      <c r="U36" s="644"/>
      <c r="V36" s="644"/>
      <c r="W36" s="644"/>
      <c r="X36" s="644"/>
      <c r="Y36" s="645"/>
      <c r="Z36" s="703" t="s">
        <v>129</v>
      </c>
      <c r="AA36" s="703"/>
      <c r="AB36" s="703"/>
      <c r="AC36" s="703"/>
      <c r="AD36" s="704" t="s">
        <v>129</v>
      </c>
      <c r="AE36" s="704"/>
      <c r="AF36" s="704"/>
      <c r="AG36" s="704"/>
      <c r="AH36" s="704"/>
      <c r="AI36" s="704"/>
      <c r="AJ36" s="704"/>
      <c r="AK36" s="704"/>
      <c r="AL36" s="646" t="s">
        <v>129</v>
      </c>
      <c r="AM36" s="647"/>
      <c r="AN36" s="647"/>
      <c r="AO36" s="705"/>
      <c r="AQ36" s="678" t="s">
        <v>319</v>
      </c>
      <c r="AR36" s="679"/>
      <c r="AS36" s="679"/>
      <c r="AT36" s="679"/>
      <c r="AU36" s="679"/>
      <c r="AV36" s="679"/>
      <c r="AW36" s="679"/>
      <c r="AX36" s="679"/>
      <c r="AY36" s="680"/>
      <c r="AZ36" s="641">
        <v>351750</v>
      </c>
      <c r="BA36" s="644"/>
      <c r="BB36" s="644"/>
      <c r="BC36" s="644"/>
      <c r="BD36" s="642"/>
      <c r="BE36" s="642"/>
      <c r="BF36" s="681"/>
      <c r="BG36" s="685" t="s">
        <v>320</v>
      </c>
      <c r="BH36" s="682"/>
      <c r="BI36" s="682"/>
      <c r="BJ36" s="682"/>
      <c r="BK36" s="682"/>
      <c r="BL36" s="682"/>
      <c r="BM36" s="682"/>
      <c r="BN36" s="682"/>
      <c r="BO36" s="682"/>
      <c r="BP36" s="682"/>
      <c r="BQ36" s="682"/>
      <c r="BR36" s="682"/>
      <c r="BS36" s="682"/>
      <c r="BT36" s="682"/>
      <c r="BU36" s="683"/>
      <c r="BV36" s="641">
        <v>184239</v>
      </c>
      <c r="BW36" s="644"/>
      <c r="BX36" s="644"/>
      <c r="BY36" s="644"/>
      <c r="BZ36" s="644"/>
      <c r="CA36" s="644"/>
      <c r="CB36" s="684"/>
      <c r="CD36" s="685" t="s">
        <v>321</v>
      </c>
      <c r="CE36" s="682"/>
      <c r="CF36" s="682"/>
      <c r="CG36" s="682"/>
      <c r="CH36" s="682"/>
      <c r="CI36" s="682"/>
      <c r="CJ36" s="682"/>
      <c r="CK36" s="682"/>
      <c r="CL36" s="682"/>
      <c r="CM36" s="682"/>
      <c r="CN36" s="682"/>
      <c r="CO36" s="682"/>
      <c r="CP36" s="682"/>
      <c r="CQ36" s="683"/>
      <c r="CR36" s="641">
        <v>7486179</v>
      </c>
      <c r="CS36" s="644"/>
      <c r="CT36" s="644"/>
      <c r="CU36" s="644"/>
      <c r="CV36" s="644"/>
      <c r="CW36" s="644"/>
      <c r="CX36" s="644"/>
      <c r="CY36" s="645"/>
      <c r="CZ36" s="646">
        <v>25.7</v>
      </c>
      <c r="DA36" s="675"/>
      <c r="DB36" s="675"/>
      <c r="DC36" s="676"/>
      <c r="DD36" s="649">
        <v>1747060</v>
      </c>
      <c r="DE36" s="644"/>
      <c r="DF36" s="644"/>
      <c r="DG36" s="644"/>
      <c r="DH36" s="644"/>
      <c r="DI36" s="644"/>
      <c r="DJ36" s="644"/>
      <c r="DK36" s="645"/>
      <c r="DL36" s="649">
        <v>1130664</v>
      </c>
      <c r="DM36" s="644"/>
      <c r="DN36" s="644"/>
      <c r="DO36" s="644"/>
      <c r="DP36" s="644"/>
      <c r="DQ36" s="644"/>
      <c r="DR36" s="644"/>
      <c r="DS36" s="644"/>
      <c r="DT36" s="644"/>
      <c r="DU36" s="644"/>
      <c r="DV36" s="645"/>
      <c r="DW36" s="646">
        <v>16.100000000000001</v>
      </c>
      <c r="DX36" s="675"/>
      <c r="DY36" s="675"/>
      <c r="DZ36" s="675"/>
      <c r="EA36" s="675"/>
      <c r="EB36" s="675"/>
      <c r="EC36" s="677"/>
    </row>
    <row r="37" spans="2:133" ht="11.25" customHeight="1" x14ac:dyDescent="0.15">
      <c r="B37" s="638" t="s">
        <v>322</v>
      </c>
      <c r="C37" s="639"/>
      <c r="D37" s="639"/>
      <c r="E37" s="639"/>
      <c r="F37" s="639"/>
      <c r="G37" s="639"/>
      <c r="H37" s="639"/>
      <c r="I37" s="639"/>
      <c r="J37" s="639"/>
      <c r="K37" s="639"/>
      <c r="L37" s="639"/>
      <c r="M37" s="639"/>
      <c r="N37" s="639"/>
      <c r="O37" s="639"/>
      <c r="P37" s="639"/>
      <c r="Q37" s="640"/>
      <c r="R37" s="641">
        <v>483500</v>
      </c>
      <c r="S37" s="644"/>
      <c r="T37" s="644"/>
      <c r="U37" s="644"/>
      <c r="V37" s="644"/>
      <c r="W37" s="644"/>
      <c r="X37" s="644"/>
      <c r="Y37" s="645"/>
      <c r="Z37" s="703">
        <v>1.6</v>
      </c>
      <c r="AA37" s="703"/>
      <c r="AB37" s="703"/>
      <c r="AC37" s="703"/>
      <c r="AD37" s="704" t="s">
        <v>129</v>
      </c>
      <c r="AE37" s="704"/>
      <c r="AF37" s="704"/>
      <c r="AG37" s="704"/>
      <c r="AH37" s="704"/>
      <c r="AI37" s="704"/>
      <c r="AJ37" s="704"/>
      <c r="AK37" s="704"/>
      <c r="AL37" s="646" t="s">
        <v>129</v>
      </c>
      <c r="AM37" s="647"/>
      <c r="AN37" s="647"/>
      <c r="AO37" s="705"/>
      <c r="AQ37" s="678" t="s">
        <v>323</v>
      </c>
      <c r="AR37" s="679"/>
      <c r="AS37" s="679"/>
      <c r="AT37" s="679"/>
      <c r="AU37" s="679"/>
      <c r="AV37" s="679"/>
      <c r="AW37" s="679"/>
      <c r="AX37" s="679"/>
      <c r="AY37" s="680"/>
      <c r="AZ37" s="641">
        <v>28200</v>
      </c>
      <c r="BA37" s="644"/>
      <c r="BB37" s="644"/>
      <c r="BC37" s="644"/>
      <c r="BD37" s="642"/>
      <c r="BE37" s="642"/>
      <c r="BF37" s="681"/>
      <c r="BG37" s="685" t="s">
        <v>324</v>
      </c>
      <c r="BH37" s="682"/>
      <c r="BI37" s="682"/>
      <c r="BJ37" s="682"/>
      <c r="BK37" s="682"/>
      <c r="BL37" s="682"/>
      <c r="BM37" s="682"/>
      <c r="BN37" s="682"/>
      <c r="BO37" s="682"/>
      <c r="BP37" s="682"/>
      <c r="BQ37" s="682"/>
      <c r="BR37" s="682"/>
      <c r="BS37" s="682"/>
      <c r="BT37" s="682"/>
      <c r="BU37" s="683"/>
      <c r="BV37" s="641">
        <v>4535</v>
      </c>
      <c r="BW37" s="644"/>
      <c r="BX37" s="644"/>
      <c r="BY37" s="644"/>
      <c r="BZ37" s="644"/>
      <c r="CA37" s="644"/>
      <c r="CB37" s="684"/>
      <c r="CD37" s="685" t="s">
        <v>325</v>
      </c>
      <c r="CE37" s="682"/>
      <c r="CF37" s="682"/>
      <c r="CG37" s="682"/>
      <c r="CH37" s="682"/>
      <c r="CI37" s="682"/>
      <c r="CJ37" s="682"/>
      <c r="CK37" s="682"/>
      <c r="CL37" s="682"/>
      <c r="CM37" s="682"/>
      <c r="CN37" s="682"/>
      <c r="CO37" s="682"/>
      <c r="CP37" s="682"/>
      <c r="CQ37" s="683"/>
      <c r="CR37" s="641">
        <v>307317</v>
      </c>
      <c r="CS37" s="642"/>
      <c r="CT37" s="642"/>
      <c r="CU37" s="642"/>
      <c r="CV37" s="642"/>
      <c r="CW37" s="642"/>
      <c r="CX37" s="642"/>
      <c r="CY37" s="643"/>
      <c r="CZ37" s="646">
        <v>1.1000000000000001</v>
      </c>
      <c r="DA37" s="675"/>
      <c r="DB37" s="675"/>
      <c r="DC37" s="676"/>
      <c r="DD37" s="649">
        <v>307221</v>
      </c>
      <c r="DE37" s="642"/>
      <c r="DF37" s="642"/>
      <c r="DG37" s="642"/>
      <c r="DH37" s="642"/>
      <c r="DI37" s="642"/>
      <c r="DJ37" s="642"/>
      <c r="DK37" s="643"/>
      <c r="DL37" s="649">
        <v>254233</v>
      </c>
      <c r="DM37" s="642"/>
      <c r="DN37" s="642"/>
      <c r="DO37" s="642"/>
      <c r="DP37" s="642"/>
      <c r="DQ37" s="642"/>
      <c r="DR37" s="642"/>
      <c r="DS37" s="642"/>
      <c r="DT37" s="642"/>
      <c r="DU37" s="642"/>
      <c r="DV37" s="643"/>
      <c r="DW37" s="646">
        <v>3.6</v>
      </c>
      <c r="DX37" s="675"/>
      <c r="DY37" s="675"/>
      <c r="DZ37" s="675"/>
      <c r="EA37" s="675"/>
      <c r="EB37" s="675"/>
      <c r="EC37" s="677"/>
    </row>
    <row r="38" spans="2:133" ht="11.25" customHeight="1" x14ac:dyDescent="0.15">
      <c r="B38" s="653" t="s">
        <v>326</v>
      </c>
      <c r="C38" s="654"/>
      <c r="D38" s="654"/>
      <c r="E38" s="654"/>
      <c r="F38" s="654"/>
      <c r="G38" s="654"/>
      <c r="H38" s="654"/>
      <c r="I38" s="654"/>
      <c r="J38" s="654"/>
      <c r="K38" s="654"/>
      <c r="L38" s="654"/>
      <c r="M38" s="654"/>
      <c r="N38" s="654"/>
      <c r="O38" s="654"/>
      <c r="P38" s="654"/>
      <c r="Q38" s="655"/>
      <c r="R38" s="656">
        <v>29880231</v>
      </c>
      <c r="S38" s="693"/>
      <c r="T38" s="693"/>
      <c r="U38" s="693"/>
      <c r="V38" s="693"/>
      <c r="W38" s="693"/>
      <c r="X38" s="693"/>
      <c r="Y38" s="698"/>
      <c r="Z38" s="699">
        <v>100</v>
      </c>
      <c r="AA38" s="699"/>
      <c r="AB38" s="699"/>
      <c r="AC38" s="699"/>
      <c r="AD38" s="700">
        <v>6530098</v>
      </c>
      <c r="AE38" s="700"/>
      <c r="AF38" s="700"/>
      <c r="AG38" s="700"/>
      <c r="AH38" s="700"/>
      <c r="AI38" s="700"/>
      <c r="AJ38" s="700"/>
      <c r="AK38" s="700"/>
      <c r="AL38" s="659">
        <v>100</v>
      </c>
      <c r="AM38" s="701"/>
      <c r="AN38" s="701"/>
      <c r="AO38" s="702"/>
      <c r="AQ38" s="678" t="s">
        <v>327</v>
      </c>
      <c r="AR38" s="679"/>
      <c r="AS38" s="679"/>
      <c r="AT38" s="679"/>
      <c r="AU38" s="679"/>
      <c r="AV38" s="679"/>
      <c r="AW38" s="679"/>
      <c r="AX38" s="679"/>
      <c r="AY38" s="680"/>
      <c r="AZ38" s="641">
        <v>12500</v>
      </c>
      <c r="BA38" s="644"/>
      <c r="BB38" s="644"/>
      <c r="BC38" s="644"/>
      <c r="BD38" s="642"/>
      <c r="BE38" s="642"/>
      <c r="BF38" s="681"/>
      <c r="BG38" s="685" t="s">
        <v>328</v>
      </c>
      <c r="BH38" s="682"/>
      <c r="BI38" s="682"/>
      <c r="BJ38" s="682"/>
      <c r="BK38" s="682"/>
      <c r="BL38" s="682"/>
      <c r="BM38" s="682"/>
      <c r="BN38" s="682"/>
      <c r="BO38" s="682"/>
      <c r="BP38" s="682"/>
      <c r="BQ38" s="682"/>
      <c r="BR38" s="682"/>
      <c r="BS38" s="682"/>
      <c r="BT38" s="682"/>
      <c r="BU38" s="683"/>
      <c r="BV38" s="641">
        <v>8020</v>
      </c>
      <c r="BW38" s="644"/>
      <c r="BX38" s="644"/>
      <c r="BY38" s="644"/>
      <c r="BZ38" s="644"/>
      <c r="CA38" s="644"/>
      <c r="CB38" s="684"/>
      <c r="CD38" s="685" t="s">
        <v>329</v>
      </c>
      <c r="CE38" s="682"/>
      <c r="CF38" s="682"/>
      <c r="CG38" s="682"/>
      <c r="CH38" s="682"/>
      <c r="CI38" s="682"/>
      <c r="CJ38" s="682"/>
      <c r="CK38" s="682"/>
      <c r="CL38" s="682"/>
      <c r="CM38" s="682"/>
      <c r="CN38" s="682"/>
      <c r="CO38" s="682"/>
      <c r="CP38" s="682"/>
      <c r="CQ38" s="683"/>
      <c r="CR38" s="641">
        <v>1694487</v>
      </c>
      <c r="CS38" s="644"/>
      <c r="CT38" s="644"/>
      <c r="CU38" s="644"/>
      <c r="CV38" s="644"/>
      <c r="CW38" s="644"/>
      <c r="CX38" s="644"/>
      <c r="CY38" s="645"/>
      <c r="CZ38" s="646">
        <v>5.8</v>
      </c>
      <c r="DA38" s="675"/>
      <c r="DB38" s="675"/>
      <c r="DC38" s="676"/>
      <c r="DD38" s="649">
        <v>1466637</v>
      </c>
      <c r="DE38" s="644"/>
      <c r="DF38" s="644"/>
      <c r="DG38" s="644"/>
      <c r="DH38" s="644"/>
      <c r="DI38" s="644"/>
      <c r="DJ38" s="644"/>
      <c r="DK38" s="645"/>
      <c r="DL38" s="649">
        <v>1240422</v>
      </c>
      <c r="DM38" s="644"/>
      <c r="DN38" s="644"/>
      <c r="DO38" s="644"/>
      <c r="DP38" s="644"/>
      <c r="DQ38" s="644"/>
      <c r="DR38" s="644"/>
      <c r="DS38" s="644"/>
      <c r="DT38" s="644"/>
      <c r="DU38" s="644"/>
      <c r="DV38" s="645"/>
      <c r="DW38" s="646">
        <v>17.7</v>
      </c>
      <c r="DX38" s="675"/>
      <c r="DY38" s="675"/>
      <c r="DZ38" s="675"/>
      <c r="EA38" s="675"/>
      <c r="EB38" s="675"/>
      <c r="EC38" s="677"/>
    </row>
    <row r="39" spans="2:133" ht="11.25" customHeight="1" x14ac:dyDescent="0.15">
      <c r="AQ39" s="678" t="s">
        <v>330</v>
      </c>
      <c r="AR39" s="679"/>
      <c r="AS39" s="679"/>
      <c r="AT39" s="679"/>
      <c r="AU39" s="679"/>
      <c r="AV39" s="679"/>
      <c r="AW39" s="679"/>
      <c r="AX39" s="679"/>
      <c r="AY39" s="680"/>
      <c r="AZ39" s="641" t="s">
        <v>137</v>
      </c>
      <c r="BA39" s="644"/>
      <c r="BB39" s="644"/>
      <c r="BC39" s="644"/>
      <c r="BD39" s="642"/>
      <c r="BE39" s="642"/>
      <c r="BF39" s="681"/>
      <c r="BG39" s="686" t="s">
        <v>331</v>
      </c>
      <c r="BH39" s="687"/>
      <c r="BI39" s="687"/>
      <c r="BJ39" s="687"/>
      <c r="BK39" s="687"/>
      <c r="BL39" s="215"/>
      <c r="BM39" s="682" t="s">
        <v>332</v>
      </c>
      <c r="BN39" s="682"/>
      <c r="BO39" s="682"/>
      <c r="BP39" s="682"/>
      <c r="BQ39" s="682"/>
      <c r="BR39" s="682"/>
      <c r="BS39" s="682"/>
      <c r="BT39" s="682"/>
      <c r="BU39" s="683"/>
      <c r="BV39" s="641">
        <v>73</v>
      </c>
      <c r="BW39" s="644"/>
      <c r="BX39" s="644"/>
      <c r="BY39" s="644"/>
      <c r="BZ39" s="644"/>
      <c r="CA39" s="644"/>
      <c r="CB39" s="684"/>
      <c r="CD39" s="685" t="s">
        <v>333</v>
      </c>
      <c r="CE39" s="682"/>
      <c r="CF39" s="682"/>
      <c r="CG39" s="682"/>
      <c r="CH39" s="682"/>
      <c r="CI39" s="682"/>
      <c r="CJ39" s="682"/>
      <c r="CK39" s="682"/>
      <c r="CL39" s="682"/>
      <c r="CM39" s="682"/>
      <c r="CN39" s="682"/>
      <c r="CO39" s="682"/>
      <c r="CP39" s="682"/>
      <c r="CQ39" s="683"/>
      <c r="CR39" s="641">
        <v>1758134</v>
      </c>
      <c r="CS39" s="642"/>
      <c r="CT39" s="642"/>
      <c r="CU39" s="642"/>
      <c r="CV39" s="642"/>
      <c r="CW39" s="642"/>
      <c r="CX39" s="642"/>
      <c r="CY39" s="643"/>
      <c r="CZ39" s="646">
        <v>6</v>
      </c>
      <c r="DA39" s="675"/>
      <c r="DB39" s="675"/>
      <c r="DC39" s="676"/>
      <c r="DD39" s="649">
        <v>10098</v>
      </c>
      <c r="DE39" s="642"/>
      <c r="DF39" s="642"/>
      <c r="DG39" s="642"/>
      <c r="DH39" s="642"/>
      <c r="DI39" s="642"/>
      <c r="DJ39" s="642"/>
      <c r="DK39" s="643"/>
      <c r="DL39" s="649" t="s">
        <v>137</v>
      </c>
      <c r="DM39" s="642"/>
      <c r="DN39" s="642"/>
      <c r="DO39" s="642"/>
      <c r="DP39" s="642"/>
      <c r="DQ39" s="642"/>
      <c r="DR39" s="642"/>
      <c r="DS39" s="642"/>
      <c r="DT39" s="642"/>
      <c r="DU39" s="642"/>
      <c r="DV39" s="643"/>
      <c r="DW39" s="646" t="s">
        <v>137</v>
      </c>
      <c r="DX39" s="675"/>
      <c r="DY39" s="675"/>
      <c r="DZ39" s="675"/>
      <c r="EA39" s="675"/>
      <c r="EB39" s="675"/>
      <c r="EC39" s="677"/>
    </row>
    <row r="40" spans="2:133" ht="11.25" customHeight="1" x14ac:dyDescent="0.15">
      <c r="AQ40" s="678" t="s">
        <v>334</v>
      </c>
      <c r="AR40" s="679"/>
      <c r="AS40" s="679"/>
      <c r="AT40" s="679"/>
      <c r="AU40" s="679"/>
      <c r="AV40" s="679"/>
      <c r="AW40" s="679"/>
      <c r="AX40" s="679"/>
      <c r="AY40" s="680"/>
      <c r="AZ40" s="641">
        <v>310597</v>
      </c>
      <c r="BA40" s="644"/>
      <c r="BB40" s="644"/>
      <c r="BC40" s="644"/>
      <c r="BD40" s="642"/>
      <c r="BE40" s="642"/>
      <c r="BF40" s="681"/>
      <c r="BG40" s="686"/>
      <c r="BH40" s="687"/>
      <c r="BI40" s="687"/>
      <c r="BJ40" s="687"/>
      <c r="BK40" s="687"/>
      <c r="BL40" s="215"/>
      <c r="BM40" s="682" t="s">
        <v>335</v>
      </c>
      <c r="BN40" s="682"/>
      <c r="BO40" s="682"/>
      <c r="BP40" s="682"/>
      <c r="BQ40" s="682"/>
      <c r="BR40" s="682"/>
      <c r="BS40" s="682"/>
      <c r="BT40" s="682"/>
      <c r="BU40" s="683"/>
      <c r="BV40" s="641">
        <v>189</v>
      </c>
      <c r="BW40" s="644"/>
      <c r="BX40" s="644"/>
      <c r="BY40" s="644"/>
      <c r="BZ40" s="644"/>
      <c r="CA40" s="644"/>
      <c r="CB40" s="684"/>
      <c r="CD40" s="685" t="s">
        <v>336</v>
      </c>
      <c r="CE40" s="682"/>
      <c r="CF40" s="682"/>
      <c r="CG40" s="682"/>
      <c r="CH40" s="682"/>
      <c r="CI40" s="682"/>
      <c r="CJ40" s="682"/>
      <c r="CK40" s="682"/>
      <c r="CL40" s="682"/>
      <c r="CM40" s="682"/>
      <c r="CN40" s="682"/>
      <c r="CO40" s="682"/>
      <c r="CP40" s="682"/>
      <c r="CQ40" s="683"/>
      <c r="CR40" s="641" t="s">
        <v>137</v>
      </c>
      <c r="CS40" s="644"/>
      <c r="CT40" s="644"/>
      <c r="CU40" s="644"/>
      <c r="CV40" s="644"/>
      <c r="CW40" s="644"/>
      <c r="CX40" s="644"/>
      <c r="CY40" s="645"/>
      <c r="CZ40" s="646" t="s">
        <v>137</v>
      </c>
      <c r="DA40" s="675"/>
      <c r="DB40" s="675"/>
      <c r="DC40" s="676"/>
      <c r="DD40" s="649" t="s">
        <v>137</v>
      </c>
      <c r="DE40" s="644"/>
      <c r="DF40" s="644"/>
      <c r="DG40" s="644"/>
      <c r="DH40" s="644"/>
      <c r="DI40" s="644"/>
      <c r="DJ40" s="644"/>
      <c r="DK40" s="645"/>
      <c r="DL40" s="649" t="s">
        <v>129</v>
      </c>
      <c r="DM40" s="644"/>
      <c r="DN40" s="644"/>
      <c r="DO40" s="644"/>
      <c r="DP40" s="644"/>
      <c r="DQ40" s="644"/>
      <c r="DR40" s="644"/>
      <c r="DS40" s="644"/>
      <c r="DT40" s="644"/>
      <c r="DU40" s="644"/>
      <c r="DV40" s="645"/>
      <c r="DW40" s="646" t="s">
        <v>137</v>
      </c>
      <c r="DX40" s="675"/>
      <c r="DY40" s="675"/>
      <c r="DZ40" s="675"/>
      <c r="EA40" s="675"/>
      <c r="EB40" s="675"/>
      <c r="EC40" s="677"/>
    </row>
    <row r="41" spans="2:133" ht="11.25" customHeight="1" x14ac:dyDescent="0.15">
      <c r="AQ41" s="690" t="s">
        <v>337</v>
      </c>
      <c r="AR41" s="691"/>
      <c r="AS41" s="691"/>
      <c r="AT41" s="691"/>
      <c r="AU41" s="691"/>
      <c r="AV41" s="691"/>
      <c r="AW41" s="691"/>
      <c r="AX41" s="691"/>
      <c r="AY41" s="692"/>
      <c r="AZ41" s="656">
        <v>1032140</v>
      </c>
      <c r="BA41" s="693"/>
      <c r="BB41" s="693"/>
      <c r="BC41" s="693"/>
      <c r="BD41" s="657"/>
      <c r="BE41" s="657"/>
      <c r="BF41" s="694"/>
      <c r="BG41" s="688"/>
      <c r="BH41" s="689"/>
      <c r="BI41" s="689"/>
      <c r="BJ41" s="689"/>
      <c r="BK41" s="689"/>
      <c r="BL41" s="216"/>
      <c r="BM41" s="695" t="s">
        <v>338</v>
      </c>
      <c r="BN41" s="695"/>
      <c r="BO41" s="695"/>
      <c r="BP41" s="695"/>
      <c r="BQ41" s="695"/>
      <c r="BR41" s="695"/>
      <c r="BS41" s="695"/>
      <c r="BT41" s="695"/>
      <c r="BU41" s="696"/>
      <c r="BV41" s="656">
        <v>353</v>
      </c>
      <c r="BW41" s="693"/>
      <c r="BX41" s="693"/>
      <c r="BY41" s="693"/>
      <c r="BZ41" s="693"/>
      <c r="CA41" s="693"/>
      <c r="CB41" s="697"/>
      <c r="CD41" s="685" t="s">
        <v>339</v>
      </c>
      <c r="CE41" s="682"/>
      <c r="CF41" s="682"/>
      <c r="CG41" s="682"/>
      <c r="CH41" s="682"/>
      <c r="CI41" s="682"/>
      <c r="CJ41" s="682"/>
      <c r="CK41" s="682"/>
      <c r="CL41" s="682"/>
      <c r="CM41" s="682"/>
      <c r="CN41" s="682"/>
      <c r="CO41" s="682"/>
      <c r="CP41" s="682"/>
      <c r="CQ41" s="683"/>
      <c r="CR41" s="641" t="s">
        <v>137</v>
      </c>
      <c r="CS41" s="642"/>
      <c r="CT41" s="642"/>
      <c r="CU41" s="642"/>
      <c r="CV41" s="642"/>
      <c r="CW41" s="642"/>
      <c r="CX41" s="642"/>
      <c r="CY41" s="643"/>
      <c r="CZ41" s="646" t="s">
        <v>137</v>
      </c>
      <c r="DA41" s="675"/>
      <c r="DB41" s="675"/>
      <c r="DC41" s="676"/>
      <c r="DD41" s="649" t="s">
        <v>137</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341</v>
      </c>
      <c r="CE42" s="639"/>
      <c r="CF42" s="639"/>
      <c r="CG42" s="639"/>
      <c r="CH42" s="639"/>
      <c r="CI42" s="639"/>
      <c r="CJ42" s="639"/>
      <c r="CK42" s="639"/>
      <c r="CL42" s="639"/>
      <c r="CM42" s="639"/>
      <c r="CN42" s="639"/>
      <c r="CO42" s="639"/>
      <c r="CP42" s="639"/>
      <c r="CQ42" s="640"/>
      <c r="CR42" s="641">
        <v>6934425</v>
      </c>
      <c r="CS42" s="644"/>
      <c r="CT42" s="644"/>
      <c r="CU42" s="644"/>
      <c r="CV42" s="644"/>
      <c r="CW42" s="644"/>
      <c r="CX42" s="644"/>
      <c r="CY42" s="645"/>
      <c r="CZ42" s="646">
        <v>23.8</v>
      </c>
      <c r="DA42" s="647"/>
      <c r="DB42" s="647"/>
      <c r="DC42" s="648"/>
      <c r="DD42" s="649">
        <v>1942816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343</v>
      </c>
      <c r="CE43" s="639"/>
      <c r="CF43" s="639"/>
      <c r="CG43" s="639"/>
      <c r="CH43" s="639"/>
      <c r="CI43" s="639"/>
      <c r="CJ43" s="639"/>
      <c r="CK43" s="639"/>
      <c r="CL43" s="639"/>
      <c r="CM43" s="639"/>
      <c r="CN43" s="639"/>
      <c r="CO43" s="639"/>
      <c r="CP43" s="639"/>
      <c r="CQ43" s="640"/>
      <c r="CR43" s="641">
        <v>395099</v>
      </c>
      <c r="CS43" s="642"/>
      <c r="CT43" s="642"/>
      <c r="CU43" s="642"/>
      <c r="CV43" s="642"/>
      <c r="CW43" s="642"/>
      <c r="CX43" s="642"/>
      <c r="CY43" s="643"/>
      <c r="CZ43" s="646">
        <v>1.4</v>
      </c>
      <c r="DA43" s="675"/>
      <c r="DB43" s="675"/>
      <c r="DC43" s="676"/>
      <c r="DD43" s="649">
        <v>395099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344</v>
      </c>
      <c r="CD44" s="669" t="s">
        <v>296</v>
      </c>
      <c r="CE44" s="670"/>
      <c r="CF44" s="638" t="s">
        <v>345</v>
      </c>
      <c r="CG44" s="639"/>
      <c r="CH44" s="639"/>
      <c r="CI44" s="639"/>
      <c r="CJ44" s="639"/>
      <c r="CK44" s="639"/>
      <c r="CL44" s="639"/>
      <c r="CM44" s="639"/>
      <c r="CN44" s="639"/>
      <c r="CO44" s="639"/>
      <c r="CP44" s="639"/>
      <c r="CQ44" s="640"/>
      <c r="CR44" s="641">
        <v>1693358</v>
      </c>
      <c r="CS44" s="644"/>
      <c r="CT44" s="644"/>
      <c r="CU44" s="644"/>
      <c r="CV44" s="644"/>
      <c r="CW44" s="644"/>
      <c r="CX44" s="644"/>
      <c r="CY44" s="645"/>
      <c r="CZ44" s="646">
        <v>5.8</v>
      </c>
      <c r="DA44" s="647"/>
      <c r="DB44" s="647"/>
      <c r="DC44" s="648"/>
      <c r="DD44" s="649">
        <v>347272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346</v>
      </c>
      <c r="CG45" s="639"/>
      <c r="CH45" s="639"/>
      <c r="CI45" s="639"/>
      <c r="CJ45" s="639"/>
      <c r="CK45" s="639"/>
      <c r="CL45" s="639"/>
      <c r="CM45" s="639"/>
      <c r="CN45" s="639"/>
      <c r="CO45" s="639"/>
      <c r="CP45" s="639"/>
      <c r="CQ45" s="640"/>
      <c r="CR45" s="641">
        <v>467769</v>
      </c>
      <c r="CS45" s="642"/>
      <c r="CT45" s="642"/>
      <c r="CU45" s="642"/>
      <c r="CV45" s="642"/>
      <c r="CW45" s="642"/>
      <c r="CX45" s="642"/>
      <c r="CY45" s="643"/>
      <c r="CZ45" s="646">
        <v>1.6</v>
      </c>
      <c r="DA45" s="675"/>
      <c r="DB45" s="675"/>
      <c r="DC45" s="676"/>
      <c r="DD45" s="649">
        <v>134189</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347</v>
      </c>
      <c r="CG46" s="639"/>
      <c r="CH46" s="639"/>
      <c r="CI46" s="639"/>
      <c r="CJ46" s="639"/>
      <c r="CK46" s="639"/>
      <c r="CL46" s="639"/>
      <c r="CM46" s="639"/>
      <c r="CN46" s="639"/>
      <c r="CO46" s="639"/>
      <c r="CP46" s="639"/>
      <c r="CQ46" s="640"/>
      <c r="CR46" s="641">
        <v>1026575</v>
      </c>
      <c r="CS46" s="644"/>
      <c r="CT46" s="644"/>
      <c r="CU46" s="644"/>
      <c r="CV46" s="644"/>
      <c r="CW46" s="644"/>
      <c r="CX46" s="644"/>
      <c r="CY46" s="645"/>
      <c r="CZ46" s="646">
        <v>3.5</v>
      </c>
      <c r="DA46" s="647"/>
      <c r="DB46" s="647"/>
      <c r="DC46" s="648"/>
      <c r="DD46" s="649">
        <v>177369</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348</v>
      </c>
      <c r="CG47" s="639"/>
      <c r="CH47" s="639"/>
      <c r="CI47" s="639"/>
      <c r="CJ47" s="639"/>
      <c r="CK47" s="639"/>
      <c r="CL47" s="639"/>
      <c r="CM47" s="639"/>
      <c r="CN47" s="639"/>
      <c r="CO47" s="639"/>
      <c r="CP47" s="639"/>
      <c r="CQ47" s="640"/>
      <c r="CR47" s="641">
        <v>5241067</v>
      </c>
      <c r="CS47" s="642"/>
      <c r="CT47" s="642"/>
      <c r="CU47" s="642"/>
      <c r="CV47" s="642"/>
      <c r="CW47" s="642"/>
      <c r="CX47" s="642"/>
      <c r="CY47" s="643"/>
      <c r="CZ47" s="646">
        <v>18</v>
      </c>
      <c r="DA47" s="675"/>
      <c r="DB47" s="675"/>
      <c r="DC47" s="676"/>
      <c r="DD47" s="649">
        <v>1595544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349</v>
      </c>
      <c r="CG48" s="639"/>
      <c r="CH48" s="639"/>
      <c r="CI48" s="639"/>
      <c r="CJ48" s="639"/>
      <c r="CK48" s="639"/>
      <c r="CL48" s="639"/>
      <c r="CM48" s="639"/>
      <c r="CN48" s="639"/>
      <c r="CO48" s="639"/>
      <c r="CP48" s="639"/>
      <c r="CQ48" s="640"/>
      <c r="CR48" s="641" t="s">
        <v>129</v>
      </c>
      <c r="CS48" s="644"/>
      <c r="CT48" s="644"/>
      <c r="CU48" s="644"/>
      <c r="CV48" s="644"/>
      <c r="CW48" s="644"/>
      <c r="CX48" s="644"/>
      <c r="CY48" s="645"/>
      <c r="CZ48" s="646" t="s">
        <v>129</v>
      </c>
      <c r="DA48" s="647"/>
      <c r="DB48" s="647"/>
      <c r="DC48" s="648"/>
      <c r="DD48" s="649" t="s">
        <v>129</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350</v>
      </c>
      <c r="CE49" s="654"/>
      <c r="CF49" s="654"/>
      <c r="CG49" s="654"/>
      <c r="CH49" s="654"/>
      <c r="CI49" s="654"/>
      <c r="CJ49" s="654"/>
      <c r="CK49" s="654"/>
      <c r="CL49" s="654"/>
      <c r="CM49" s="654"/>
      <c r="CN49" s="654"/>
      <c r="CO49" s="654"/>
      <c r="CP49" s="654"/>
      <c r="CQ49" s="655"/>
      <c r="CR49" s="656">
        <v>29116321</v>
      </c>
      <c r="CS49" s="657"/>
      <c r="CT49" s="657"/>
      <c r="CU49" s="657"/>
      <c r="CV49" s="657"/>
      <c r="CW49" s="657"/>
      <c r="CX49" s="657"/>
      <c r="CY49" s="658"/>
      <c r="CZ49" s="659">
        <v>100</v>
      </c>
      <c r="DA49" s="660"/>
      <c r="DB49" s="660"/>
      <c r="DC49" s="661"/>
      <c r="DD49" s="662">
        <v>9712412</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iWlFeGWrr+aARVa/b+NnsHRoZ6qQCHy9NCcpinOSBid5yDcNq1u1cUY1pEPoUB7fWP6OgLVRC5AtFHurPeFLsQ==" saltValue="xF7FDkU2Tnn6XMT9NLbP2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8" t="s">
        <v>352</v>
      </c>
      <c r="DK2" s="1179"/>
      <c r="DL2" s="1179"/>
      <c r="DM2" s="1179"/>
      <c r="DN2" s="1179"/>
      <c r="DO2" s="1180"/>
      <c r="DP2" s="229"/>
      <c r="DQ2" s="1178" t="s">
        <v>353</v>
      </c>
      <c r="DR2" s="1179"/>
      <c r="DS2" s="1179"/>
      <c r="DT2" s="1179"/>
      <c r="DU2" s="1179"/>
      <c r="DV2" s="1179"/>
      <c r="DW2" s="1179"/>
      <c r="DX2" s="1179"/>
      <c r="DY2" s="1179"/>
      <c r="DZ2" s="118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1" t="s">
        <v>354</v>
      </c>
      <c r="B4" s="1131"/>
      <c r="C4" s="1131"/>
      <c r="D4" s="1131"/>
      <c r="E4" s="1131"/>
      <c r="F4" s="1131"/>
      <c r="G4" s="1131"/>
      <c r="H4" s="1131"/>
      <c r="I4" s="1131"/>
      <c r="J4" s="1131"/>
      <c r="K4" s="1131"/>
      <c r="L4" s="1131"/>
      <c r="M4" s="1131"/>
      <c r="N4" s="1131"/>
      <c r="O4" s="1131"/>
      <c r="P4" s="1131"/>
      <c r="Q4" s="1131"/>
      <c r="R4" s="1131"/>
      <c r="S4" s="1131"/>
      <c r="T4" s="1131"/>
      <c r="U4" s="1131"/>
      <c r="V4" s="1131"/>
      <c r="W4" s="1131"/>
      <c r="X4" s="1131"/>
      <c r="Y4" s="1131"/>
      <c r="Z4" s="1131"/>
      <c r="AA4" s="1131"/>
      <c r="AB4" s="1131"/>
      <c r="AC4" s="1131"/>
      <c r="AD4" s="1131"/>
      <c r="AE4" s="1131"/>
      <c r="AF4" s="1131"/>
      <c r="AG4" s="1131"/>
      <c r="AH4" s="1131"/>
      <c r="AI4" s="1131"/>
      <c r="AJ4" s="1131"/>
      <c r="AK4" s="1131"/>
      <c r="AL4" s="1131"/>
      <c r="AM4" s="1131"/>
      <c r="AN4" s="1131"/>
      <c r="AO4" s="1131"/>
      <c r="AP4" s="1131"/>
      <c r="AQ4" s="1131"/>
      <c r="AR4" s="1131"/>
      <c r="AS4" s="1131"/>
      <c r="AT4" s="1131"/>
      <c r="AU4" s="1131"/>
      <c r="AV4" s="1131"/>
      <c r="AW4" s="1131"/>
      <c r="AX4" s="1131"/>
      <c r="AY4" s="1131"/>
      <c r="AZ4" s="232"/>
      <c r="BA4" s="232"/>
      <c r="BB4" s="232"/>
      <c r="BC4" s="232"/>
      <c r="BD4" s="232"/>
      <c r="BE4" s="233"/>
      <c r="BF4" s="233"/>
      <c r="BG4" s="233"/>
      <c r="BH4" s="233"/>
      <c r="BI4" s="233"/>
      <c r="BJ4" s="233"/>
      <c r="BK4" s="233"/>
      <c r="BL4" s="233"/>
      <c r="BM4" s="233"/>
      <c r="BN4" s="233"/>
      <c r="BO4" s="233"/>
      <c r="BP4" s="233"/>
      <c r="BQ4" s="232" t="s">
        <v>355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356</v>
      </c>
      <c r="B5" s="1065"/>
      <c r="C5" s="1065"/>
      <c r="D5" s="1065"/>
      <c r="E5" s="1065"/>
      <c r="F5" s="1065"/>
      <c r="G5" s="1065"/>
      <c r="H5" s="1065"/>
      <c r="I5" s="1065"/>
      <c r="J5" s="1065"/>
      <c r="K5" s="1065"/>
      <c r="L5" s="1065"/>
      <c r="M5" s="1065"/>
      <c r="N5" s="1065"/>
      <c r="O5" s="1065"/>
      <c r="P5" s="1066"/>
      <c r="Q5" s="1070" t="s">
        <v>357</v>
      </c>
      <c r="R5" s="1071"/>
      <c r="S5" s="1071"/>
      <c r="T5" s="1071"/>
      <c r="U5" s="1072"/>
      <c r="V5" s="1070" t="s">
        <v>358</v>
      </c>
      <c r="W5" s="1071"/>
      <c r="X5" s="1071"/>
      <c r="Y5" s="1071"/>
      <c r="Z5" s="1072"/>
      <c r="AA5" s="1070" t="s">
        <v>359</v>
      </c>
      <c r="AB5" s="1071"/>
      <c r="AC5" s="1071"/>
      <c r="AD5" s="1071"/>
      <c r="AE5" s="1071"/>
      <c r="AF5" s="1181" t="s">
        <v>360</v>
      </c>
      <c r="AG5" s="1071"/>
      <c r="AH5" s="1071"/>
      <c r="AI5" s="1071"/>
      <c r="AJ5" s="1086"/>
      <c r="AK5" s="1071" t="s">
        <v>361</v>
      </c>
      <c r="AL5" s="1071"/>
      <c r="AM5" s="1071"/>
      <c r="AN5" s="1071"/>
      <c r="AO5" s="1072"/>
      <c r="AP5" s="1070" t="s">
        <v>362</v>
      </c>
      <c r="AQ5" s="1071"/>
      <c r="AR5" s="1071"/>
      <c r="AS5" s="1071"/>
      <c r="AT5" s="1072"/>
      <c r="AU5" s="1070" t="s">
        <v>363</v>
      </c>
      <c r="AV5" s="1071"/>
      <c r="AW5" s="1071"/>
      <c r="AX5" s="1071"/>
      <c r="AY5" s="1086"/>
      <c r="AZ5" s="236"/>
      <c r="BA5" s="236"/>
      <c r="BB5" s="236"/>
      <c r="BC5" s="236"/>
      <c r="BD5" s="236"/>
      <c r="BE5" s="237"/>
      <c r="BF5" s="237"/>
      <c r="BG5" s="237"/>
      <c r="BH5" s="237"/>
      <c r="BI5" s="237"/>
      <c r="BJ5" s="237"/>
      <c r="BK5" s="237"/>
      <c r="BL5" s="237"/>
      <c r="BM5" s="237"/>
      <c r="BN5" s="237"/>
      <c r="BO5" s="237"/>
      <c r="BP5" s="237"/>
      <c r="BQ5" s="1064" t="s">
        <v>364</v>
      </c>
      <c r="BR5" s="1065"/>
      <c r="BS5" s="1065"/>
      <c r="BT5" s="1065"/>
      <c r="BU5" s="1065"/>
      <c r="BV5" s="1065"/>
      <c r="BW5" s="1065"/>
      <c r="BX5" s="1065"/>
      <c r="BY5" s="1065"/>
      <c r="BZ5" s="1065"/>
      <c r="CA5" s="1065"/>
      <c r="CB5" s="1065"/>
      <c r="CC5" s="1065"/>
      <c r="CD5" s="1065"/>
      <c r="CE5" s="1065"/>
      <c r="CF5" s="1065"/>
      <c r="CG5" s="1066"/>
      <c r="CH5" s="1070" t="s">
        <v>365</v>
      </c>
      <c r="CI5" s="1071"/>
      <c r="CJ5" s="1071"/>
      <c r="CK5" s="1071"/>
      <c r="CL5" s="1072"/>
      <c r="CM5" s="1070" t="s">
        <v>366</v>
      </c>
      <c r="CN5" s="1071"/>
      <c r="CO5" s="1071"/>
      <c r="CP5" s="1071"/>
      <c r="CQ5" s="1072"/>
      <c r="CR5" s="1070" t="s">
        <v>367</v>
      </c>
      <c r="CS5" s="1071"/>
      <c r="CT5" s="1071"/>
      <c r="CU5" s="1071"/>
      <c r="CV5" s="1072"/>
      <c r="CW5" s="1070" t="s">
        <v>368</v>
      </c>
      <c r="CX5" s="1071"/>
      <c r="CY5" s="1071"/>
      <c r="CZ5" s="1071"/>
      <c r="DA5" s="1072"/>
      <c r="DB5" s="1070" t="s">
        <v>369</v>
      </c>
      <c r="DC5" s="1071"/>
      <c r="DD5" s="1071"/>
      <c r="DE5" s="1071"/>
      <c r="DF5" s="1072"/>
      <c r="DG5" s="1166" t="s">
        <v>370</v>
      </c>
      <c r="DH5" s="1167"/>
      <c r="DI5" s="1167"/>
      <c r="DJ5" s="1167"/>
      <c r="DK5" s="1168"/>
      <c r="DL5" s="1166" t="s">
        <v>371</v>
      </c>
      <c r="DM5" s="1167"/>
      <c r="DN5" s="1167"/>
      <c r="DO5" s="1167"/>
      <c r="DP5" s="1168"/>
      <c r="DQ5" s="1070" t="s">
        <v>372</v>
      </c>
      <c r="DR5" s="1071"/>
      <c r="DS5" s="1071"/>
      <c r="DT5" s="1071"/>
      <c r="DU5" s="1072"/>
      <c r="DV5" s="1070" t="s">
        <v>363</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2"/>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69"/>
      <c r="DH6" s="1170"/>
      <c r="DI6" s="1170"/>
      <c r="DJ6" s="1170"/>
      <c r="DK6" s="1171"/>
      <c r="DL6" s="1169"/>
      <c r="DM6" s="1170"/>
      <c r="DN6" s="1170"/>
      <c r="DO6" s="1170"/>
      <c r="DP6" s="1171"/>
      <c r="DQ6" s="1073"/>
      <c r="DR6" s="1074"/>
      <c r="DS6" s="1074"/>
      <c r="DT6" s="1074"/>
      <c r="DU6" s="1075"/>
      <c r="DV6" s="1073"/>
      <c r="DW6" s="1074"/>
      <c r="DX6" s="1074"/>
      <c r="DY6" s="1074"/>
      <c r="DZ6" s="1087"/>
      <c r="EA6" s="234"/>
    </row>
    <row r="7" spans="1:131" s="235" customFormat="1" ht="26.25" customHeight="1" thickTop="1" x14ac:dyDescent="0.15">
      <c r="A7" s="238">
        <v>1</v>
      </c>
      <c r="B7" s="1118" t="s">
        <v>373</v>
      </c>
      <c r="C7" s="1119"/>
      <c r="D7" s="1119"/>
      <c r="E7" s="1119"/>
      <c r="F7" s="1119"/>
      <c r="G7" s="1119"/>
      <c r="H7" s="1119"/>
      <c r="I7" s="1119"/>
      <c r="J7" s="1119"/>
      <c r="K7" s="1119"/>
      <c r="L7" s="1119"/>
      <c r="M7" s="1119"/>
      <c r="N7" s="1119"/>
      <c r="O7" s="1119"/>
      <c r="P7" s="1120"/>
      <c r="Q7" s="1172">
        <v>29880</v>
      </c>
      <c r="R7" s="1173"/>
      <c r="S7" s="1173"/>
      <c r="T7" s="1173"/>
      <c r="U7" s="1173"/>
      <c r="V7" s="1173">
        <v>29116</v>
      </c>
      <c r="W7" s="1173"/>
      <c r="X7" s="1173"/>
      <c r="Y7" s="1173"/>
      <c r="Z7" s="1173"/>
      <c r="AA7" s="1173">
        <v>764</v>
      </c>
      <c r="AB7" s="1173"/>
      <c r="AC7" s="1173"/>
      <c r="AD7" s="1173"/>
      <c r="AE7" s="1174"/>
      <c r="AF7" s="1175">
        <v>37</v>
      </c>
      <c r="AG7" s="1176"/>
      <c r="AH7" s="1176"/>
      <c r="AI7" s="1176"/>
      <c r="AJ7" s="1177"/>
      <c r="AK7" s="1159">
        <v>27</v>
      </c>
      <c r="AL7" s="1160"/>
      <c r="AM7" s="1160"/>
      <c r="AN7" s="1160"/>
      <c r="AO7" s="1160"/>
      <c r="AP7" s="1160">
        <v>22209</v>
      </c>
      <c r="AQ7" s="1160"/>
      <c r="AR7" s="1160"/>
      <c r="AS7" s="1160"/>
      <c r="AT7" s="1160"/>
      <c r="AU7" s="1161"/>
      <c r="AV7" s="1161"/>
      <c r="AW7" s="1161"/>
      <c r="AX7" s="1161"/>
      <c r="AY7" s="1162"/>
      <c r="AZ7" s="232"/>
      <c r="BA7" s="232"/>
      <c r="BB7" s="232"/>
      <c r="BC7" s="232"/>
      <c r="BD7" s="232"/>
      <c r="BE7" s="233"/>
      <c r="BF7" s="233"/>
      <c r="BG7" s="233"/>
      <c r="BH7" s="233"/>
      <c r="BI7" s="233"/>
      <c r="BJ7" s="233"/>
      <c r="BK7" s="233"/>
      <c r="BL7" s="233"/>
      <c r="BM7" s="233"/>
      <c r="BN7" s="233"/>
      <c r="BO7" s="233"/>
      <c r="BP7" s="233"/>
      <c r="BQ7" s="239">
        <v>1</v>
      </c>
      <c r="BR7" s="240"/>
      <c r="BS7" s="1163" t="s">
        <v>573</v>
      </c>
      <c r="BT7" s="1164"/>
      <c r="BU7" s="1164"/>
      <c r="BV7" s="1164"/>
      <c r="BW7" s="1164"/>
      <c r="BX7" s="1164"/>
      <c r="BY7" s="1164"/>
      <c r="BZ7" s="1164"/>
      <c r="CA7" s="1164"/>
      <c r="CB7" s="1164"/>
      <c r="CC7" s="1164"/>
      <c r="CD7" s="1164"/>
      <c r="CE7" s="1164"/>
      <c r="CF7" s="1164"/>
      <c r="CG7" s="1165"/>
      <c r="CH7" s="1156">
        <v>0</v>
      </c>
      <c r="CI7" s="1157"/>
      <c r="CJ7" s="1157"/>
      <c r="CK7" s="1157"/>
      <c r="CL7" s="1158"/>
      <c r="CM7" s="1156">
        <v>117</v>
      </c>
      <c r="CN7" s="1157"/>
      <c r="CO7" s="1157"/>
      <c r="CP7" s="1157"/>
      <c r="CQ7" s="1158"/>
      <c r="CR7" s="1156">
        <v>6</v>
      </c>
      <c r="CS7" s="1157"/>
      <c r="CT7" s="1157"/>
      <c r="CU7" s="1157"/>
      <c r="CV7" s="1158"/>
      <c r="CW7" s="1156" t="s">
        <v>574</v>
      </c>
      <c r="CX7" s="1157"/>
      <c r="CY7" s="1157"/>
      <c r="CZ7" s="1157"/>
      <c r="DA7" s="1158"/>
      <c r="DB7" s="1156" t="s">
        <v>574</v>
      </c>
      <c r="DC7" s="1157"/>
      <c r="DD7" s="1157"/>
      <c r="DE7" s="1157"/>
      <c r="DF7" s="1158"/>
      <c r="DG7" s="1156" t="s">
        <v>575</v>
      </c>
      <c r="DH7" s="1157"/>
      <c r="DI7" s="1157"/>
      <c r="DJ7" s="1157"/>
      <c r="DK7" s="1158"/>
      <c r="DL7" s="1156" t="s">
        <v>574</v>
      </c>
      <c r="DM7" s="1157"/>
      <c r="DN7" s="1157"/>
      <c r="DO7" s="1157"/>
      <c r="DP7" s="1158"/>
      <c r="DQ7" s="1156" t="s">
        <v>574</v>
      </c>
      <c r="DR7" s="1157"/>
      <c r="DS7" s="1157"/>
      <c r="DT7" s="1157"/>
      <c r="DU7" s="1158"/>
      <c r="DV7" s="1183"/>
      <c r="DW7" s="1184"/>
      <c r="DX7" s="1184"/>
      <c r="DY7" s="1184"/>
      <c r="DZ7" s="1185"/>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4"/>
      <c r="AL8" s="1155"/>
      <c r="AM8" s="1155"/>
      <c r="AN8" s="1155"/>
      <c r="AO8" s="1155"/>
      <c r="AP8" s="1155"/>
      <c r="AQ8" s="1155"/>
      <c r="AR8" s="1155"/>
      <c r="AS8" s="1155"/>
      <c r="AT8" s="1155"/>
      <c r="AU8" s="1152"/>
      <c r="AV8" s="1152"/>
      <c r="AW8" s="1152"/>
      <c r="AX8" s="1152"/>
      <c r="AY8" s="1153"/>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4"/>
      <c r="AL9" s="1155"/>
      <c r="AM9" s="1155"/>
      <c r="AN9" s="1155"/>
      <c r="AO9" s="1155"/>
      <c r="AP9" s="1155"/>
      <c r="AQ9" s="1155"/>
      <c r="AR9" s="1155"/>
      <c r="AS9" s="1155"/>
      <c r="AT9" s="1155"/>
      <c r="AU9" s="1152"/>
      <c r="AV9" s="1152"/>
      <c r="AW9" s="1152"/>
      <c r="AX9" s="1152"/>
      <c r="AY9" s="1153"/>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4"/>
      <c r="AL10" s="1155"/>
      <c r="AM10" s="1155"/>
      <c r="AN10" s="1155"/>
      <c r="AO10" s="1155"/>
      <c r="AP10" s="1155"/>
      <c r="AQ10" s="1155"/>
      <c r="AR10" s="1155"/>
      <c r="AS10" s="1155"/>
      <c r="AT10" s="1155"/>
      <c r="AU10" s="1152"/>
      <c r="AV10" s="1152"/>
      <c r="AW10" s="1152"/>
      <c r="AX10" s="1152"/>
      <c r="AY10" s="1153"/>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4"/>
      <c r="AL11" s="1155"/>
      <c r="AM11" s="1155"/>
      <c r="AN11" s="1155"/>
      <c r="AO11" s="1155"/>
      <c r="AP11" s="1155"/>
      <c r="AQ11" s="1155"/>
      <c r="AR11" s="1155"/>
      <c r="AS11" s="1155"/>
      <c r="AT11" s="1155"/>
      <c r="AU11" s="1152"/>
      <c r="AV11" s="1152"/>
      <c r="AW11" s="1152"/>
      <c r="AX11" s="1152"/>
      <c r="AY11" s="1153"/>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4"/>
      <c r="AL12" s="1155"/>
      <c r="AM12" s="1155"/>
      <c r="AN12" s="1155"/>
      <c r="AO12" s="1155"/>
      <c r="AP12" s="1155"/>
      <c r="AQ12" s="1155"/>
      <c r="AR12" s="1155"/>
      <c r="AS12" s="1155"/>
      <c r="AT12" s="1155"/>
      <c r="AU12" s="1152"/>
      <c r="AV12" s="1152"/>
      <c r="AW12" s="1152"/>
      <c r="AX12" s="1152"/>
      <c r="AY12" s="1153"/>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4"/>
      <c r="AL13" s="1155"/>
      <c r="AM13" s="1155"/>
      <c r="AN13" s="1155"/>
      <c r="AO13" s="1155"/>
      <c r="AP13" s="1155"/>
      <c r="AQ13" s="1155"/>
      <c r="AR13" s="1155"/>
      <c r="AS13" s="1155"/>
      <c r="AT13" s="1155"/>
      <c r="AU13" s="1152"/>
      <c r="AV13" s="1152"/>
      <c r="AW13" s="1152"/>
      <c r="AX13" s="1152"/>
      <c r="AY13" s="1153"/>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4"/>
      <c r="AL14" s="1155"/>
      <c r="AM14" s="1155"/>
      <c r="AN14" s="1155"/>
      <c r="AO14" s="1155"/>
      <c r="AP14" s="1155"/>
      <c r="AQ14" s="1155"/>
      <c r="AR14" s="1155"/>
      <c r="AS14" s="1155"/>
      <c r="AT14" s="1155"/>
      <c r="AU14" s="1152"/>
      <c r="AV14" s="1152"/>
      <c r="AW14" s="1152"/>
      <c r="AX14" s="1152"/>
      <c r="AY14" s="1153"/>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4"/>
      <c r="AL15" s="1155"/>
      <c r="AM15" s="1155"/>
      <c r="AN15" s="1155"/>
      <c r="AO15" s="1155"/>
      <c r="AP15" s="1155"/>
      <c r="AQ15" s="1155"/>
      <c r="AR15" s="1155"/>
      <c r="AS15" s="1155"/>
      <c r="AT15" s="1155"/>
      <c r="AU15" s="1152"/>
      <c r="AV15" s="1152"/>
      <c r="AW15" s="1152"/>
      <c r="AX15" s="1152"/>
      <c r="AY15" s="1153"/>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4"/>
      <c r="AL16" s="1155"/>
      <c r="AM16" s="1155"/>
      <c r="AN16" s="1155"/>
      <c r="AO16" s="1155"/>
      <c r="AP16" s="1155"/>
      <c r="AQ16" s="1155"/>
      <c r="AR16" s="1155"/>
      <c r="AS16" s="1155"/>
      <c r="AT16" s="1155"/>
      <c r="AU16" s="1152"/>
      <c r="AV16" s="1152"/>
      <c r="AW16" s="1152"/>
      <c r="AX16" s="1152"/>
      <c r="AY16" s="1153"/>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4"/>
      <c r="AL17" s="1155"/>
      <c r="AM17" s="1155"/>
      <c r="AN17" s="1155"/>
      <c r="AO17" s="1155"/>
      <c r="AP17" s="1155"/>
      <c r="AQ17" s="1155"/>
      <c r="AR17" s="1155"/>
      <c r="AS17" s="1155"/>
      <c r="AT17" s="1155"/>
      <c r="AU17" s="1152"/>
      <c r="AV17" s="1152"/>
      <c r="AW17" s="1152"/>
      <c r="AX17" s="1152"/>
      <c r="AY17" s="1153"/>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4"/>
      <c r="AL18" s="1155"/>
      <c r="AM18" s="1155"/>
      <c r="AN18" s="1155"/>
      <c r="AO18" s="1155"/>
      <c r="AP18" s="1155"/>
      <c r="AQ18" s="1155"/>
      <c r="AR18" s="1155"/>
      <c r="AS18" s="1155"/>
      <c r="AT18" s="1155"/>
      <c r="AU18" s="1152"/>
      <c r="AV18" s="1152"/>
      <c r="AW18" s="1152"/>
      <c r="AX18" s="1152"/>
      <c r="AY18" s="1153"/>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4"/>
      <c r="AL19" s="1155"/>
      <c r="AM19" s="1155"/>
      <c r="AN19" s="1155"/>
      <c r="AO19" s="1155"/>
      <c r="AP19" s="1155"/>
      <c r="AQ19" s="1155"/>
      <c r="AR19" s="1155"/>
      <c r="AS19" s="1155"/>
      <c r="AT19" s="1155"/>
      <c r="AU19" s="1152"/>
      <c r="AV19" s="1152"/>
      <c r="AW19" s="1152"/>
      <c r="AX19" s="1152"/>
      <c r="AY19" s="1153"/>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4"/>
      <c r="AL20" s="1155"/>
      <c r="AM20" s="1155"/>
      <c r="AN20" s="1155"/>
      <c r="AO20" s="1155"/>
      <c r="AP20" s="1155"/>
      <c r="AQ20" s="1155"/>
      <c r="AR20" s="1155"/>
      <c r="AS20" s="1155"/>
      <c r="AT20" s="1155"/>
      <c r="AU20" s="1152"/>
      <c r="AV20" s="1152"/>
      <c r="AW20" s="1152"/>
      <c r="AX20" s="1152"/>
      <c r="AY20" s="1153"/>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4"/>
      <c r="AL21" s="1155"/>
      <c r="AM21" s="1155"/>
      <c r="AN21" s="1155"/>
      <c r="AO21" s="1155"/>
      <c r="AP21" s="1155"/>
      <c r="AQ21" s="1155"/>
      <c r="AR21" s="1155"/>
      <c r="AS21" s="1155"/>
      <c r="AT21" s="1155"/>
      <c r="AU21" s="1152"/>
      <c r="AV21" s="1152"/>
      <c r="AW21" s="1152"/>
      <c r="AX21" s="1152"/>
      <c r="AY21" s="1153"/>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49"/>
      <c r="R22" s="1150"/>
      <c r="S22" s="1150"/>
      <c r="T22" s="1150"/>
      <c r="U22" s="1150"/>
      <c r="V22" s="1150"/>
      <c r="W22" s="1150"/>
      <c r="X22" s="1150"/>
      <c r="Y22" s="1150"/>
      <c r="Z22" s="1150"/>
      <c r="AA22" s="1150"/>
      <c r="AB22" s="1150"/>
      <c r="AC22" s="1150"/>
      <c r="AD22" s="1150"/>
      <c r="AE22" s="1151"/>
      <c r="AF22" s="1088"/>
      <c r="AG22" s="1089"/>
      <c r="AH22" s="1089"/>
      <c r="AI22" s="1089"/>
      <c r="AJ22" s="1090"/>
      <c r="AK22" s="1145"/>
      <c r="AL22" s="1146"/>
      <c r="AM22" s="1146"/>
      <c r="AN22" s="1146"/>
      <c r="AO22" s="1146"/>
      <c r="AP22" s="1146"/>
      <c r="AQ22" s="1146"/>
      <c r="AR22" s="1146"/>
      <c r="AS22" s="1146"/>
      <c r="AT22" s="1146"/>
      <c r="AU22" s="1147"/>
      <c r="AV22" s="1147"/>
      <c r="AW22" s="1147"/>
      <c r="AX22" s="1147"/>
      <c r="AY22" s="1148"/>
      <c r="AZ22" s="1104" t="s">
        <v>374</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375</v>
      </c>
      <c r="B23" s="1013" t="s">
        <v>376</v>
      </c>
      <c r="C23" s="1014"/>
      <c r="D23" s="1014"/>
      <c r="E23" s="1014"/>
      <c r="F23" s="1014"/>
      <c r="G23" s="1014"/>
      <c r="H23" s="1014"/>
      <c r="I23" s="1014"/>
      <c r="J23" s="1014"/>
      <c r="K23" s="1014"/>
      <c r="L23" s="1014"/>
      <c r="M23" s="1014"/>
      <c r="N23" s="1014"/>
      <c r="O23" s="1014"/>
      <c r="P23" s="1015"/>
      <c r="Q23" s="1136">
        <v>29880</v>
      </c>
      <c r="R23" s="1137"/>
      <c r="S23" s="1137"/>
      <c r="T23" s="1137"/>
      <c r="U23" s="1137"/>
      <c r="V23" s="1137">
        <v>29116</v>
      </c>
      <c r="W23" s="1137"/>
      <c r="X23" s="1137"/>
      <c r="Y23" s="1137"/>
      <c r="Z23" s="1137"/>
      <c r="AA23" s="1137">
        <v>764</v>
      </c>
      <c r="AB23" s="1137"/>
      <c r="AC23" s="1137"/>
      <c r="AD23" s="1137"/>
      <c r="AE23" s="1138"/>
      <c r="AF23" s="1139">
        <v>37</v>
      </c>
      <c r="AG23" s="1137"/>
      <c r="AH23" s="1137"/>
      <c r="AI23" s="1137"/>
      <c r="AJ23" s="1140"/>
      <c r="AK23" s="1141"/>
      <c r="AL23" s="1142"/>
      <c r="AM23" s="1142"/>
      <c r="AN23" s="1142"/>
      <c r="AO23" s="1142"/>
      <c r="AP23" s="1137">
        <v>22209</v>
      </c>
      <c r="AQ23" s="1137"/>
      <c r="AR23" s="1137"/>
      <c r="AS23" s="1137"/>
      <c r="AT23" s="1137"/>
      <c r="AU23" s="1143"/>
      <c r="AV23" s="1143"/>
      <c r="AW23" s="1143"/>
      <c r="AX23" s="1143"/>
      <c r="AY23" s="1144"/>
      <c r="AZ23" s="1133" t="s">
        <v>377</v>
      </c>
      <c r="BA23" s="1134"/>
      <c r="BB23" s="1134"/>
      <c r="BC23" s="1134"/>
      <c r="BD23" s="1135"/>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2" t="s">
        <v>378</v>
      </c>
      <c r="B24" s="1132"/>
      <c r="C24" s="1132"/>
      <c r="D24" s="1132"/>
      <c r="E24" s="1132"/>
      <c r="F24" s="1132"/>
      <c r="G24" s="1132"/>
      <c r="H24" s="1132"/>
      <c r="I24" s="1132"/>
      <c r="J24" s="1132"/>
      <c r="K24" s="1132"/>
      <c r="L24" s="1132"/>
      <c r="M24" s="1132"/>
      <c r="N24" s="1132"/>
      <c r="O24" s="1132"/>
      <c r="P24" s="1132"/>
      <c r="Q24" s="1132"/>
      <c r="R24" s="1132"/>
      <c r="S24" s="1132"/>
      <c r="T24" s="1132"/>
      <c r="U24" s="1132"/>
      <c r="V24" s="1132"/>
      <c r="W24" s="1132"/>
      <c r="X24" s="1132"/>
      <c r="Y24" s="1132"/>
      <c r="Z24" s="1132"/>
      <c r="AA24" s="1132"/>
      <c r="AB24" s="1132"/>
      <c r="AC24" s="1132"/>
      <c r="AD24" s="1132"/>
      <c r="AE24" s="1132"/>
      <c r="AF24" s="1132"/>
      <c r="AG24" s="1132"/>
      <c r="AH24" s="1132"/>
      <c r="AI24" s="1132"/>
      <c r="AJ24" s="1132"/>
      <c r="AK24" s="1132"/>
      <c r="AL24" s="1132"/>
      <c r="AM24" s="1132"/>
      <c r="AN24" s="1132"/>
      <c r="AO24" s="1132"/>
      <c r="AP24" s="1132"/>
      <c r="AQ24" s="1132"/>
      <c r="AR24" s="1132"/>
      <c r="AS24" s="1132"/>
      <c r="AT24" s="1132"/>
      <c r="AU24" s="1132"/>
      <c r="AV24" s="1132"/>
      <c r="AW24" s="1132"/>
      <c r="AX24" s="1132"/>
      <c r="AY24" s="1132"/>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1" t="s">
        <v>379</v>
      </c>
      <c r="B25" s="1131"/>
      <c r="C25" s="1131"/>
      <c r="D25" s="1131"/>
      <c r="E25" s="1131"/>
      <c r="F25" s="1131"/>
      <c r="G25" s="1131"/>
      <c r="H25" s="1131"/>
      <c r="I25" s="1131"/>
      <c r="J25" s="1131"/>
      <c r="K25" s="1131"/>
      <c r="L25" s="1131"/>
      <c r="M25" s="1131"/>
      <c r="N25" s="1131"/>
      <c r="O25" s="1131"/>
      <c r="P25" s="1131"/>
      <c r="Q25" s="1131"/>
      <c r="R25" s="1131"/>
      <c r="S25" s="1131"/>
      <c r="T25" s="1131"/>
      <c r="U25" s="1131"/>
      <c r="V25" s="1131"/>
      <c r="W25" s="1131"/>
      <c r="X25" s="1131"/>
      <c r="Y25" s="1131"/>
      <c r="Z25" s="1131"/>
      <c r="AA25" s="1131"/>
      <c r="AB25" s="1131"/>
      <c r="AC25" s="1131"/>
      <c r="AD25" s="1131"/>
      <c r="AE25" s="1131"/>
      <c r="AF25" s="1131"/>
      <c r="AG25" s="1131"/>
      <c r="AH25" s="1131"/>
      <c r="AI25" s="1131"/>
      <c r="AJ25" s="1131"/>
      <c r="AK25" s="1131"/>
      <c r="AL25" s="1131"/>
      <c r="AM25" s="1131"/>
      <c r="AN25" s="1131"/>
      <c r="AO25" s="1131"/>
      <c r="AP25" s="1131"/>
      <c r="AQ25" s="1131"/>
      <c r="AR25" s="1131"/>
      <c r="AS25" s="1131"/>
      <c r="AT25" s="1131"/>
      <c r="AU25" s="1131"/>
      <c r="AV25" s="1131"/>
      <c r="AW25" s="1131"/>
      <c r="AX25" s="1131"/>
      <c r="AY25" s="1131"/>
      <c r="AZ25" s="1131"/>
      <c r="BA25" s="1131"/>
      <c r="BB25" s="1131"/>
      <c r="BC25" s="1131"/>
      <c r="BD25" s="1131"/>
      <c r="BE25" s="1131"/>
      <c r="BF25" s="1131"/>
      <c r="BG25" s="1131"/>
      <c r="BH25" s="1131"/>
      <c r="BI25" s="1131"/>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356</v>
      </c>
      <c r="B26" s="1065"/>
      <c r="C26" s="1065"/>
      <c r="D26" s="1065"/>
      <c r="E26" s="1065"/>
      <c r="F26" s="1065"/>
      <c r="G26" s="1065"/>
      <c r="H26" s="1065"/>
      <c r="I26" s="1065"/>
      <c r="J26" s="1065"/>
      <c r="K26" s="1065"/>
      <c r="L26" s="1065"/>
      <c r="M26" s="1065"/>
      <c r="N26" s="1065"/>
      <c r="O26" s="1065"/>
      <c r="P26" s="1066"/>
      <c r="Q26" s="1070" t="s">
        <v>380</v>
      </c>
      <c r="R26" s="1071"/>
      <c r="S26" s="1071"/>
      <c r="T26" s="1071"/>
      <c r="U26" s="1072"/>
      <c r="V26" s="1070" t="s">
        <v>381</v>
      </c>
      <c r="W26" s="1071"/>
      <c r="X26" s="1071"/>
      <c r="Y26" s="1071"/>
      <c r="Z26" s="1072"/>
      <c r="AA26" s="1070" t="s">
        <v>382</v>
      </c>
      <c r="AB26" s="1071"/>
      <c r="AC26" s="1071"/>
      <c r="AD26" s="1071"/>
      <c r="AE26" s="1071"/>
      <c r="AF26" s="1127" t="s">
        <v>383</v>
      </c>
      <c r="AG26" s="1077"/>
      <c r="AH26" s="1077"/>
      <c r="AI26" s="1077"/>
      <c r="AJ26" s="1128"/>
      <c r="AK26" s="1071" t="s">
        <v>384</v>
      </c>
      <c r="AL26" s="1071"/>
      <c r="AM26" s="1071"/>
      <c r="AN26" s="1071"/>
      <c r="AO26" s="1072"/>
      <c r="AP26" s="1070" t="s">
        <v>385</v>
      </c>
      <c r="AQ26" s="1071"/>
      <c r="AR26" s="1071"/>
      <c r="AS26" s="1071"/>
      <c r="AT26" s="1072"/>
      <c r="AU26" s="1070" t="s">
        <v>386</v>
      </c>
      <c r="AV26" s="1071"/>
      <c r="AW26" s="1071"/>
      <c r="AX26" s="1071"/>
      <c r="AY26" s="1072"/>
      <c r="AZ26" s="1070" t="s">
        <v>387</v>
      </c>
      <c r="BA26" s="1071"/>
      <c r="BB26" s="1071"/>
      <c r="BC26" s="1071"/>
      <c r="BD26" s="1072"/>
      <c r="BE26" s="1070" t="s">
        <v>363</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29"/>
      <c r="AG27" s="1080"/>
      <c r="AH27" s="1080"/>
      <c r="AI27" s="1080"/>
      <c r="AJ27" s="1130"/>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8" t="s">
        <v>388</v>
      </c>
      <c r="C28" s="1119"/>
      <c r="D28" s="1119"/>
      <c r="E28" s="1119"/>
      <c r="F28" s="1119"/>
      <c r="G28" s="1119"/>
      <c r="H28" s="1119"/>
      <c r="I28" s="1119"/>
      <c r="J28" s="1119"/>
      <c r="K28" s="1119"/>
      <c r="L28" s="1119"/>
      <c r="M28" s="1119"/>
      <c r="N28" s="1119"/>
      <c r="O28" s="1119"/>
      <c r="P28" s="1120"/>
      <c r="Q28" s="1121">
        <v>5008</v>
      </c>
      <c r="R28" s="1122"/>
      <c r="S28" s="1122"/>
      <c r="T28" s="1122"/>
      <c r="U28" s="1122"/>
      <c r="V28" s="1122">
        <v>4752</v>
      </c>
      <c r="W28" s="1122"/>
      <c r="X28" s="1122"/>
      <c r="Y28" s="1122"/>
      <c r="Z28" s="1122"/>
      <c r="AA28" s="1122">
        <v>256</v>
      </c>
      <c r="AB28" s="1122"/>
      <c r="AC28" s="1122"/>
      <c r="AD28" s="1122"/>
      <c r="AE28" s="1123"/>
      <c r="AF28" s="1124">
        <v>256</v>
      </c>
      <c r="AG28" s="1122"/>
      <c r="AH28" s="1122"/>
      <c r="AI28" s="1122"/>
      <c r="AJ28" s="1125"/>
      <c r="AK28" s="1126">
        <v>311</v>
      </c>
      <c r="AL28" s="1115"/>
      <c r="AM28" s="1115"/>
      <c r="AN28" s="1115"/>
      <c r="AO28" s="1115"/>
      <c r="AP28" s="1115" t="s">
        <v>501</v>
      </c>
      <c r="AQ28" s="1115"/>
      <c r="AR28" s="1115"/>
      <c r="AS28" s="1115"/>
      <c r="AT28" s="1115"/>
      <c r="AU28" s="1115" t="s">
        <v>501</v>
      </c>
      <c r="AV28" s="1115"/>
      <c r="AW28" s="1115"/>
      <c r="AX28" s="1115"/>
      <c r="AY28" s="1115"/>
      <c r="AZ28" s="1115" t="s">
        <v>501</v>
      </c>
      <c r="BA28" s="1115"/>
      <c r="BB28" s="1115"/>
      <c r="BC28" s="1115"/>
      <c r="BD28" s="1115"/>
      <c r="BE28" s="1116"/>
      <c r="BF28" s="1116"/>
      <c r="BG28" s="1116"/>
      <c r="BH28" s="1116"/>
      <c r="BI28" s="1117"/>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389</v>
      </c>
      <c r="C29" s="1107"/>
      <c r="D29" s="1107"/>
      <c r="E29" s="1107"/>
      <c r="F29" s="1107"/>
      <c r="G29" s="1107"/>
      <c r="H29" s="1107"/>
      <c r="I29" s="1107"/>
      <c r="J29" s="1107"/>
      <c r="K29" s="1107"/>
      <c r="L29" s="1107"/>
      <c r="M29" s="1107"/>
      <c r="N29" s="1107"/>
      <c r="O29" s="1107"/>
      <c r="P29" s="1108"/>
      <c r="Q29" s="1112">
        <v>3439</v>
      </c>
      <c r="R29" s="1113"/>
      <c r="S29" s="1113"/>
      <c r="T29" s="1113"/>
      <c r="U29" s="1113"/>
      <c r="V29" s="1113">
        <v>3066</v>
      </c>
      <c r="W29" s="1113"/>
      <c r="X29" s="1113"/>
      <c r="Y29" s="1113"/>
      <c r="Z29" s="1113"/>
      <c r="AA29" s="1113">
        <v>373</v>
      </c>
      <c r="AB29" s="1113"/>
      <c r="AC29" s="1113"/>
      <c r="AD29" s="1113"/>
      <c r="AE29" s="1114"/>
      <c r="AF29" s="1088">
        <v>373</v>
      </c>
      <c r="AG29" s="1089"/>
      <c r="AH29" s="1089"/>
      <c r="AI29" s="1089"/>
      <c r="AJ29" s="1090"/>
      <c r="AK29" s="1049">
        <v>489</v>
      </c>
      <c r="AL29" s="1040"/>
      <c r="AM29" s="1040"/>
      <c r="AN29" s="1040"/>
      <c r="AO29" s="1040"/>
      <c r="AP29" s="1040" t="s">
        <v>501</v>
      </c>
      <c r="AQ29" s="1040"/>
      <c r="AR29" s="1040"/>
      <c r="AS29" s="1040"/>
      <c r="AT29" s="1040"/>
      <c r="AU29" s="1040" t="s">
        <v>501</v>
      </c>
      <c r="AV29" s="1040"/>
      <c r="AW29" s="1040"/>
      <c r="AX29" s="1040"/>
      <c r="AY29" s="1040"/>
      <c r="AZ29" s="1040" t="s">
        <v>501</v>
      </c>
      <c r="BA29" s="1040"/>
      <c r="BB29" s="1040"/>
      <c r="BC29" s="1040"/>
      <c r="BD29" s="1040"/>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390</v>
      </c>
      <c r="C30" s="1107"/>
      <c r="D30" s="1107"/>
      <c r="E30" s="1107"/>
      <c r="F30" s="1107"/>
      <c r="G30" s="1107"/>
      <c r="H30" s="1107"/>
      <c r="I30" s="1107"/>
      <c r="J30" s="1107"/>
      <c r="K30" s="1107"/>
      <c r="L30" s="1107"/>
      <c r="M30" s="1107"/>
      <c r="N30" s="1107"/>
      <c r="O30" s="1107"/>
      <c r="P30" s="1108"/>
      <c r="Q30" s="1112">
        <v>320</v>
      </c>
      <c r="R30" s="1113"/>
      <c r="S30" s="1113"/>
      <c r="T30" s="1113"/>
      <c r="U30" s="1113"/>
      <c r="V30" s="1113">
        <v>289</v>
      </c>
      <c r="W30" s="1113"/>
      <c r="X30" s="1113"/>
      <c r="Y30" s="1113"/>
      <c r="Z30" s="1113"/>
      <c r="AA30" s="1113">
        <v>31</v>
      </c>
      <c r="AB30" s="1113"/>
      <c r="AC30" s="1113"/>
      <c r="AD30" s="1113"/>
      <c r="AE30" s="1114"/>
      <c r="AF30" s="1088">
        <v>31</v>
      </c>
      <c r="AG30" s="1089"/>
      <c r="AH30" s="1089"/>
      <c r="AI30" s="1089"/>
      <c r="AJ30" s="1090"/>
      <c r="AK30" s="1049">
        <v>113</v>
      </c>
      <c r="AL30" s="1040"/>
      <c r="AM30" s="1040"/>
      <c r="AN30" s="1040"/>
      <c r="AO30" s="1040"/>
      <c r="AP30" s="1040" t="s">
        <v>501</v>
      </c>
      <c r="AQ30" s="1040"/>
      <c r="AR30" s="1040"/>
      <c r="AS30" s="1040"/>
      <c r="AT30" s="1040"/>
      <c r="AU30" s="1040" t="s">
        <v>501</v>
      </c>
      <c r="AV30" s="1040"/>
      <c r="AW30" s="1040"/>
      <c r="AX30" s="1040"/>
      <c r="AY30" s="1040"/>
      <c r="AZ30" s="1040" t="s">
        <v>501</v>
      </c>
      <c r="BA30" s="1040"/>
      <c r="BB30" s="1040"/>
      <c r="BC30" s="1040"/>
      <c r="BD30" s="1040"/>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391</v>
      </c>
      <c r="C31" s="1107"/>
      <c r="D31" s="1107"/>
      <c r="E31" s="1107"/>
      <c r="F31" s="1107"/>
      <c r="G31" s="1107"/>
      <c r="H31" s="1107"/>
      <c r="I31" s="1107"/>
      <c r="J31" s="1107"/>
      <c r="K31" s="1107"/>
      <c r="L31" s="1107"/>
      <c r="M31" s="1107"/>
      <c r="N31" s="1107"/>
      <c r="O31" s="1107"/>
      <c r="P31" s="1108"/>
      <c r="Q31" s="1112">
        <v>454</v>
      </c>
      <c r="R31" s="1113"/>
      <c r="S31" s="1113"/>
      <c r="T31" s="1113"/>
      <c r="U31" s="1113"/>
      <c r="V31" s="1113">
        <v>462</v>
      </c>
      <c r="W31" s="1113"/>
      <c r="X31" s="1113"/>
      <c r="Y31" s="1113"/>
      <c r="Z31" s="1113"/>
      <c r="AA31" s="1113">
        <v>-8</v>
      </c>
      <c r="AB31" s="1113"/>
      <c r="AC31" s="1113"/>
      <c r="AD31" s="1113"/>
      <c r="AE31" s="1114"/>
      <c r="AF31" s="1088">
        <v>845</v>
      </c>
      <c r="AG31" s="1089"/>
      <c r="AH31" s="1089"/>
      <c r="AI31" s="1089"/>
      <c r="AJ31" s="1090"/>
      <c r="AK31" s="1049">
        <v>61</v>
      </c>
      <c r="AL31" s="1040"/>
      <c r="AM31" s="1040"/>
      <c r="AN31" s="1040"/>
      <c r="AO31" s="1040"/>
      <c r="AP31" s="1040">
        <v>2554</v>
      </c>
      <c r="AQ31" s="1040"/>
      <c r="AR31" s="1040"/>
      <c r="AS31" s="1040"/>
      <c r="AT31" s="1040"/>
      <c r="AU31" s="1040">
        <v>488</v>
      </c>
      <c r="AV31" s="1040"/>
      <c r="AW31" s="1040"/>
      <c r="AX31" s="1040"/>
      <c r="AY31" s="1040"/>
      <c r="AZ31" s="1111" t="s">
        <v>561</v>
      </c>
      <c r="BA31" s="1111"/>
      <c r="BB31" s="1111"/>
      <c r="BC31" s="1111"/>
      <c r="BD31" s="1111"/>
      <c r="BE31" s="1101" t="s">
        <v>392</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393</v>
      </c>
      <c r="C32" s="1107"/>
      <c r="D32" s="1107"/>
      <c r="E32" s="1107"/>
      <c r="F32" s="1107"/>
      <c r="G32" s="1107"/>
      <c r="H32" s="1107"/>
      <c r="I32" s="1107"/>
      <c r="J32" s="1107"/>
      <c r="K32" s="1107"/>
      <c r="L32" s="1107"/>
      <c r="M32" s="1107"/>
      <c r="N32" s="1107"/>
      <c r="O32" s="1107"/>
      <c r="P32" s="1108"/>
      <c r="Q32" s="1112">
        <v>2652</v>
      </c>
      <c r="R32" s="1113"/>
      <c r="S32" s="1113"/>
      <c r="T32" s="1113"/>
      <c r="U32" s="1113"/>
      <c r="V32" s="1113">
        <v>2623</v>
      </c>
      <c r="W32" s="1113"/>
      <c r="X32" s="1113"/>
      <c r="Y32" s="1113"/>
      <c r="Z32" s="1113"/>
      <c r="AA32" s="1113">
        <v>29</v>
      </c>
      <c r="AB32" s="1113"/>
      <c r="AC32" s="1113"/>
      <c r="AD32" s="1113"/>
      <c r="AE32" s="1114"/>
      <c r="AF32" s="1088">
        <v>1</v>
      </c>
      <c r="AG32" s="1089"/>
      <c r="AH32" s="1089"/>
      <c r="AI32" s="1089"/>
      <c r="AJ32" s="1090"/>
      <c r="AK32" s="1049"/>
      <c r="AL32" s="1040"/>
      <c r="AM32" s="1040"/>
      <c r="AN32" s="1040"/>
      <c r="AO32" s="1040"/>
      <c r="AP32" s="1040"/>
      <c r="AQ32" s="1040"/>
      <c r="AR32" s="1040"/>
      <c r="AS32" s="1040"/>
      <c r="AT32" s="1040"/>
      <c r="AU32" s="1040">
        <v>4818</v>
      </c>
      <c r="AV32" s="1040"/>
      <c r="AW32" s="1040"/>
      <c r="AX32" s="1040"/>
      <c r="AY32" s="1040"/>
      <c r="AZ32" s="1111" t="s">
        <v>561</v>
      </c>
      <c r="BA32" s="1111"/>
      <c r="BB32" s="1111"/>
      <c r="BC32" s="1111"/>
      <c r="BD32" s="1111"/>
      <c r="BE32" s="1101" t="s">
        <v>394</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395</v>
      </c>
      <c r="C33" s="1107"/>
      <c r="D33" s="1107"/>
      <c r="E33" s="1107"/>
      <c r="F33" s="1107"/>
      <c r="G33" s="1107"/>
      <c r="H33" s="1107"/>
      <c r="I33" s="1107"/>
      <c r="J33" s="1107"/>
      <c r="K33" s="1107"/>
      <c r="L33" s="1107"/>
      <c r="M33" s="1107"/>
      <c r="N33" s="1107"/>
      <c r="O33" s="1107"/>
      <c r="P33" s="1108"/>
      <c r="Q33" s="1112">
        <v>113</v>
      </c>
      <c r="R33" s="1113"/>
      <c r="S33" s="1113"/>
      <c r="T33" s="1113"/>
      <c r="U33" s="1113"/>
      <c r="V33" s="1113">
        <v>112</v>
      </c>
      <c r="W33" s="1113"/>
      <c r="X33" s="1113"/>
      <c r="Y33" s="1113"/>
      <c r="Z33" s="1113"/>
      <c r="AA33" s="1113">
        <v>1</v>
      </c>
      <c r="AB33" s="1113"/>
      <c r="AC33" s="1113"/>
      <c r="AD33" s="1113"/>
      <c r="AE33" s="1114"/>
      <c r="AF33" s="1088">
        <v>1</v>
      </c>
      <c r="AG33" s="1089"/>
      <c r="AH33" s="1089"/>
      <c r="AI33" s="1089"/>
      <c r="AJ33" s="1090"/>
      <c r="AK33" s="1049">
        <v>29</v>
      </c>
      <c r="AL33" s="1040"/>
      <c r="AM33" s="1040"/>
      <c r="AN33" s="1040"/>
      <c r="AO33" s="1040"/>
      <c r="AP33" s="1040">
        <v>641</v>
      </c>
      <c r="AQ33" s="1040"/>
      <c r="AR33" s="1040"/>
      <c r="AS33" s="1040"/>
      <c r="AT33" s="1040"/>
      <c r="AU33" s="1040">
        <v>497</v>
      </c>
      <c r="AV33" s="1040"/>
      <c r="AW33" s="1040"/>
      <c r="AX33" s="1040"/>
      <c r="AY33" s="1040"/>
      <c r="AZ33" s="1111" t="s">
        <v>561</v>
      </c>
      <c r="BA33" s="1111"/>
      <c r="BB33" s="1111"/>
      <c r="BC33" s="1111"/>
      <c r="BD33" s="1111"/>
      <c r="BE33" s="1101" t="s">
        <v>396</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397</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375</v>
      </c>
      <c r="B63" s="1013" t="s">
        <v>398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1507</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399</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401</v>
      </c>
      <c r="B66" s="1065"/>
      <c r="C66" s="1065"/>
      <c r="D66" s="1065"/>
      <c r="E66" s="1065"/>
      <c r="F66" s="1065"/>
      <c r="G66" s="1065"/>
      <c r="H66" s="1065"/>
      <c r="I66" s="1065"/>
      <c r="J66" s="1065"/>
      <c r="K66" s="1065"/>
      <c r="L66" s="1065"/>
      <c r="M66" s="1065"/>
      <c r="N66" s="1065"/>
      <c r="O66" s="1065"/>
      <c r="P66" s="1066"/>
      <c r="Q66" s="1070" t="s">
        <v>402</v>
      </c>
      <c r="R66" s="1071"/>
      <c r="S66" s="1071"/>
      <c r="T66" s="1071"/>
      <c r="U66" s="1072"/>
      <c r="V66" s="1070" t="s">
        <v>403</v>
      </c>
      <c r="W66" s="1071"/>
      <c r="X66" s="1071"/>
      <c r="Y66" s="1071"/>
      <c r="Z66" s="1072"/>
      <c r="AA66" s="1070" t="s">
        <v>404</v>
      </c>
      <c r="AB66" s="1071"/>
      <c r="AC66" s="1071"/>
      <c r="AD66" s="1071"/>
      <c r="AE66" s="1072"/>
      <c r="AF66" s="1076" t="s">
        <v>405</v>
      </c>
      <c r="AG66" s="1077"/>
      <c r="AH66" s="1077"/>
      <c r="AI66" s="1077"/>
      <c r="AJ66" s="1078"/>
      <c r="AK66" s="1070" t="s">
        <v>406</v>
      </c>
      <c r="AL66" s="1065"/>
      <c r="AM66" s="1065"/>
      <c r="AN66" s="1065"/>
      <c r="AO66" s="1066"/>
      <c r="AP66" s="1070" t="s">
        <v>407</v>
      </c>
      <c r="AQ66" s="1071"/>
      <c r="AR66" s="1071"/>
      <c r="AS66" s="1071"/>
      <c r="AT66" s="1072"/>
      <c r="AU66" s="1070" t="s">
        <v>408</v>
      </c>
      <c r="AV66" s="1071"/>
      <c r="AW66" s="1071"/>
      <c r="AX66" s="1071"/>
      <c r="AY66" s="1072"/>
      <c r="AZ66" s="1070" t="s">
        <v>363</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562</v>
      </c>
      <c r="C68" s="1055"/>
      <c r="D68" s="1055"/>
      <c r="E68" s="1055"/>
      <c r="F68" s="1055"/>
      <c r="G68" s="1055"/>
      <c r="H68" s="1055"/>
      <c r="I68" s="1055"/>
      <c r="J68" s="1055"/>
      <c r="K68" s="1055"/>
      <c r="L68" s="1055"/>
      <c r="M68" s="1055"/>
      <c r="N68" s="1055"/>
      <c r="O68" s="1055"/>
      <c r="P68" s="1056"/>
      <c r="Q68" s="1057">
        <v>12354</v>
      </c>
      <c r="R68" s="1051"/>
      <c r="S68" s="1051"/>
      <c r="T68" s="1051"/>
      <c r="U68" s="1051"/>
      <c r="V68" s="1051">
        <v>11350</v>
      </c>
      <c r="W68" s="1051"/>
      <c r="X68" s="1051"/>
      <c r="Y68" s="1051"/>
      <c r="Z68" s="1051"/>
      <c r="AA68" s="1051">
        <v>1004</v>
      </c>
      <c r="AB68" s="1051"/>
      <c r="AC68" s="1051"/>
      <c r="AD68" s="1051"/>
      <c r="AE68" s="1051"/>
      <c r="AF68" s="1051">
        <v>1004</v>
      </c>
      <c r="AG68" s="1051"/>
      <c r="AH68" s="1051"/>
      <c r="AI68" s="1051"/>
      <c r="AJ68" s="1051"/>
      <c r="AK68" s="1051">
        <v>3718</v>
      </c>
      <c r="AL68" s="1051"/>
      <c r="AM68" s="1051"/>
      <c r="AN68" s="1051"/>
      <c r="AO68" s="1051"/>
      <c r="AP68" s="1051" t="s">
        <v>561</v>
      </c>
      <c r="AQ68" s="1051"/>
      <c r="AR68" s="1051"/>
      <c r="AS68" s="1051"/>
      <c r="AT68" s="1051"/>
      <c r="AU68" s="1051" t="s">
        <v>561</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563</v>
      </c>
      <c r="C69" s="1044"/>
      <c r="D69" s="1044"/>
      <c r="E69" s="1044"/>
      <c r="F69" s="1044"/>
      <c r="G69" s="1044"/>
      <c r="H69" s="1044"/>
      <c r="I69" s="1044"/>
      <c r="J69" s="1044"/>
      <c r="K69" s="1044"/>
      <c r="L69" s="1044"/>
      <c r="M69" s="1044"/>
      <c r="N69" s="1044"/>
      <c r="O69" s="1044"/>
      <c r="P69" s="1045"/>
      <c r="Q69" s="1046">
        <v>284</v>
      </c>
      <c r="R69" s="1040"/>
      <c r="S69" s="1040"/>
      <c r="T69" s="1040"/>
      <c r="U69" s="1040"/>
      <c r="V69" s="1040">
        <v>285</v>
      </c>
      <c r="W69" s="1040"/>
      <c r="X69" s="1040"/>
      <c r="Y69" s="1040"/>
      <c r="Z69" s="1040"/>
      <c r="AA69" s="1040">
        <v>30</v>
      </c>
      <c r="AB69" s="1040"/>
      <c r="AC69" s="1040"/>
      <c r="AD69" s="1040"/>
      <c r="AE69" s="1040"/>
      <c r="AF69" s="1040">
        <v>30</v>
      </c>
      <c r="AG69" s="1040"/>
      <c r="AH69" s="1040"/>
      <c r="AI69" s="1040"/>
      <c r="AJ69" s="1040"/>
      <c r="AK69" s="1040" t="s">
        <v>561</v>
      </c>
      <c r="AL69" s="1040"/>
      <c r="AM69" s="1040"/>
      <c r="AN69" s="1040"/>
      <c r="AO69" s="1040"/>
      <c r="AP69" s="1040" t="s">
        <v>561</v>
      </c>
      <c r="AQ69" s="1040"/>
      <c r="AR69" s="1040"/>
      <c r="AS69" s="1040"/>
      <c r="AT69" s="1040"/>
      <c r="AU69" s="1040" t="s">
        <v>561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564</v>
      </c>
      <c r="C70" s="1044"/>
      <c r="D70" s="1044"/>
      <c r="E70" s="1044"/>
      <c r="F70" s="1044"/>
      <c r="G70" s="1044"/>
      <c r="H70" s="1044"/>
      <c r="I70" s="1044"/>
      <c r="J70" s="1044"/>
      <c r="K70" s="1044"/>
      <c r="L70" s="1044"/>
      <c r="M70" s="1044"/>
      <c r="N70" s="1044"/>
      <c r="O70" s="1044"/>
      <c r="P70" s="1045"/>
      <c r="Q70" s="1046">
        <v>290289</v>
      </c>
      <c r="R70" s="1040"/>
      <c r="S70" s="1040"/>
      <c r="T70" s="1040"/>
      <c r="U70" s="1040"/>
      <c r="V70" s="1040">
        <v>278734</v>
      </c>
      <c r="W70" s="1040"/>
      <c r="X70" s="1040"/>
      <c r="Y70" s="1040"/>
      <c r="Z70" s="1040"/>
      <c r="AA70" s="1040">
        <v>11555</v>
      </c>
      <c r="AB70" s="1040"/>
      <c r="AC70" s="1040"/>
      <c r="AD70" s="1040"/>
      <c r="AE70" s="1040"/>
      <c r="AF70" s="1040">
        <v>11555</v>
      </c>
      <c r="AG70" s="1040"/>
      <c r="AH70" s="1040"/>
      <c r="AI70" s="1040"/>
      <c r="AJ70" s="1040"/>
      <c r="AK70" s="1040" t="s">
        <v>561</v>
      </c>
      <c r="AL70" s="1040"/>
      <c r="AM70" s="1040"/>
      <c r="AN70" s="1040"/>
      <c r="AO70" s="1040"/>
      <c r="AP70" s="1040" t="s">
        <v>561</v>
      </c>
      <c r="AQ70" s="1040"/>
      <c r="AR70" s="1040"/>
      <c r="AS70" s="1040"/>
      <c r="AT70" s="1040"/>
      <c r="AU70" s="1040" t="s">
        <v>561</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565</v>
      </c>
      <c r="C71" s="1044"/>
      <c r="D71" s="1044"/>
      <c r="E71" s="1044"/>
      <c r="F71" s="1044"/>
      <c r="G71" s="1044"/>
      <c r="H71" s="1044"/>
      <c r="I71" s="1044"/>
      <c r="J71" s="1044"/>
      <c r="K71" s="1044"/>
      <c r="L71" s="1044"/>
      <c r="M71" s="1044"/>
      <c r="N71" s="1044"/>
      <c r="O71" s="1044"/>
      <c r="P71" s="1045"/>
      <c r="Q71" s="1046">
        <v>216</v>
      </c>
      <c r="R71" s="1040"/>
      <c r="S71" s="1040"/>
      <c r="T71" s="1040"/>
      <c r="U71" s="1040"/>
      <c r="V71" s="1040">
        <v>192</v>
      </c>
      <c r="W71" s="1040"/>
      <c r="X71" s="1040"/>
      <c r="Y71" s="1040"/>
      <c r="Z71" s="1040"/>
      <c r="AA71" s="1040">
        <v>24</v>
      </c>
      <c r="AB71" s="1040"/>
      <c r="AC71" s="1040"/>
      <c r="AD71" s="1040"/>
      <c r="AE71" s="1040"/>
      <c r="AF71" s="1040">
        <v>24</v>
      </c>
      <c r="AG71" s="1040"/>
      <c r="AH71" s="1040"/>
      <c r="AI71" s="1040"/>
      <c r="AJ71" s="1040"/>
      <c r="AK71" s="1040">
        <v>10</v>
      </c>
      <c r="AL71" s="1040"/>
      <c r="AM71" s="1040"/>
      <c r="AN71" s="1040"/>
      <c r="AO71" s="1040"/>
      <c r="AP71" s="1040" t="s">
        <v>561</v>
      </c>
      <c r="AQ71" s="1040"/>
      <c r="AR71" s="1040"/>
      <c r="AS71" s="1040"/>
      <c r="AT71" s="1040"/>
      <c r="AU71" s="1040" t="s">
        <v>561</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566</v>
      </c>
      <c r="C72" s="1044"/>
      <c r="D72" s="1044"/>
      <c r="E72" s="1044"/>
      <c r="F72" s="1044"/>
      <c r="G72" s="1044"/>
      <c r="H72" s="1044"/>
      <c r="I72" s="1044"/>
      <c r="J72" s="1044"/>
      <c r="K72" s="1044"/>
      <c r="L72" s="1044"/>
      <c r="M72" s="1044"/>
      <c r="N72" s="1044"/>
      <c r="O72" s="1044"/>
      <c r="P72" s="1045"/>
      <c r="Q72" s="1046">
        <v>630</v>
      </c>
      <c r="R72" s="1040"/>
      <c r="S72" s="1040"/>
      <c r="T72" s="1040"/>
      <c r="U72" s="1040"/>
      <c r="V72" s="1040">
        <v>558</v>
      </c>
      <c r="W72" s="1040"/>
      <c r="X72" s="1040"/>
      <c r="Y72" s="1040"/>
      <c r="Z72" s="1040"/>
      <c r="AA72" s="1040">
        <v>72</v>
      </c>
      <c r="AB72" s="1040"/>
      <c r="AC72" s="1040"/>
      <c r="AD72" s="1040"/>
      <c r="AE72" s="1040"/>
      <c r="AF72" s="1040">
        <v>72</v>
      </c>
      <c r="AG72" s="1040"/>
      <c r="AH72" s="1040"/>
      <c r="AI72" s="1040"/>
      <c r="AJ72" s="1040"/>
      <c r="AK72" s="1040" t="s">
        <v>561</v>
      </c>
      <c r="AL72" s="1040"/>
      <c r="AM72" s="1040"/>
      <c r="AN72" s="1040"/>
      <c r="AO72" s="1040"/>
      <c r="AP72" s="1040">
        <v>68</v>
      </c>
      <c r="AQ72" s="1040"/>
      <c r="AR72" s="1040"/>
      <c r="AS72" s="1040"/>
      <c r="AT72" s="1040"/>
      <c r="AU72" s="1040">
        <v>39</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567</v>
      </c>
      <c r="C73" s="1044"/>
      <c r="D73" s="1044"/>
      <c r="E73" s="1044"/>
      <c r="F73" s="1044"/>
      <c r="G73" s="1044"/>
      <c r="H73" s="1044"/>
      <c r="I73" s="1044"/>
      <c r="J73" s="1044"/>
      <c r="K73" s="1044"/>
      <c r="L73" s="1044"/>
      <c r="M73" s="1044"/>
      <c r="N73" s="1044"/>
      <c r="O73" s="1044"/>
      <c r="P73" s="1045"/>
      <c r="Q73" s="1046">
        <v>70</v>
      </c>
      <c r="R73" s="1040"/>
      <c r="S73" s="1040"/>
      <c r="T73" s="1040"/>
      <c r="U73" s="1040"/>
      <c r="V73" s="1040">
        <v>66</v>
      </c>
      <c r="W73" s="1040"/>
      <c r="X73" s="1040"/>
      <c r="Y73" s="1040"/>
      <c r="Z73" s="1040"/>
      <c r="AA73" s="1040">
        <v>4</v>
      </c>
      <c r="AB73" s="1040"/>
      <c r="AC73" s="1040"/>
      <c r="AD73" s="1040"/>
      <c r="AE73" s="1040"/>
      <c r="AF73" s="1040">
        <v>4</v>
      </c>
      <c r="AG73" s="1040"/>
      <c r="AH73" s="1040"/>
      <c r="AI73" s="1040"/>
      <c r="AJ73" s="1040"/>
      <c r="AK73" s="1040" t="s">
        <v>561</v>
      </c>
      <c r="AL73" s="1040"/>
      <c r="AM73" s="1040"/>
      <c r="AN73" s="1040"/>
      <c r="AO73" s="1040"/>
      <c r="AP73" s="1040" t="s">
        <v>561</v>
      </c>
      <c r="AQ73" s="1040"/>
      <c r="AR73" s="1040"/>
      <c r="AS73" s="1040"/>
      <c r="AT73" s="1040"/>
      <c r="AU73" s="1040" t="s">
        <v>561</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375</v>
      </c>
      <c r="B88" s="1013" t="s">
        <v>409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12689</v>
      </c>
      <c r="AG88" s="1028"/>
      <c r="AH88" s="1028"/>
      <c r="AI88" s="1028"/>
      <c r="AJ88" s="1028"/>
      <c r="AK88" s="1032"/>
      <c r="AL88" s="1032"/>
      <c r="AM88" s="1032"/>
      <c r="AN88" s="1032"/>
      <c r="AO88" s="1032"/>
      <c r="AP88" s="1028">
        <v>68</v>
      </c>
      <c r="AQ88" s="1028"/>
      <c r="AR88" s="1028"/>
      <c r="AS88" s="1028"/>
      <c r="AT88" s="1028"/>
      <c r="AU88" s="1028">
        <v>39</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375</v>
      </c>
      <c r="BR102" s="1013" t="s">
        <v>410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6</v>
      </c>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418</v>
      </c>
      <c r="AB109" s="963"/>
      <c r="AC109" s="963"/>
      <c r="AD109" s="963"/>
      <c r="AE109" s="964"/>
      <c r="AF109" s="965" t="s">
        <v>295</v>
      </c>
      <c r="AG109" s="963"/>
      <c r="AH109" s="963"/>
      <c r="AI109" s="963"/>
      <c r="AJ109" s="964"/>
      <c r="AK109" s="965" t="s">
        <v>294</v>
      </c>
      <c r="AL109" s="963"/>
      <c r="AM109" s="963"/>
      <c r="AN109" s="963"/>
      <c r="AO109" s="964"/>
      <c r="AP109" s="965" t="s">
        <v>419</v>
      </c>
      <c r="AQ109" s="963"/>
      <c r="AR109" s="963"/>
      <c r="AS109" s="963"/>
      <c r="AT109" s="994"/>
      <c r="AU109" s="962" t="s">
        <v>417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418</v>
      </c>
      <c r="BR109" s="963"/>
      <c r="BS109" s="963"/>
      <c r="BT109" s="963"/>
      <c r="BU109" s="964"/>
      <c r="BV109" s="965" t="s">
        <v>295</v>
      </c>
      <c r="BW109" s="963"/>
      <c r="BX109" s="963"/>
      <c r="BY109" s="963"/>
      <c r="BZ109" s="964"/>
      <c r="CA109" s="965" t="s">
        <v>294</v>
      </c>
      <c r="CB109" s="963"/>
      <c r="CC109" s="963"/>
      <c r="CD109" s="963"/>
      <c r="CE109" s="964"/>
      <c r="CF109" s="1001" t="s">
        <v>419</v>
      </c>
      <c r="CG109" s="1001"/>
      <c r="CH109" s="1001"/>
      <c r="CI109" s="1001"/>
      <c r="CJ109" s="1001"/>
      <c r="CK109" s="965" t="s">
        <v>420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418</v>
      </c>
      <c r="DH109" s="963"/>
      <c r="DI109" s="963"/>
      <c r="DJ109" s="963"/>
      <c r="DK109" s="964"/>
      <c r="DL109" s="965" t="s">
        <v>295</v>
      </c>
      <c r="DM109" s="963"/>
      <c r="DN109" s="963"/>
      <c r="DO109" s="963"/>
      <c r="DP109" s="964"/>
      <c r="DQ109" s="965" t="s">
        <v>294</v>
      </c>
      <c r="DR109" s="963"/>
      <c r="DS109" s="963"/>
      <c r="DT109" s="963"/>
      <c r="DU109" s="964"/>
      <c r="DV109" s="965" t="s">
        <v>419</v>
      </c>
      <c r="DW109" s="963"/>
      <c r="DX109" s="963"/>
      <c r="DY109" s="963"/>
      <c r="DZ109" s="994"/>
    </row>
    <row r="110" spans="1:131" s="226" customFormat="1" ht="26.25" customHeight="1" x14ac:dyDescent="0.15">
      <c r="A110" s="865" t="s">
        <v>421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854013</v>
      </c>
      <c r="AB110" s="956"/>
      <c r="AC110" s="956"/>
      <c r="AD110" s="956"/>
      <c r="AE110" s="957"/>
      <c r="AF110" s="958">
        <v>902019</v>
      </c>
      <c r="AG110" s="956"/>
      <c r="AH110" s="956"/>
      <c r="AI110" s="956"/>
      <c r="AJ110" s="957"/>
      <c r="AK110" s="958">
        <v>976418</v>
      </c>
      <c r="AL110" s="956"/>
      <c r="AM110" s="956"/>
      <c r="AN110" s="956"/>
      <c r="AO110" s="957"/>
      <c r="AP110" s="959">
        <v>15.8</v>
      </c>
      <c r="AQ110" s="960"/>
      <c r="AR110" s="960"/>
      <c r="AS110" s="960"/>
      <c r="AT110" s="961"/>
      <c r="AU110" s="995" t="s">
        <v>67</v>
      </c>
      <c r="AV110" s="996"/>
      <c r="AW110" s="996"/>
      <c r="AX110" s="996"/>
      <c r="AY110" s="996"/>
      <c r="AZ110" s="921" t="s">
        <v>422</v>
      </c>
      <c r="BA110" s="866"/>
      <c r="BB110" s="866"/>
      <c r="BC110" s="866"/>
      <c r="BD110" s="866"/>
      <c r="BE110" s="866"/>
      <c r="BF110" s="866"/>
      <c r="BG110" s="866"/>
      <c r="BH110" s="866"/>
      <c r="BI110" s="866"/>
      <c r="BJ110" s="866"/>
      <c r="BK110" s="866"/>
      <c r="BL110" s="866"/>
      <c r="BM110" s="866"/>
      <c r="BN110" s="866"/>
      <c r="BO110" s="866"/>
      <c r="BP110" s="867"/>
      <c r="BQ110" s="922">
        <v>9838960</v>
      </c>
      <c r="BR110" s="903"/>
      <c r="BS110" s="903"/>
      <c r="BT110" s="903"/>
      <c r="BU110" s="903"/>
      <c r="BV110" s="903">
        <v>16472165</v>
      </c>
      <c r="BW110" s="903"/>
      <c r="BX110" s="903"/>
      <c r="BY110" s="903"/>
      <c r="BZ110" s="903"/>
      <c r="CA110" s="903">
        <v>22208801</v>
      </c>
      <c r="CB110" s="903"/>
      <c r="CC110" s="903"/>
      <c r="CD110" s="903"/>
      <c r="CE110" s="903"/>
      <c r="CF110" s="927">
        <v>358.3</v>
      </c>
      <c r="CG110" s="928"/>
      <c r="CH110" s="928"/>
      <c r="CI110" s="928"/>
      <c r="CJ110" s="928"/>
      <c r="CK110" s="991" t="s">
        <v>423</v>
      </c>
      <c r="CL110" s="877"/>
      <c r="CM110" s="952" t="s">
        <v>424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129</v>
      </c>
      <c r="DH110" s="903"/>
      <c r="DI110" s="903"/>
      <c r="DJ110" s="903"/>
      <c r="DK110" s="903"/>
      <c r="DL110" s="903" t="s">
        <v>425</v>
      </c>
      <c r="DM110" s="903"/>
      <c r="DN110" s="903"/>
      <c r="DO110" s="903"/>
      <c r="DP110" s="903"/>
      <c r="DQ110" s="903" t="s">
        <v>129</v>
      </c>
      <c r="DR110" s="903"/>
      <c r="DS110" s="903"/>
      <c r="DT110" s="903"/>
      <c r="DU110" s="903"/>
      <c r="DV110" s="904" t="s">
        <v>129</v>
      </c>
      <c r="DW110" s="904"/>
      <c r="DX110" s="904"/>
      <c r="DY110" s="904"/>
      <c r="DZ110" s="905"/>
    </row>
    <row r="111" spans="1:131" s="226" customFormat="1" ht="26.25" customHeight="1" x14ac:dyDescent="0.15">
      <c r="A111" s="832" t="s">
        <v>426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129</v>
      </c>
      <c r="AB111" s="984"/>
      <c r="AC111" s="984"/>
      <c r="AD111" s="984"/>
      <c r="AE111" s="985"/>
      <c r="AF111" s="986" t="s">
        <v>129</v>
      </c>
      <c r="AG111" s="984"/>
      <c r="AH111" s="984"/>
      <c r="AI111" s="984"/>
      <c r="AJ111" s="985"/>
      <c r="AK111" s="986" t="s">
        <v>129</v>
      </c>
      <c r="AL111" s="984"/>
      <c r="AM111" s="984"/>
      <c r="AN111" s="984"/>
      <c r="AO111" s="985"/>
      <c r="AP111" s="987" t="s">
        <v>427</v>
      </c>
      <c r="AQ111" s="988"/>
      <c r="AR111" s="988"/>
      <c r="AS111" s="988"/>
      <c r="AT111" s="989"/>
      <c r="AU111" s="997"/>
      <c r="AV111" s="998"/>
      <c r="AW111" s="998"/>
      <c r="AX111" s="998"/>
      <c r="AY111" s="998"/>
      <c r="AZ111" s="873" t="s">
        <v>428</v>
      </c>
      <c r="BA111" s="808"/>
      <c r="BB111" s="808"/>
      <c r="BC111" s="808"/>
      <c r="BD111" s="808"/>
      <c r="BE111" s="808"/>
      <c r="BF111" s="808"/>
      <c r="BG111" s="808"/>
      <c r="BH111" s="808"/>
      <c r="BI111" s="808"/>
      <c r="BJ111" s="808"/>
      <c r="BK111" s="808"/>
      <c r="BL111" s="808"/>
      <c r="BM111" s="808"/>
      <c r="BN111" s="808"/>
      <c r="BO111" s="808"/>
      <c r="BP111" s="809"/>
      <c r="BQ111" s="874" t="s">
        <v>129</v>
      </c>
      <c r="BR111" s="875"/>
      <c r="BS111" s="875"/>
      <c r="BT111" s="875"/>
      <c r="BU111" s="875"/>
      <c r="BV111" s="875" t="s">
        <v>129</v>
      </c>
      <c r="BW111" s="875"/>
      <c r="BX111" s="875"/>
      <c r="BY111" s="875"/>
      <c r="BZ111" s="875"/>
      <c r="CA111" s="875" t="s">
        <v>129</v>
      </c>
      <c r="CB111" s="875"/>
      <c r="CC111" s="875"/>
      <c r="CD111" s="875"/>
      <c r="CE111" s="875"/>
      <c r="CF111" s="936" t="s">
        <v>129</v>
      </c>
      <c r="CG111" s="937"/>
      <c r="CH111" s="937"/>
      <c r="CI111" s="937"/>
      <c r="CJ111" s="937"/>
      <c r="CK111" s="992"/>
      <c r="CL111" s="879"/>
      <c r="CM111" s="882" t="s">
        <v>429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129</v>
      </c>
      <c r="DH111" s="875"/>
      <c r="DI111" s="875"/>
      <c r="DJ111" s="875"/>
      <c r="DK111" s="875"/>
      <c r="DL111" s="875" t="s">
        <v>129</v>
      </c>
      <c r="DM111" s="875"/>
      <c r="DN111" s="875"/>
      <c r="DO111" s="875"/>
      <c r="DP111" s="875"/>
      <c r="DQ111" s="875" t="s">
        <v>129</v>
      </c>
      <c r="DR111" s="875"/>
      <c r="DS111" s="875"/>
      <c r="DT111" s="875"/>
      <c r="DU111" s="875"/>
      <c r="DV111" s="852" t="s">
        <v>129</v>
      </c>
      <c r="DW111" s="852"/>
      <c r="DX111" s="852"/>
      <c r="DY111" s="852"/>
      <c r="DZ111" s="853"/>
    </row>
    <row r="112" spans="1:131" s="226" customFormat="1" ht="26.25" customHeight="1" x14ac:dyDescent="0.15">
      <c r="A112" s="977" t="s">
        <v>430</v>
      </c>
      <c r="B112" s="978"/>
      <c r="C112" s="808" t="s">
        <v>431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129</v>
      </c>
      <c r="AB112" s="838"/>
      <c r="AC112" s="838"/>
      <c r="AD112" s="838"/>
      <c r="AE112" s="839"/>
      <c r="AF112" s="840" t="s">
        <v>129</v>
      </c>
      <c r="AG112" s="838"/>
      <c r="AH112" s="838"/>
      <c r="AI112" s="838"/>
      <c r="AJ112" s="839"/>
      <c r="AK112" s="840" t="s">
        <v>427</v>
      </c>
      <c r="AL112" s="838"/>
      <c r="AM112" s="838"/>
      <c r="AN112" s="838"/>
      <c r="AO112" s="839"/>
      <c r="AP112" s="885" t="s">
        <v>425</v>
      </c>
      <c r="AQ112" s="886"/>
      <c r="AR112" s="886"/>
      <c r="AS112" s="886"/>
      <c r="AT112" s="887"/>
      <c r="AU112" s="997"/>
      <c r="AV112" s="998"/>
      <c r="AW112" s="998"/>
      <c r="AX112" s="998"/>
      <c r="AY112" s="998"/>
      <c r="AZ112" s="873" t="s">
        <v>432</v>
      </c>
      <c r="BA112" s="808"/>
      <c r="BB112" s="808"/>
      <c r="BC112" s="808"/>
      <c r="BD112" s="808"/>
      <c r="BE112" s="808"/>
      <c r="BF112" s="808"/>
      <c r="BG112" s="808"/>
      <c r="BH112" s="808"/>
      <c r="BI112" s="808"/>
      <c r="BJ112" s="808"/>
      <c r="BK112" s="808"/>
      <c r="BL112" s="808"/>
      <c r="BM112" s="808"/>
      <c r="BN112" s="808"/>
      <c r="BO112" s="808"/>
      <c r="BP112" s="809"/>
      <c r="BQ112" s="874">
        <v>5789322</v>
      </c>
      <c r="BR112" s="875"/>
      <c r="BS112" s="875"/>
      <c r="BT112" s="875"/>
      <c r="BU112" s="875"/>
      <c r="BV112" s="875">
        <v>6735591</v>
      </c>
      <c r="BW112" s="875"/>
      <c r="BX112" s="875"/>
      <c r="BY112" s="875"/>
      <c r="BZ112" s="875"/>
      <c r="CA112" s="875">
        <v>5803239</v>
      </c>
      <c r="CB112" s="875"/>
      <c r="CC112" s="875"/>
      <c r="CD112" s="875"/>
      <c r="CE112" s="875"/>
      <c r="CF112" s="936">
        <v>93.6</v>
      </c>
      <c r="CG112" s="937"/>
      <c r="CH112" s="937"/>
      <c r="CI112" s="937"/>
      <c r="CJ112" s="937"/>
      <c r="CK112" s="992"/>
      <c r="CL112" s="879"/>
      <c r="CM112" s="882" t="s">
        <v>433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129</v>
      </c>
      <c r="DH112" s="875"/>
      <c r="DI112" s="875"/>
      <c r="DJ112" s="875"/>
      <c r="DK112" s="875"/>
      <c r="DL112" s="875" t="s">
        <v>129</v>
      </c>
      <c r="DM112" s="875"/>
      <c r="DN112" s="875"/>
      <c r="DO112" s="875"/>
      <c r="DP112" s="875"/>
      <c r="DQ112" s="875" t="s">
        <v>129</v>
      </c>
      <c r="DR112" s="875"/>
      <c r="DS112" s="875"/>
      <c r="DT112" s="875"/>
      <c r="DU112" s="875"/>
      <c r="DV112" s="852" t="s">
        <v>129</v>
      </c>
      <c r="DW112" s="852"/>
      <c r="DX112" s="852"/>
      <c r="DY112" s="852"/>
      <c r="DZ112" s="853"/>
    </row>
    <row r="113" spans="1:130" s="226" customFormat="1" ht="26.25" customHeight="1" x14ac:dyDescent="0.15">
      <c r="A113" s="979"/>
      <c r="B113" s="980"/>
      <c r="C113" s="808" t="s">
        <v>434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500897</v>
      </c>
      <c r="AB113" s="984"/>
      <c r="AC113" s="984"/>
      <c r="AD113" s="984"/>
      <c r="AE113" s="985"/>
      <c r="AF113" s="986">
        <v>670865</v>
      </c>
      <c r="AG113" s="984"/>
      <c r="AH113" s="984"/>
      <c r="AI113" s="984"/>
      <c r="AJ113" s="985"/>
      <c r="AK113" s="986">
        <v>383563</v>
      </c>
      <c r="AL113" s="984"/>
      <c r="AM113" s="984"/>
      <c r="AN113" s="984"/>
      <c r="AO113" s="985"/>
      <c r="AP113" s="987">
        <v>6.2</v>
      </c>
      <c r="AQ113" s="988"/>
      <c r="AR113" s="988"/>
      <c r="AS113" s="988"/>
      <c r="AT113" s="989"/>
      <c r="AU113" s="997"/>
      <c r="AV113" s="998"/>
      <c r="AW113" s="998"/>
      <c r="AX113" s="998"/>
      <c r="AY113" s="998"/>
      <c r="AZ113" s="873" t="s">
        <v>435</v>
      </c>
      <c r="BA113" s="808"/>
      <c r="BB113" s="808"/>
      <c r="BC113" s="808"/>
      <c r="BD113" s="808"/>
      <c r="BE113" s="808"/>
      <c r="BF113" s="808"/>
      <c r="BG113" s="808"/>
      <c r="BH113" s="808"/>
      <c r="BI113" s="808"/>
      <c r="BJ113" s="808"/>
      <c r="BK113" s="808"/>
      <c r="BL113" s="808"/>
      <c r="BM113" s="808"/>
      <c r="BN113" s="808"/>
      <c r="BO113" s="808"/>
      <c r="BP113" s="809"/>
      <c r="BQ113" s="874" t="s">
        <v>129</v>
      </c>
      <c r="BR113" s="875"/>
      <c r="BS113" s="875"/>
      <c r="BT113" s="875"/>
      <c r="BU113" s="875"/>
      <c r="BV113" s="875">
        <v>43155</v>
      </c>
      <c r="BW113" s="875"/>
      <c r="BX113" s="875"/>
      <c r="BY113" s="875"/>
      <c r="BZ113" s="875"/>
      <c r="CA113" s="875">
        <v>38679</v>
      </c>
      <c r="CB113" s="875"/>
      <c r="CC113" s="875"/>
      <c r="CD113" s="875"/>
      <c r="CE113" s="875"/>
      <c r="CF113" s="936">
        <v>0.6</v>
      </c>
      <c r="CG113" s="937"/>
      <c r="CH113" s="937"/>
      <c r="CI113" s="937"/>
      <c r="CJ113" s="937"/>
      <c r="CK113" s="992"/>
      <c r="CL113" s="879"/>
      <c r="CM113" s="882" t="s">
        <v>436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129</v>
      </c>
      <c r="DH113" s="838"/>
      <c r="DI113" s="838"/>
      <c r="DJ113" s="838"/>
      <c r="DK113" s="839"/>
      <c r="DL113" s="840" t="s">
        <v>129</v>
      </c>
      <c r="DM113" s="838"/>
      <c r="DN113" s="838"/>
      <c r="DO113" s="838"/>
      <c r="DP113" s="839"/>
      <c r="DQ113" s="840" t="s">
        <v>129</v>
      </c>
      <c r="DR113" s="838"/>
      <c r="DS113" s="838"/>
      <c r="DT113" s="838"/>
      <c r="DU113" s="839"/>
      <c r="DV113" s="885" t="s">
        <v>129</v>
      </c>
      <c r="DW113" s="886"/>
      <c r="DX113" s="886"/>
      <c r="DY113" s="886"/>
      <c r="DZ113" s="887"/>
    </row>
    <row r="114" spans="1:130" s="226" customFormat="1" ht="26.25" customHeight="1" x14ac:dyDescent="0.15">
      <c r="A114" s="979"/>
      <c r="B114" s="980"/>
      <c r="C114" s="808" t="s">
        <v>437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129</v>
      </c>
      <c r="AB114" s="838"/>
      <c r="AC114" s="838"/>
      <c r="AD114" s="838"/>
      <c r="AE114" s="839"/>
      <c r="AF114" s="840" t="s">
        <v>129</v>
      </c>
      <c r="AG114" s="838"/>
      <c r="AH114" s="838"/>
      <c r="AI114" s="838"/>
      <c r="AJ114" s="839"/>
      <c r="AK114" s="840">
        <v>3846</v>
      </c>
      <c r="AL114" s="838"/>
      <c r="AM114" s="838"/>
      <c r="AN114" s="838"/>
      <c r="AO114" s="839"/>
      <c r="AP114" s="885">
        <v>0.1</v>
      </c>
      <c r="AQ114" s="886"/>
      <c r="AR114" s="886"/>
      <c r="AS114" s="886"/>
      <c r="AT114" s="887"/>
      <c r="AU114" s="997"/>
      <c r="AV114" s="998"/>
      <c r="AW114" s="998"/>
      <c r="AX114" s="998"/>
      <c r="AY114" s="998"/>
      <c r="AZ114" s="873" t="s">
        <v>438</v>
      </c>
      <c r="BA114" s="808"/>
      <c r="BB114" s="808"/>
      <c r="BC114" s="808"/>
      <c r="BD114" s="808"/>
      <c r="BE114" s="808"/>
      <c r="BF114" s="808"/>
      <c r="BG114" s="808"/>
      <c r="BH114" s="808"/>
      <c r="BI114" s="808"/>
      <c r="BJ114" s="808"/>
      <c r="BK114" s="808"/>
      <c r="BL114" s="808"/>
      <c r="BM114" s="808"/>
      <c r="BN114" s="808"/>
      <c r="BO114" s="808"/>
      <c r="BP114" s="809"/>
      <c r="BQ114" s="874">
        <v>718319</v>
      </c>
      <c r="BR114" s="875"/>
      <c r="BS114" s="875"/>
      <c r="BT114" s="875"/>
      <c r="BU114" s="875"/>
      <c r="BV114" s="875">
        <v>397472</v>
      </c>
      <c r="BW114" s="875"/>
      <c r="BX114" s="875"/>
      <c r="BY114" s="875"/>
      <c r="BZ114" s="875"/>
      <c r="CA114" s="875">
        <v>309493</v>
      </c>
      <c r="CB114" s="875"/>
      <c r="CC114" s="875"/>
      <c r="CD114" s="875"/>
      <c r="CE114" s="875"/>
      <c r="CF114" s="936">
        <v>5</v>
      </c>
      <c r="CG114" s="937"/>
      <c r="CH114" s="937"/>
      <c r="CI114" s="937"/>
      <c r="CJ114" s="937"/>
      <c r="CK114" s="992"/>
      <c r="CL114" s="879"/>
      <c r="CM114" s="882" t="s">
        <v>439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425</v>
      </c>
      <c r="DH114" s="838"/>
      <c r="DI114" s="838"/>
      <c r="DJ114" s="838"/>
      <c r="DK114" s="839"/>
      <c r="DL114" s="840" t="s">
        <v>129</v>
      </c>
      <c r="DM114" s="838"/>
      <c r="DN114" s="838"/>
      <c r="DO114" s="838"/>
      <c r="DP114" s="839"/>
      <c r="DQ114" s="840" t="s">
        <v>129</v>
      </c>
      <c r="DR114" s="838"/>
      <c r="DS114" s="838"/>
      <c r="DT114" s="838"/>
      <c r="DU114" s="839"/>
      <c r="DV114" s="885" t="s">
        <v>129</v>
      </c>
      <c r="DW114" s="886"/>
      <c r="DX114" s="886"/>
      <c r="DY114" s="886"/>
      <c r="DZ114" s="887"/>
    </row>
    <row r="115" spans="1:130" s="226" customFormat="1" ht="26.25" customHeight="1" x14ac:dyDescent="0.15">
      <c r="A115" s="979"/>
      <c r="B115" s="980"/>
      <c r="C115" s="808" t="s">
        <v>440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129</v>
      </c>
      <c r="AB115" s="984"/>
      <c r="AC115" s="984"/>
      <c r="AD115" s="984"/>
      <c r="AE115" s="985"/>
      <c r="AF115" s="986" t="s">
        <v>129</v>
      </c>
      <c r="AG115" s="984"/>
      <c r="AH115" s="984"/>
      <c r="AI115" s="984"/>
      <c r="AJ115" s="985"/>
      <c r="AK115" s="986" t="s">
        <v>129</v>
      </c>
      <c r="AL115" s="984"/>
      <c r="AM115" s="984"/>
      <c r="AN115" s="984"/>
      <c r="AO115" s="985"/>
      <c r="AP115" s="987" t="s">
        <v>129</v>
      </c>
      <c r="AQ115" s="988"/>
      <c r="AR115" s="988"/>
      <c r="AS115" s="988"/>
      <c r="AT115" s="989"/>
      <c r="AU115" s="997"/>
      <c r="AV115" s="998"/>
      <c r="AW115" s="998"/>
      <c r="AX115" s="998"/>
      <c r="AY115" s="998"/>
      <c r="AZ115" s="873" t="s">
        <v>441</v>
      </c>
      <c r="BA115" s="808"/>
      <c r="BB115" s="808"/>
      <c r="BC115" s="808"/>
      <c r="BD115" s="808"/>
      <c r="BE115" s="808"/>
      <c r="BF115" s="808"/>
      <c r="BG115" s="808"/>
      <c r="BH115" s="808"/>
      <c r="BI115" s="808"/>
      <c r="BJ115" s="808"/>
      <c r="BK115" s="808"/>
      <c r="BL115" s="808"/>
      <c r="BM115" s="808"/>
      <c r="BN115" s="808"/>
      <c r="BO115" s="808"/>
      <c r="BP115" s="809"/>
      <c r="BQ115" s="874" t="s">
        <v>129</v>
      </c>
      <c r="BR115" s="875"/>
      <c r="BS115" s="875"/>
      <c r="BT115" s="875"/>
      <c r="BU115" s="875"/>
      <c r="BV115" s="875" t="s">
        <v>129</v>
      </c>
      <c r="BW115" s="875"/>
      <c r="BX115" s="875"/>
      <c r="BY115" s="875"/>
      <c r="BZ115" s="875"/>
      <c r="CA115" s="875" t="s">
        <v>129</v>
      </c>
      <c r="CB115" s="875"/>
      <c r="CC115" s="875"/>
      <c r="CD115" s="875"/>
      <c r="CE115" s="875"/>
      <c r="CF115" s="936" t="s">
        <v>129</v>
      </c>
      <c r="CG115" s="937"/>
      <c r="CH115" s="937"/>
      <c r="CI115" s="937"/>
      <c r="CJ115" s="937"/>
      <c r="CK115" s="992"/>
      <c r="CL115" s="879"/>
      <c r="CM115" s="873" t="s">
        <v>442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129</v>
      </c>
      <c r="DH115" s="838"/>
      <c r="DI115" s="838"/>
      <c r="DJ115" s="838"/>
      <c r="DK115" s="839"/>
      <c r="DL115" s="840" t="s">
        <v>425</v>
      </c>
      <c r="DM115" s="838"/>
      <c r="DN115" s="838"/>
      <c r="DO115" s="838"/>
      <c r="DP115" s="839"/>
      <c r="DQ115" s="840" t="s">
        <v>129</v>
      </c>
      <c r="DR115" s="838"/>
      <c r="DS115" s="838"/>
      <c r="DT115" s="838"/>
      <c r="DU115" s="839"/>
      <c r="DV115" s="885" t="s">
        <v>129</v>
      </c>
      <c r="DW115" s="886"/>
      <c r="DX115" s="886"/>
      <c r="DY115" s="886"/>
      <c r="DZ115" s="887"/>
    </row>
    <row r="116" spans="1:130" s="226" customFormat="1" ht="26.25" customHeight="1" x14ac:dyDescent="0.15">
      <c r="A116" s="981"/>
      <c r="B116" s="982"/>
      <c r="C116" s="941" t="s">
        <v>443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129</v>
      </c>
      <c r="AB116" s="838"/>
      <c r="AC116" s="838"/>
      <c r="AD116" s="838"/>
      <c r="AE116" s="839"/>
      <c r="AF116" s="840" t="s">
        <v>129</v>
      </c>
      <c r="AG116" s="838"/>
      <c r="AH116" s="838"/>
      <c r="AI116" s="838"/>
      <c r="AJ116" s="839"/>
      <c r="AK116" s="840" t="s">
        <v>129</v>
      </c>
      <c r="AL116" s="838"/>
      <c r="AM116" s="838"/>
      <c r="AN116" s="838"/>
      <c r="AO116" s="839"/>
      <c r="AP116" s="885" t="s">
        <v>129</v>
      </c>
      <c r="AQ116" s="886"/>
      <c r="AR116" s="886"/>
      <c r="AS116" s="886"/>
      <c r="AT116" s="887"/>
      <c r="AU116" s="997"/>
      <c r="AV116" s="998"/>
      <c r="AW116" s="998"/>
      <c r="AX116" s="998"/>
      <c r="AY116" s="998"/>
      <c r="AZ116" s="924" t="s">
        <v>444</v>
      </c>
      <c r="BA116" s="925"/>
      <c r="BB116" s="925"/>
      <c r="BC116" s="925"/>
      <c r="BD116" s="925"/>
      <c r="BE116" s="925"/>
      <c r="BF116" s="925"/>
      <c r="BG116" s="925"/>
      <c r="BH116" s="925"/>
      <c r="BI116" s="925"/>
      <c r="BJ116" s="925"/>
      <c r="BK116" s="925"/>
      <c r="BL116" s="925"/>
      <c r="BM116" s="925"/>
      <c r="BN116" s="925"/>
      <c r="BO116" s="925"/>
      <c r="BP116" s="926"/>
      <c r="BQ116" s="874" t="s">
        <v>129</v>
      </c>
      <c r="BR116" s="875"/>
      <c r="BS116" s="875"/>
      <c r="BT116" s="875"/>
      <c r="BU116" s="875"/>
      <c r="BV116" s="875" t="s">
        <v>129</v>
      </c>
      <c r="BW116" s="875"/>
      <c r="BX116" s="875"/>
      <c r="BY116" s="875"/>
      <c r="BZ116" s="875"/>
      <c r="CA116" s="875" t="s">
        <v>129</v>
      </c>
      <c r="CB116" s="875"/>
      <c r="CC116" s="875"/>
      <c r="CD116" s="875"/>
      <c r="CE116" s="875"/>
      <c r="CF116" s="936" t="s">
        <v>425</v>
      </c>
      <c r="CG116" s="937"/>
      <c r="CH116" s="937"/>
      <c r="CI116" s="937"/>
      <c r="CJ116" s="937"/>
      <c r="CK116" s="992"/>
      <c r="CL116" s="879"/>
      <c r="CM116" s="882" t="s">
        <v>445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129</v>
      </c>
      <c r="DH116" s="838"/>
      <c r="DI116" s="838"/>
      <c r="DJ116" s="838"/>
      <c r="DK116" s="839"/>
      <c r="DL116" s="840" t="s">
        <v>129</v>
      </c>
      <c r="DM116" s="838"/>
      <c r="DN116" s="838"/>
      <c r="DO116" s="838"/>
      <c r="DP116" s="839"/>
      <c r="DQ116" s="840" t="s">
        <v>129</v>
      </c>
      <c r="DR116" s="838"/>
      <c r="DS116" s="838"/>
      <c r="DT116" s="838"/>
      <c r="DU116" s="839"/>
      <c r="DV116" s="885" t="s">
        <v>129</v>
      </c>
      <c r="DW116" s="886"/>
      <c r="DX116" s="886"/>
      <c r="DY116" s="886"/>
      <c r="DZ116" s="887"/>
    </row>
    <row r="117" spans="1:130" s="226" customFormat="1" ht="26.25" customHeight="1" x14ac:dyDescent="0.15">
      <c r="A117" s="962" t="s">
        <v>177</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446</v>
      </c>
      <c r="Z117" s="964"/>
      <c r="AA117" s="969">
        <v>1354910</v>
      </c>
      <c r="AB117" s="970"/>
      <c r="AC117" s="970"/>
      <c r="AD117" s="970"/>
      <c r="AE117" s="971"/>
      <c r="AF117" s="972">
        <v>1572884</v>
      </c>
      <c r="AG117" s="970"/>
      <c r="AH117" s="970"/>
      <c r="AI117" s="970"/>
      <c r="AJ117" s="971"/>
      <c r="AK117" s="972">
        <v>1363827</v>
      </c>
      <c r="AL117" s="970"/>
      <c r="AM117" s="970"/>
      <c r="AN117" s="970"/>
      <c r="AO117" s="971"/>
      <c r="AP117" s="973"/>
      <c r="AQ117" s="974"/>
      <c r="AR117" s="974"/>
      <c r="AS117" s="974"/>
      <c r="AT117" s="975"/>
      <c r="AU117" s="997"/>
      <c r="AV117" s="998"/>
      <c r="AW117" s="998"/>
      <c r="AX117" s="998"/>
      <c r="AY117" s="998"/>
      <c r="AZ117" s="924" t="s">
        <v>447</v>
      </c>
      <c r="BA117" s="925"/>
      <c r="BB117" s="925"/>
      <c r="BC117" s="925"/>
      <c r="BD117" s="925"/>
      <c r="BE117" s="925"/>
      <c r="BF117" s="925"/>
      <c r="BG117" s="925"/>
      <c r="BH117" s="925"/>
      <c r="BI117" s="925"/>
      <c r="BJ117" s="925"/>
      <c r="BK117" s="925"/>
      <c r="BL117" s="925"/>
      <c r="BM117" s="925"/>
      <c r="BN117" s="925"/>
      <c r="BO117" s="925"/>
      <c r="BP117" s="926"/>
      <c r="BQ117" s="874" t="s">
        <v>129</v>
      </c>
      <c r="BR117" s="875"/>
      <c r="BS117" s="875"/>
      <c r="BT117" s="875"/>
      <c r="BU117" s="875"/>
      <c r="BV117" s="875" t="s">
        <v>129</v>
      </c>
      <c r="BW117" s="875"/>
      <c r="BX117" s="875"/>
      <c r="BY117" s="875"/>
      <c r="BZ117" s="875"/>
      <c r="CA117" s="875" t="s">
        <v>129</v>
      </c>
      <c r="CB117" s="875"/>
      <c r="CC117" s="875"/>
      <c r="CD117" s="875"/>
      <c r="CE117" s="875"/>
      <c r="CF117" s="936" t="s">
        <v>129</v>
      </c>
      <c r="CG117" s="937"/>
      <c r="CH117" s="937"/>
      <c r="CI117" s="937"/>
      <c r="CJ117" s="937"/>
      <c r="CK117" s="992"/>
      <c r="CL117" s="879"/>
      <c r="CM117" s="882" t="s">
        <v>448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425</v>
      </c>
      <c r="DH117" s="838"/>
      <c r="DI117" s="838"/>
      <c r="DJ117" s="838"/>
      <c r="DK117" s="839"/>
      <c r="DL117" s="840" t="s">
        <v>129</v>
      </c>
      <c r="DM117" s="838"/>
      <c r="DN117" s="838"/>
      <c r="DO117" s="838"/>
      <c r="DP117" s="839"/>
      <c r="DQ117" s="840" t="s">
        <v>129</v>
      </c>
      <c r="DR117" s="838"/>
      <c r="DS117" s="838"/>
      <c r="DT117" s="838"/>
      <c r="DU117" s="839"/>
      <c r="DV117" s="885" t="s">
        <v>129</v>
      </c>
      <c r="DW117" s="886"/>
      <c r="DX117" s="886"/>
      <c r="DY117" s="886"/>
      <c r="DZ117" s="887"/>
    </row>
    <row r="118" spans="1:130" s="226" customFormat="1" ht="26.25" customHeight="1" x14ac:dyDescent="0.15">
      <c r="A118" s="962" t="s">
        <v>420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418</v>
      </c>
      <c r="AB118" s="963"/>
      <c r="AC118" s="963"/>
      <c r="AD118" s="963"/>
      <c r="AE118" s="964"/>
      <c r="AF118" s="965" t="s">
        <v>295</v>
      </c>
      <c r="AG118" s="963"/>
      <c r="AH118" s="963"/>
      <c r="AI118" s="963"/>
      <c r="AJ118" s="964"/>
      <c r="AK118" s="965" t="s">
        <v>294</v>
      </c>
      <c r="AL118" s="963"/>
      <c r="AM118" s="963"/>
      <c r="AN118" s="963"/>
      <c r="AO118" s="964"/>
      <c r="AP118" s="966" t="s">
        <v>419</v>
      </c>
      <c r="AQ118" s="967"/>
      <c r="AR118" s="967"/>
      <c r="AS118" s="967"/>
      <c r="AT118" s="968"/>
      <c r="AU118" s="997"/>
      <c r="AV118" s="998"/>
      <c r="AW118" s="998"/>
      <c r="AX118" s="998"/>
      <c r="AY118" s="998"/>
      <c r="AZ118" s="940" t="s">
        <v>449</v>
      </c>
      <c r="BA118" s="941"/>
      <c r="BB118" s="941"/>
      <c r="BC118" s="941"/>
      <c r="BD118" s="941"/>
      <c r="BE118" s="941"/>
      <c r="BF118" s="941"/>
      <c r="BG118" s="941"/>
      <c r="BH118" s="941"/>
      <c r="BI118" s="941"/>
      <c r="BJ118" s="941"/>
      <c r="BK118" s="941"/>
      <c r="BL118" s="941"/>
      <c r="BM118" s="941"/>
      <c r="BN118" s="941"/>
      <c r="BO118" s="941"/>
      <c r="BP118" s="942"/>
      <c r="BQ118" s="943" t="s">
        <v>129</v>
      </c>
      <c r="BR118" s="906"/>
      <c r="BS118" s="906"/>
      <c r="BT118" s="906"/>
      <c r="BU118" s="906"/>
      <c r="BV118" s="906" t="s">
        <v>129</v>
      </c>
      <c r="BW118" s="906"/>
      <c r="BX118" s="906"/>
      <c r="BY118" s="906"/>
      <c r="BZ118" s="906"/>
      <c r="CA118" s="906" t="s">
        <v>129</v>
      </c>
      <c r="CB118" s="906"/>
      <c r="CC118" s="906"/>
      <c r="CD118" s="906"/>
      <c r="CE118" s="906"/>
      <c r="CF118" s="936" t="s">
        <v>425</v>
      </c>
      <c r="CG118" s="937"/>
      <c r="CH118" s="937"/>
      <c r="CI118" s="937"/>
      <c r="CJ118" s="937"/>
      <c r="CK118" s="992"/>
      <c r="CL118" s="879"/>
      <c r="CM118" s="882" t="s">
        <v>450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129</v>
      </c>
      <c r="DH118" s="838"/>
      <c r="DI118" s="838"/>
      <c r="DJ118" s="838"/>
      <c r="DK118" s="839"/>
      <c r="DL118" s="840" t="s">
        <v>129</v>
      </c>
      <c r="DM118" s="838"/>
      <c r="DN118" s="838"/>
      <c r="DO118" s="838"/>
      <c r="DP118" s="839"/>
      <c r="DQ118" s="840" t="s">
        <v>129</v>
      </c>
      <c r="DR118" s="838"/>
      <c r="DS118" s="838"/>
      <c r="DT118" s="838"/>
      <c r="DU118" s="839"/>
      <c r="DV118" s="885" t="s">
        <v>129</v>
      </c>
      <c r="DW118" s="886"/>
      <c r="DX118" s="886"/>
      <c r="DY118" s="886"/>
      <c r="DZ118" s="887"/>
    </row>
    <row r="119" spans="1:130" s="226" customFormat="1" ht="26.25" customHeight="1" x14ac:dyDescent="0.15">
      <c r="A119" s="876" t="s">
        <v>423</v>
      </c>
      <c r="B119" s="877"/>
      <c r="C119" s="952" t="s">
        <v>424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129</v>
      </c>
      <c r="AB119" s="956"/>
      <c r="AC119" s="956"/>
      <c r="AD119" s="956"/>
      <c r="AE119" s="957"/>
      <c r="AF119" s="958" t="s">
        <v>129</v>
      </c>
      <c r="AG119" s="956"/>
      <c r="AH119" s="956"/>
      <c r="AI119" s="956"/>
      <c r="AJ119" s="957"/>
      <c r="AK119" s="958" t="s">
        <v>129</v>
      </c>
      <c r="AL119" s="956"/>
      <c r="AM119" s="956"/>
      <c r="AN119" s="956"/>
      <c r="AO119" s="957"/>
      <c r="AP119" s="959" t="s">
        <v>129</v>
      </c>
      <c r="AQ119" s="960"/>
      <c r="AR119" s="960"/>
      <c r="AS119" s="960"/>
      <c r="AT119" s="961"/>
      <c r="AU119" s="999"/>
      <c r="AV119" s="1000"/>
      <c r="AW119" s="1000"/>
      <c r="AX119" s="1000"/>
      <c r="AY119" s="1000"/>
      <c r="AZ119" s="257" t="s">
        <v>177</v>
      </c>
      <c r="BA119" s="257"/>
      <c r="BB119" s="257"/>
      <c r="BC119" s="257"/>
      <c r="BD119" s="257"/>
      <c r="BE119" s="257"/>
      <c r="BF119" s="257"/>
      <c r="BG119" s="257"/>
      <c r="BH119" s="257"/>
      <c r="BI119" s="257"/>
      <c r="BJ119" s="257"/>
      <c r="BK119" s="257"/>
      <c r="BL119" s="257"/>
      <c r="BM119" s="257"/>
      <c r="BN119" s="257"/>
      <c r="BO119" s="938" t="s">
        <v>451</v>
      </c>
      <c r="BP119" s="939"/>
      <c r="BQ119" s="943">
        <v>16346601</v>
      </c>
      <c r="BR119" s="906"/>
      <c r="BS119" s="906"/>
      <c r="BT119" s="906"/>
      <c r="BU119" s="906"/>
      <c r="BV119" s="906">
        <v>23648383</v>
      </c>
      <c r="BW119" s="906"/>
      <c r="BX119" s="906"/>
      <c r="BY119" s="906"/>
      <c r="BZ119" s="906"/>
      <c r="CA119" s="906">
        <v>28360212</v>
      </c>
      <c r="CB119" s="906"/>
      <c r="CC119" s="906"/>
      <c r="CD119" s="906"/>
      <c r="CE119" s="906"/>
      <c r="CF119" s="804"/>
      <c r="CG119" s="805"/>
      <c r="CH119" s="805"/>
      <c r="CI119" s="805"/>
      <c r="CJ119" s="895"/>
      <c r="CK119" s="993"/>
      <c r="CL119" s="881"/>
      <c r="CM119" s="899" t="s">
        <v>452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129</v>
      </c>
      <c r="DH119" s="821"/>
      <c r="DI119" s="821"/>
      <c r="DJ119" s="821"/>
      <c r="DK119" s="822"/>
      <c r="DL119" s="823" t="s">
        <v>129</v>
      </c>
      <c r="DM119" s="821"/>
      <c r="DN119" s="821"/>
      <c r="DO119" s="821"/>
      <c r="DP119" s="822"/>
      <c r="DQ119" s="823" t="s">
        <v>129</v>
      </c>
      <c r="DR119" s="821"/>
      <c r="DS119" s="821"/>
      <c r="DT119" s="821"/>
      <c r="DU119" s="822"/>
      <c r="DV119" s="909" t="s">
        <v>129</v>
      </c>
      <c r="DW119" s="910"/>
      <c r="DX119" s="910"/>
      <c r="DY119" s="910"/>
      <c r="DZ119" s="911"/>
    </row>
    <row r="120" spans="1:130" s="226" customFormat="1" ht="26.25" customHeight="1" x14ac:dyDescent="0.15">
      <c r="A120" s="878"/>
      <c r="B120" s="879"/>
      <c r="C120" s="882" t="s">
        <v>429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129</v>
      </c>
      <c r="AB120" s="838"/>
      <c r="AC120" s="838"/>
      <c r="AD120" s="838"/>
      <c r="AE120" s="839"/>
      <c r="AF120" s="840" t="s">
        <v>129</v>
      </c>
      <c r="AG120" s="838"/>
      <c r="AH120" s="838"/>
      <c r="AI120" s="838"/>
      <c r="AJ120" s="839"/>
      <c r="AK120" s="840" t="s">
        <v>129</v>
      </c>
      <c r="AL120" s="838"/>
      <c r="AM120" s="838"/>
      <c r="AN120" s="838"/>
      <c r="AO120" s="839"/>
      <c r="AP120" s="885" t="s">
        <v>129</v>
      </c>
      <c r="AQ120" s="886"/>
      <c r="AR120" s="886"/>
      <c r="AS120" s="886"/>
      <c r="AT120" s="887"/>
      <c r="AU120" s="944" t="s">
        <v>453</v>
      </c>
      <c r="AV120" s="945"/>
      <c r="AW120" s="945"/>
      <c r="AX120" s="945"/>
      <c r="AY120" s="946"/>
      <c r="AZ120" s="921" t="s">
        <v>454</v>
      </c>
      <c r="BA120" s="866"/>
      <c r="BB120" s="866"/>
      <c r="BC120" s="866"/>
      <c r="BD120" s="866"/>
      <c r="BE120" s="866"/>
      <c r="BF120" s="866"/>
      <c r="BG120" s="866"/>
      <c r="BH120" s="866"/>
      <c r="BI120" s="866"/>
      <c r="BJ120" s="866"/>
      <c r="BK120" s="866"/>
      <c r="BL120" s="866"/>
      <c r="BM120" s="866"/>
      <c r="BN120" s="866"/>
      <c r="BO120" s="866"/>
      <c r="BP120" s="867"/>
      <c r="BQ120" s="922">
        <v>4048990</v>
      </c>
      <c r="BR120" s="903"/>
      <c r="BS120" s="903"/>
      <c r="BT120" s="903"/>
      <c r="BU120" s="903"/>
      <c r="BV120" s="903">
        <v>3968010</v>
      </c>
      <c r="BW120" s="903"/>
      <c r="BX120" s="903"/>
      <c r="BY120" s="903"/>
      <c r="BZ120" s="903"/>
      <c r="CA120" s="903">
        <v>5726152</v>
      </c>
      <c r="CB120" s="903"/>
      <c r="CC120" s="903"/>
      <c r="CD120" s="903"/>
      <c r="CE120" s="903"/>
      <c r="CF120" s="927">
        <v>92.4</v>
      </c>
      <c r="CG120" s="928"/>
      <c r="CH120" s="928"/>
      <c r="CI120" s="928"/>
      <c r="CJ120" s="928"/>
      <c r="CK120" s="929" t="s">
        <v>455</v>
      </c>
      <c r="CL120" s="913"/>
      <c r="CM120" s="913"/>
      <c r="CN120" s="913"/>
      <c r="CO120" s="914"/>
      <c r="CP120" s="933" t="s">
        <v>456</v>
      </c>
      <c r="CQ120" s="934"/>
      <c r="CR120" s="934"/>
      <c r="CS120" s="934"/>
      <c r="CT120" s="934"/>
      <c r="CU120" s="934"/>
      <c r="CV120" s="934"/>
      <c r="CW120" s="934"/>
      <c r="CX120" s="934"/>
      <c r="CY120" s="934"/>
      <c r="CZ120" s="934"/>
      <c r="DA120" s="934"/>
      <c r="DB120" s="934"/>
      <c r="DC120" s="934"/>
      <c r="DD120" s="934"/>
      <c r="DE120" s="934"/>
      <c r="DF120" s="935"/>
      <c r="DG120" s="922">
        <v>4823483</v>
      </c>
      <c r="DH120" s="903"/>
      <c r="DI120" s="903"/>
      <c r="DJ120" s="903"/>
      <c r="DK120" s="903"/>
      <c r="DL120" s="903">
        <v>5647997</v>
      </c>
      <c r="DM120" s="903"/>
      <c r="DN120" s="903"/>
      <c r="DO120" s="903"/>
      <c r="DP120" s="903"/>
      <c r="DQ120" s="903">
        <v>4818377</v>
      </c>
      <c r="DR120" s="903"/>
      <c r="DS120" s="903"/>
      <c r="DT120" s="903"/>
      <c r="DU120" s="903"/>
      <c r="DV120" s="904">
        <v>77.7</v>
      </c>
      <c r="DW120" s="904"/>
      <c r="DX120" s="904"/>
      <c r="DY120" s="904"/>
      <c r="DZ120" s="905"/>
    </row>
    <row r="121" spans="1:130" s="226" customFormat="1" ht="26.25" customHeight="1" x14ac:dyDescent="0.15">
      <c r="A121" s="878"/>
      <c r="B121" s="879"/>
      <c r="C121" s="924" t="s">
        <v>457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129</v>
      </c>
      <c r="AB121" s="838"/>
      <c r="AC121" s="838"/>
      <c r="AD121" s="838"/>
      <c r="AE121" s="839"/>
      <c r="AF121" s="840" t="s">
        <v>129</v>
      </c>
      <c r="AG121" s="838"/>
      <c r="AH121" s="838"/>
      <c r="AI121" s="838"/>
      <c r="AJ121" s="839"/>
      <c r="AK121" s="840" t="s">
        <v>129</v>
      </c>
      <c r="AL121" s="838"/>
      <c r="AM121" s="838"/>
      <c r="AN121" s="838"/>
      <c r="AO121" s="839"/>
      <c r="AP121" s="885" t="s">
        <v>129</v>
      </c>
      <c r="AQ121" s="886"/>
      <c r="AR121" s="886"/>
      <c r="AS121" s="886"/>
      <c r="AT121" s="887"/>
      <c r="AU121" s="947"/>
      <c r="AV121" s="948"/>
      <c r="AW121" s="948"/>
      <c r="AX121" s="948"/>
      <c r="AY121" s="949"/>
      <c r="AZ121" s="873" t="s">
        <v>458</v>
      </c>
      <c r="BA121" s="808"/>
      <c r="BB121" s="808"/>
      <c r="BC121" s="808"/>
      <c r="BD121" s="808"/>
      <c r="BE121" s="808"/>
      <c r="BF121" s="808"/>
      <c r="BG121" s="808"/>
      <c r="BH121" s="808"/>
      <c r="BI121" s="808"/>
      <c r="BJ121" s="808"/>
      <c r="BK121" s="808"/>
      <c r="BL121" s="808"/>
      <c r="BM121" s="808"/>
      <c r="BN121" s="808"/>
      <c r="BO121" s="808"/>
      <c r="BP121" s="809"/>
      <c r="BQ121" s="874">
        <v>198884</v>
      </c>
      <c r="BR121" s="875"/>
      <c r="BS121" s="875"/>
      <c r="BT121" s="875"/>
      <c r="BU121" s="875"/>
      <c r="BV121" s="875">
        <v>313679</v>
      </c>
      <c r="BW121" s="875"/>
      <c r="BX121" s="875"/>
      <c r="BY121" s="875"/>
      <c r="BZ121" s="875"/>
      <c r="CA121" s="875">
        <v>807989</v>
      </c>
      <c r="CB121" s="875"/>
      <c r="CC121" s="875"/>
      <c r="CD121" s="875"/>
      <c r="CE121" s="875"/>
      <c r="CF121" s="936">
        <v>13</v>
      </c>
      <c r="CG121" s="937"/>
      <c r="CH121" s="937"/>
      <c r="CI121" s="937"/>
      <c r="CJ121" s="937"/>
      <c r="CK121" s="930"/>
      <c r="CL121" s="916"/>
      <c r="CM121" s="916"/>
      <c r="CN121" s="916"/>
      <c r="CO121" s="917"/>
      <c r="CP121" s="896" t="s">
        <v>395</v>
      </c>
      <c r="CQ121" s="897"/>
      <c r="CR121" s="897"/>
      <c r="CS121" s="897"/>
      <c r="CT121" s="897"/>
      <c r="CU121" s="897"/>
      <c r="CV121" s="897"/>
      <c r="CW121" s="897"/>
      <c r="CX121" s="897"/>
      <c r="CY121" s="897"/>
      <c r="CZ121" s="897"/>
      <c r="DA121" s="897"/>
      <c r="DB121" s="897"/>
      <c r="DC121" s="897"/>
      <c r="DD121" s="897"/>
      <c r="DE121" s="897"/>
      <c r="DF121" s="898"/>
      <c r="DG121" s="874">
        <v>538377</v>
      </c>
      <c r="DH121" s="875"/>
      <c r="DI121" s="875"/>
      <c r="DJ121" s="875"/>
      <c r="DK121" s="875"/>
      <c r="DL121" s="875">
        <v>656690</v>
      </c>
      <c r="DM121" s="875"/>
      <c r="DN121" s="875"/>
      <c r="DO121" s="875"/>
      <c r="DP121" s="875"/>
      <c r="DQ121" s="875">
        <v>497083</v>
      </c>
      <c r="DR121" s="875"/>
      <c r="DS121" s="875"/>
      <c r="DT121" s="875"/>
      <c r="DU121" s="875"/>
      <c r="DV121" s="852">
        <v>8</v>
      </c>
      <c r="DW121" s="852"/>
      <c r="DX121" s="852"/>
      <c r="DY121" s="852"/>
      <c r="DZ121" s="853"/>
    </row>
    <row r="122" spans="1:130" s="226" customFormat="1" ht="26.25" customHeight="1" x14ac:dyDescent="0.15">
      <c r="A122" s="878"/>
      <c r="B122" s="879"/>
      <c r="C122" s="882" t="s">
        <v>439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129</v>
      </c>
      <c r="AB122" s="838"/>
      <c r="AC122" s="838"/>
      <c r="AD122" s="838"/>
      <c r="AE122" s="839"/>
      <c r="AF122" s="840" t="s">
        <v>129</v>
      </c>
      <c r="AG122" s="838"/>
      <c r="AH122" s="838"/>
      <c r="AI122" s="838"/>
      <c r="AJ122" s="839"/>
      <c r="AK122" s="840" t="s">
        <v>129</v>
      </c>
      <c r="AL122" s="838"/>
      <c r="AM122" s="838"/>
      <c r="AN122" s="838"/>
      <c r="AO122" s="839"/>
      <c r="AP122" s="885" t="s">
        <v>129</v>
      </c>
      <c r="AQ122" s="886"/>
      <c r="AR122" s="886"/>
      <c r="AS122" s="886"/>
      <c r="AT122" s="887"/>
      <c r="AU122" s="947"/>
      <c r="AV122" s="948"/>
      <c r="AW122" s="948"/>
      <c r="AX122" s="948"/>
      <c r="AY122" s="949"/>
      <c r="AZ122" s="940" t="s">
        <v>459</v>
      </c>
      <c r="BA122" s="941"/>
      <c r="BB122" s="941"/>
      <c r="BC122" s="941"/>
      <c r="BD122" s="941"/>
      <c r="BE122" s="941"/>
      <c r="BF122" s="941"/>
      <c r="BG122" s="941"/>
      <c r="BH122" s="941"/>
      <c r="BI122" s="941"/>
      <c r="BJ122" s="941"/>
      <c r="BK122" s="941"/>
      <c r="BL122" s="941"/>
      <c r="BM122" s="941"/>
      <c r="BN122" s="941"/>
      <c r="BO122" s="941"/>
      <c r="BP122" s="942"/>
      <c r="BQ122" s="943">
        <v>11249745</v>
      </c>
      <c r="BR122" s="906"/>
      <c r="BS122" s="906"/>
      <c r="BT122" s="906"/>
      <c r="BU122" s="906"/>
      <c r="BV122" s="906">
        <v>17469091</v>
      </c>
      <c r="BW122" s="906"/>
      <c r="BX122" s="906"/>
      <c r="BY122" s="906"/>
      <c r="BZ122" s="906"/>
      <c r="CA122" s="906">
        <v>22272438</v>
      </c>
      <c r="CB122" s="906"/>
      <c r="CC122" s="906"/>
      <c r="CD122" s="906"/>
      <c r="CE122" s="906"/>
      <c r="CF122" s="907">
        <v>359.4</v>
      </c>
      <c r="CG122" s="908"/>
      <c r="CH122" s="908"/>
      <c r="CI122" s="908"/>
      <c r="CJ122" s="908"/>
      <c r="CK122" s="930"/>
      <c r="CL122" s="916"/>
      <c r="CM122" s="916"/>
      <c r="CN122" s="916"/>
      <c r="CO122" s="917"/>
      <c r="CP122" s="896" t="s">
        <v>460</v>
      </c>
      <c r="CQ122" s="897"/>
      <c r="CR122" s="897"/>
      <c r="CS122" s="897"/>
      <c r="CT122" s="897"/>
      <c r="CU122" s="897"/>
      <c r="CV122" s="897"/>
      <c r="CW122" s="897"/>
      <c r="CX122" s="897"/>
      <c r="CY122" s="897"/>
      <c r="CZ122" s="897"/>
      <c r="DA122" s="897"/>
      <c r="DB122" s="897"/>
      <c r="DC122" s="897"/>
      <c r="DD122" s="897"/>
      <c r="DE122" s="897"/>
      <c r="DF122" s="898"/>
      <c r="DG122" s="874">
        <v>427462</v>
      </c>
      <c r="DH122" s="875"/>
      <c r="DI122" s="875"/>
      <c r="DJ122" s="875"/>
      <c r="DK122" s="875"/>
      <c r="DL122" s="875">
        <v>430904</v>
      </c>
      <c r="DM122" s="875"/>
      <c r="DN122" s="875"/>
      <c r="DO122" s="875"/>
      <c r="DP122" s="875"/>
      <c r="DQ122" s="875">
        <v>487779</v>
      </c>
      <c r="DR122" s="875"/>
      <c r="DS122" s="875"/>
      <c r="DT122" s="875"/>
      <c r="DU122" s="875"/>
      <c r="DV122" s="852">
        <v>7.9</v>
      </c>
      <c r="DW122" s="852"/>
      <c r="DX122" s="852"/>
      <c r="DY122" s="852"/>
      <c r="DZ122" s="853"/>
    </row>
    <row r="123" spans="1:130" s="226" customFormat="1" ht="26.25" customHeight="1" x14ac:dyDescent="0.15">
      <c r="A123" s="878"/>
      <c r="B123" s="879"/>
      <c r="C123" s="882" t="s">
        <v>445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129</v>
      </c>
      <c r="AB123" s="838"/>
      <c r="AC123" s="838"/>
      <c r="AD123" s="838"/>
      <c r="AE123" s="839"/>
      <c r="AF123" s="840" t="s">
        <v>129</v>
      </c>
      <c r="AG123" s="838"/>
      <c r="AH123" s="838"/>
      <c r="AI123" s="838"/>
      <c r="AJ123" s="839"/>
      <c r="AK123" s="840" t="s">
        <v>425</v>
      </c>
      <c r="AL123" s="838"/>
      <c r="AM123" s="838"/>
      <c r="AN123" s="838"/>
      <c r="AO123" s="839"/>
      <c r="AP123" s="885" t="s">
        <v>129</v>
      </c>
      <c r="AQ123" s="886"/>
      <c r="AR123" s="886"/>
      <c r="AS123" s="886"/>
      <c r="AT123" s="887"/>
      <c r="AU123" s="950"/>
      <c r="AV123" s="951"/>
      <c r="AW123" s="951"/>
      <c r="AX123" s="951"/>
      <c r="AY123" s="951"/>
      <c r="AZ123" s="257" t="s">
        <v>177</v>
      </c>
      <c r="BA123" s="257"/>
      <c r="BB123" s="257"/>
      <c r="BC123" s="257"/>
      <c r="BD123" s="257"/>
      <c r="BE123" s="257"/>
      <c r="BF123" s="257"/>
      <c r="BG123" s="257"/>
      <c r="BH123" s="257"/>
      <c r="BI123" s="257"/>
      <c r="BJ123" s="257"/>
      <c r="BK123" s="257"/>
      <c r="BL123" s="257"/>
      <c r="BM123" s="257"/>
      <c r="BN123" s="257"/>
      <c r="BO123" s="938" t="s">
        <v>461</v>
      </c>
      <c r="BP123" s="939"/>
      <c r="BQ123" s="893">
        <v>15497619</v>
      </c>
      <c r="BR123" s="894"/>
      <c r="BS123" s="894"/>
      <c r="BT123" s="894"/>
      <c r="BU123" s="894"/>
      <c r="BV123" s="894">
        <v>21750780</v>
      </c>
      <c r="BW123" s="894"/>
      <c r="BX123" s="894"/>
      <c r="BY123" s="894"/>
      <c r="BZ123" s="894"/>
      <c r="CA123" s="894">
        <v>28806579</v>
      </c>
      <c r="CB123" s="894"/>
      <c r="CC123" s="894"/>
      <c r="CD123" s="894"/>
      <c r="CE123" s="894"/>
      <c r="CF123" s="804"/>
      <c r="CG123" s="805"/>
      <c r="CH123" s="805"/>
      <c r="CI123" s="805"/>
      <c r="CJ123" s="895"/>
      <c r="CK123" s="930"/>
      <c r="CL123" s="916"/>
      <c r="CM123" s="916"/>
      <c r="CN123" s="916"/>
      <c r="CO123" s="917"/>
      <c r="CP123" s="896" t="s">
        <v>462</v>
      </c>
      <c r="CQ123" s="897"/>
      <c r="CR123" s="897"/>
      <c r="CS123" s="897"/>
      <c r="CT123" s="897"/>
      <c r="CU123" s="897"/>
      <c r="CV123" s="897"/>
      <c r="CW123" s="897"/>
      <c r="CX123" s="897"/>
      <c r="CY123" s="897"/>
      <c r="CZ123" s="897"/>
      <c r="DA123" s="897"/>
      <c r="DB123" s="897"/>
      <c r="DC123" s="897"/>
      <c r="DD123" s="897"/>
      <c r="DE123" s="897"/>
      <c r="DF123" s="898"/>
      <c r="DG123" s="837" t="s">
        <v>129</v>
      </c>
      <c r="DH123" s="838"/>
      <c r="DI123" s="838"/>
      <c r="DJ123" s="838"/>
      <c r="DK123" s="839"/>
      <c r="DL123" s="840" t="s">
        <v>129</v>
      </c>
      <c r="DM123" s="838"/>
      <c r="DN123" s="838"/>
      <c r="DO123" s="838"/>
      <c r="DP123" s="839"/>
      <c r="DQ123" s="840" t="s">
        <v>129</v>
      </c>
      <c r="DR123" s="838"/>
      <c r="DS123" s="838"/>
      <c r="DT123" s="838"/>
      <c r="DU123" s="839"/>
      <c r="DV123" s="885" t="s">
        <v>425</v>
      </c>
      <c r="DW123" s="886"/>
      <c r="DX123" s="886"/>
      <c r="DY123" s="886"/>
      <c r="DZ123" s="887"/>
    </row>
    <row r="124" spans="1:130" s="226" customFormat="1" ht="26.25" customHeight="1" thickBot="1" x14ac:dyDescent="0.2">
      <c r="A124" s="878"/>
      <c r="B124" s="879"/>
      <c r="C124" s="882" t="s">
        <v>448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129</v>
      </c>
      <c r="AB124" s="838"/>
      <c r="AC124" s="838"/>
      <c r="AD124" s="838"/>
      <c r="AE124" s="839"/>
      <c r="AF124" s="840" t="s">
        <v>129</v>
      </c>
      <c r="AG124" s="838"/>
      <c r="AH124" s="838"/>
      <c r="AI124" s="838"/>
      <c r="AJ124" s="839"/>
      <c r="AK124" s="840" t="s">
        <v>129</v>
      </c>
      <c r="AL124" s="838"/>
      <c r="AM124" s="838"/>
      <c r="AN124" s="838"/>
      <c r="AO124" s="839"/>
      <c r="AP124" s="885" t="s">
        <v>129</v>
      </c>
      <c r="AQ124" s="886"/>
      <c r="AR124" s="886"/>
      <c r="AS124" s="886"/>
      <c r="AT124" s="887"/>
      <c r="AU124" s="888" t="s">
        <v>463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13.7</v>
      </c>
      <c r="BR124" s="892"/>
      <c r="BS124" s="892"/>
      <c r="BT124" s="892"/>
      <c r="BU124" s="892"/>
      <c r="BV124" s="892">
        <v>30.2</v>
      </c>
      <c r="BW124" s="892"/>
      <c r="BX124" s="892"/>
      <c r="BY124" s="892"/>
      <c r="BZ124" s="892"/>
      <c r="CA124" s="892" t="s">
        <v>129</v>
      </c>
      <c r="CB124" s="892"/>
      <c r="CC124" s="892"/>
      <c r="CD124" s="892"/>
      <c r="CE124" s="892"/>
      <c r="CF124" s="782"/>
      <c r="CG124" s="783"/>
      <c r="CH124" s="783"/>
      <c r="CI124" s="783"/>
      <c r="CJ124" s="923"/>
      <c r="CK124" s="931"/>
      <c r="CL124" s="931"/>
      <c r="CM124" s="931"/>
      <c r="CN124" s="931"/>
      <c r="CO124" s="932"/>
      <c r="CP124" s="896" t="s">
        <v>464</v>
      </c>
      <c r="CQ124" s="897"/>
      <c r="CR124" s="897"/>
      <c r="CS124" s="897"/>
      <c r="CT124" s="897"/>
      <c r="CU124" s="897"/>
      <c r="CV124" s="897"/>
      <c r="CW124" s="897"/>
      <c r="CX124" s="897"/>
      <c r="CY124" s="897"/>
      <c r="CZ124" s="897"/>
      <c r="DA124" s="897"/>
      <c r="DB124" s="897"/>
      <c r="DC124" s="897"/>
      <c r="DD124" s="897"/>
      <c r="DE124" s="897"/>
      <c r="DF124" s="898"/>
      <c r="DG124" s="820" t="s">
        <v>129</v>
      </c>
      <c r="DH124" s="821"/>
      <c r="DI124" s="821"/>
      <c r="DJ124" s="821"/>
      <c r="DK124" s="822"/>
      <c r="DL124" s="823" t="s">
        <v>425</v>
      </c>
      <c r="DM124" s="821"/>
      <c r="DN124" s="821"/>
      <c r="DO124" s="821"/>
      <c r="DP124" s="822"/>
      <c r="DQ124" s="823" t="s">
        <v>425</v>
      </c>
      <c r="DR124" s="821"/>
      <c r="DS124" s="821"/>
      <c r="DT124" s="821"/>
      <c r="DU124" s="822"/>
      <c r="DV124" s="909" t="s">
        <v>425</v>
      </c>
      <c r="DW124" s="910"/>
      <c r="DX124" s="910"/>
      <c r="DY124" s="910"/>
      <c r="DZ124" s="911"/>
    </row>
    <row r="125" spans="1:130" s="226" customFormat="1" ht="26.25" customHeight="1" x14ac:dyDescent="0.15">
      <c r="A125" s="878"/>
      <c r="B125" s="879"/>
      <c r="C125" s="882" t="s">
        <v>450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129</v>
      </c>
      <c r="AB125" s="838"/>
      <c r="AC125" s="838"/>
      <c r="AD125" s="838"/>
      <c r="AE125" s="839"/>
      <c r="AF125" s="840" t="s">
        <v>425</v>
      </c>
      <c r="AG125" s="838"/>
      <c r="AH125" s="838"/>
      <c r="AI125" s="838"/>
      <c r="AJ125" s="839"/>
      <c r="AK125" s="840" t="s">
        <v>425</v>
      </c>
      <c r="AL125" s="838"/>
      <c r="AM125" s="838"/>
      <c r="AN125" s="838"/>
      <c r="AO125" s="839"/>
      <c r="AP125" s="885" t="s">
        <v>427</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465</v>
      </c>
      <c r="CL125" s="913"/>
      <c r="CM125" s="913"/>
      <c r="CN125" s="913"/>
      <c r="CO125" s="914"/>
      <c r="CP125" s="921" t="s">
        <v>466</v>
      </c>
      <c r="CQ125" s="866"/>
      <c r="CR125" s="866"/>
      <c r="CS125" s="866"/>
      <c r="CT125" s="866"/>
      <c r="CU125" s="866"/>
      <c r="CV125" s="866"/>
      <c r="CW125" s="866"/>
      <c r="CX125" s="866"/>
      <c r="CY125" s="866"/>
      <c r="CZ125" s="866"/>
      <c r="DA125" s="866"/>
      <c r="DB125" s="866"/>
      <c r="DC125" s="866"/>
      <c r="DD125" s="866"/>
      <c r="DE125" s="866"/>
      <c r="DF125" s="867"/>
      <c r="DG125" s="922" t="s">
        <v>129</v>
      </c>
      <c r="DH125" s="903"/>
      <c r="DI125" s="903"/>
      <c r="DJ125" s="903"/>
      <c r="DK125" s="903"/>
      <c r="DL125" s="903" t="s">
        <v>129</v>
      </c>
      <c r="DM125" s="903"/>
      <c r="DN125" s="903"/>
      <c r="DO125" s="903"/>
      <c r="DP125" s="903"/>
      <c r="DQ125" s="903" t="s">
        <v>129</v>
      </c>
      <c r="DR125" s="903"/>
      <c r="DS125" s="903"/>
      <c r="DT125" s="903"/>
      <c r="DU125" s="903"/>
      <c r="DV125" s="904" t="s">
        <v>129</v>
      </c>
      <c r="DW125" s="904"/>
      <c r="DX125" s="904"/>
      <c r="DY125" s="904"/>
      <c r="DZ125" s="905"/>
    </row>
    <row r="126" spans="1:130" s="226" customFormat="1" ht="26.25" customHeight="1" thickBot="1" x14ac:dyDescent="0.2">
      <c r="A126" s="878"/>
      <c r="B126" s="879"/>
      <c r="C126" s="882" t="s">
        <v>452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425</v>
      </c>
      <c r="AB126" s="838"/>
      <c r="AC126" s="838"/>
      <c r="AD126" s="838"/>
      <c r="AE126" s="839"/>
      <c r="AF126" s="840" t="s">
        <v>129</v>
      </c>
      <c r="AG126" s="838"/>
      <c r="AH126" s="838"/>
      <c r="AI126" s="838"/>
      <c r="AJ126" s="839"/>
      <c r="AK126" s="840" t="s">
        <v>425</v>
      </c>
      <c r="AL126" s="838"/>
      <c r="AM126" s="838"/>
      <c r="AN126" s="838"/>
      <c r="AO126" s="839"/>
      <c r="AP126" s="885" t="s">
        <v>129</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467</v>
      </c>
      <c r="CQ126" s="808"/>
      <c r="CR126" s="808"/>
      <c r="CS126" s="808"/>
      <c r="CT126" s="808"/>
      <c r="CU126" s="808"/>
      <c r="CV126" s="808"/>
      <c r="CW126" s="808"/>
      <c r="CX126" s="808"/>
      <c r="CY126" s="808"/>
      <c r="CZ126" s="808"/>
      <c r="DA126" s="808"/>
      <c r="DB126" s="808"/>
      <c r="DC126" s="808"/>
      <c r="DD126" s="808"/>
      <c r="DE126" s="808"/>
      <c r="DF126" s="809"/>
      <c r="DG126" s="874" t="s">
        <v>129</v>
      </c>
      <c r="DH126" s="875"/>
      <c r="DI126" s="875"/>
      <c r="DJ126" s="875"/>
      <c r="DK126" s="875"/>
      <c r="DL126" s="875" t="s">
        <v>129</v>
      </c>
      <c r="DM126" s="875"/>
      <c r="DN126" s="875"/>
      <c r="DO126" s="875"/>
      <c r="DP126" s="875"/>
      <c r="DQ126" s="875" t="s">
        <v>129</v>
      </c>
      <c r="DR126" s="875"/>
      <c r="DS126" s="875"/>
      <c r="DT126" s="875"/>
      <c r="DU126" s="875"/>
      <c r="DV126" s="852" t="s">
        <v>129</v>
      </c>
      <c r="DW126" s="852"/>
      <c r="DX126" s="852"/>
      <c r="DY126" s="852"/>
      <c r="DZ126" s="853"/>
    </row>
    <row r="127" spans="1:130" s="226" customFormat="1" ht="26.25" customHeight="1" x14ac:dyDescent="0.15">
      <c r="A127" s="880"/>
      <c r="B127" s="881"/>
      <c r="C127" s="899" t="s">
        <v>468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427</v>
      </c>
      <c r="AB127" s="838"/>
      <c r="AC127" s="838"/>
      <c r="AD127" s="838"/>
      <c r="AE127" s="839"/>
      <c r="AF127" s="840" t="s">
        <v>129</v>
      </c>
      <c r="AG127" s="838"/>
      <c r="AH127" s="838"/>
      <c r="AI127" s="838"/>
      <c r="AJ127" s="839"/>
      <c r="AK127" s="840" t="s">
        <v>425</v>
      </c>
      <c r="AL127" s="838"/>
      <c r="AM127" s="838"/>
      <c r="AN127" s="838"/>
      <c r="AO127" s="839"/>
      <c r="AP127" s="885" t="s">
        <v>425</v>
      </c>
      <c r="AQ127" s="886"/>
      <c r="AR127" s="886"/>
      <c r="AS127" s="886"/>
      <c r="AT127" s="887"/>
      <c r="AU127" s="262"/>
      <c r="AV127" s="262"/>
      <c r="AW127" s="262"/>
      <c r="AX127" s="902" t="s">
        <v>469</v>
      </c>
      <c r="AY127" s="870"/>
      <c r="AZ127" s="870"/>
      <c r="BA127" s="870"/>
      <c r="BB127" s="870"/>
      <c r="BC127" s="870"/>
      <c r="BD127" s="870"/>
      <c r="BE127" s="871"/>
      <c r="BF127" s="869" t="s">
        <v>470</v>
      </c>
      <c r="BG127" s="870"/>
      <c r="BH127" s="870"/>
      <c r="BI127" s="870"/>
      <c r="BJ127" s="870"/>
      <c r="BK127" s="870"/>
      <c r="BL127" s="871"/>
      <c r="BM127" s="869" t="s">
        <v>471</v>
      </c>
      <c r="BN127" s="870"/>
      <c r="BO127" s="870"/>
      <c r="BP127" s="870"/>
      <c r="BQ127" s="870"/>
      <c r="BR127" s="870"/>
      <c r="BS127" s="871"/>
      <c r="BT127" s="869" t="s">
        <v>472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473</v>
      </c>
      <c r="CQ127" s="808"/>
      <c r="CR127" s="808"/>
      <c r="CS127" s="808"/>
      <c r="CT127" s="808"/>
      <c r="CU127" s="808"/>
      <c r="CV127" s="808"/>
      <c r="CW127" s="808"/>
      <c r="CX127" s="808"/>
      <c r="CY127" s="808"/>
      <c r="CZ127" s="808"/>
      <c r="DA127" s="808"/>
      <c r="DB127" s="808"/>
      <c r="DC127" s="808"/>
      <c r="DD127" s="808"/>
      <c r="DE127" s="808"/>
      <c r="DF127" s="809"/>
      <c r="DG127" s="874" t="s">
        <v>129</v>
      </c>
      <c r="DH127" s="875"/>
      <c r="DI127" s="875"/>
      <c r="DJ127" s="875"/>
      <c r="DK127" s="875"/>
      <c r="DL127" s="875" t="s">
        <v>425</v>
      </c>
      <c r="DM127" s="875"/>
      <c r="DN127" s="875"/>
      <c r="DO127" s="875"/>
      <c r="DP127" s="875"/>
      <c r="DQ127" s="875" t="s">
        <v>129</v>
      </c>
      <c r="DR127" s="875"/>
      <c r="DS127" s="875"/>
      <c r="DT127" s="875"/>
      <c r="DU127" s="875"/>
      <c r="DV127" s="852" t="s">
        <v>129</v>
      </c>
      <c r="DW127" s="852"/>
      <c r="DX127" s="852"/>
      <c r="DY127" s="852"/>
      <c r="DZ127" s="853"/>
    </row>
    <row r="128" spans="1:130" s="226" customFormat="1" ht="26.25" customHeight="1" thickBot="1" x14ac:dyDescent="0.2">
      <c r="A128" s="854" t="s">
        <v>474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475</v>
      </c>
      <c r="X128" s="856"/>
      <c r="Y128" s="856"/>
      <c r="Z128" s="857"/>
      <c r="AA128" s="858">
        <v>46106</v>
      </c>
      <c r="AB128" s="859"/>
      <c r="AC128" s="859"/>
      <c r="AD128" s="859"/>
      <c r="AE128" s="860"/>
      <c r="AF128" s="861">
        <v>39811</v>
      </c>
      <c r="AG128" s="859"/>
      <c r="AH128" s="859"/>
      <c r="AI128" s="859"/>
      <c r="AJ128" s="860"/>
      <c r="AK128" s="861">
        <v>27033</v>
      </c>
      <c r="AL128" s="859"/>
      <c r="AM128" s="859"/>
      <c r="AN128" s="859"/>
      <c r="AO128" s="860"/>
      <c r="AP128" s="862"/>
      <c r="AQ128" s="863"/>
      <c r="AR128" s="863"/>
      <c r="AS128" s="863"/>
      <c r="AT128" s="864"/>
      <c r="AU128" s="262"/>
      <c r="AV128" s="262"/>
      <c r="AW128" s="262"/>
      <c r="AX128" s="865" t="s">
        <v>476</v>
      </c>
      <c r="AY128" s="866"/>
      <c r="AZ128" s="866"/>
      <c r="BA128" s="866"/>
      <c r="BB128" s="866"/>
      <c r="BC128" s="866"/>
      <c r="BD128" s="866"/>
      <c r="BE128" s="867"/>
      <c r="BF128" s="844" t="s">
        <v>129</v>
      </c>
      <c r="BG128" s="845"/>
      <c r="BH128" s="845"/>
      <c r="BI128" s="845"/>
      <c r="BJ128" s="845"/>
      <c r="BK128" s="845"/>
      <c r="BL128" s="868"/>
      <c r="BM128" s="844">
        <v>14.01</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477</v>
      </c>
      <c r="CQ128" s="786"/>
      <c r="CR128" s="786"/>
      <c r="CS128" s="786"/>
      <c r="CT128" s="786"/>
      <c r="CU128" s="786"/>
      <c r="CV128" s="786"/>
      <c r="CW128" s="786"/>
      <c r="CX128" s="786"/>
      <c r="CY128" s="786"/>
      <c r="CZ128" s="786"/>
      <c r="DA128" s="786"/>
      <c r="DB128" s="786"/>
      <c r="DC128" s="786"/>
      <c r="DD128" s="786"/>
      <c r="DE128" s="786"/>
      <c r="DF128" s="787"/>
      <c r="DG128" s="848" t="s">
        <v>427</v>
      </c>
      <c r="DH128" s="849"/>
      <c r="DI128" s="849"/>
      <c r="DJ128" s="849"/>
      <c r="DK128" s="849"/>
      <c r="DL128" s="849" t="s">
        <v>129</v>
      </c>
      <c r="DM128" s="849"/>
      <c r="DN128" s="849"/>
      <c r="DO128" s="849"/>
      <c r="DP128" s="849"/>
      <c r="DQ128" s="849" t="s">
        <v>129</v>
      </c>
      <c r="DR128" s="849"/>
      <c r="DS128" s="849"/>
      <c r="DT128" s="849"/>
      <c r="DU128" s="849"/>
      <c r="DV128" s="850" t="s">
        <v>129</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478</v>
      </c>
      <c r="X129" s="835"/>
      <c r="Y129" s="835"/>
      <c r="Z129" s="836"/>
      <c r="AA129" s="837">
        <v>7050347</v>
      </c>
      <c r="AB129" s="838"/>
      <c r="AC129" s="838"/>
      <c r="AD129" s="838"/>
      <c r="AE129" s="839"/>
      <c r="AF129" s="840">
        <v>7152488</v>
      </c>
      <c r="AG129" s="838"/>
      <c r="AH129" s="838"/>
      <c r="AI129" s="838"/>
      <c r="AJ129" s="839"/>
      <c r="AK129" s="840">
        <v>7123392</v>
      </c>
      <c r="AL129" s="838"/>
      <c r="AM129" s="838"/>
      <c r="AN129" s="838"/>
      <c r="AO129" s="839"/>
      <c r="AP129" s="841"/>
      <c r="AQ129" s="842"/>
      <c r="AR129" s="842"/>
      <c r="AS129" s="842"/>
      <c r="AT129" s="843"/>
      <c r="AU129" s="264"/>
      <c r="AV129" s="264"/>
      <c r="AW129" s="264"/>
      <c r="AX129" s="807" t="s">
        <v>479</v>
      </c>
      <c r="AY129" s="808"/>
      <c r="AZ129" s="808"/>
      <c r="BA129" s="808"/>
      <c r="BB129" s="808"/>
      <c r="BC129" s="808"/>
      <c r="BD129" s="808"/>
      <c r="BE129" s="809"/>
      <c r="BF129" s="827" t="s">
        <v>129</v>
      </c>
      <c r="BG129" s="828"/>
      <c r="BH129" s="828"/>
      <c r="BI129" s="828"/>
      <c r="BJ129" s="828"/>
      <c r="BK129" s="828"/>
      <c r="BL129" s="829"/>
      <c r="BM129" s="827">
        <v>19.010000000000002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481</v>
      </c>
      <c r="X130" s="835"/>
      <c r="Y130" s="835"/>
      <c r="Z130" s="836"/>
      <c r="AA130" s="837">
        <v>871492</v>
      </c>
      <c r="AB130" s="838"/>
      <c r="AC130" s="838"/>
      <c r="AD130" s="838"/>
      <c r="AE130" s="839"/>
      <c r="AF130" s="840">
        <v>883714</v>
      </c>
      <c r="AG130" s="838"/>
      <c r="AH130" s="838"/>
      <c r="AI130" s="838"/>
      <c r="AJ130" s="839"/>
      <c r="AK130" s="840">
        <v>925774</v>
      </c>
      <c r="AL130" s="838"/>
      <c r="AM130" s="838"/>
      <c r="AN130" s="838"/>
      <c r="AO130" s="839"/>
      <c r="AP130" s="841"/>
      <c r="AQ130" s="842"/>
      <c r="AR130" s="842"/>
      <c r="AS130" s="842"/>
      <c r="AT130" s="843"/>
      <c r="AU130" s="264"/>
      <c r="AV130" s="264"/>
      <c r="AW130" s="264"/>
      <c r="AX130" s="807" t="s">
        <v>482</v>
      </c>
      <c r="AY130" s="808"/>
      <c r="AZ130" s="808"/>
      <c r="BA130" s="808"/>
      <c r="BB130" s="808"/>
      <c r="BC130" s="808"/>
      <c r="BD130" s="808"/>
      <c r="BE130" s="809"/>
      <c r="BF130" s="810">
        <v>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483</v>
      </c>
      <c r="X131" s="818"/>
      <c r="Y131" s="818"/>
      <c r="Z131" s="819"/>
      <c r="AA131" s="820">
        <v>6178855</v>
      </c>
      <c r="AB131" s="821"/>
      <c r="AC131" s="821"/>
      <c r="AD131" s="821"/>
      <c r="AE131" s="822"/>
      <c r="AF131" s="823">
        <v>6268774</v>
      </c>
      <c r="AG131" s="821"/>
      <c r="AH131" s="821"/>
      <c r="AI131" s="821"/>
      <c r="AJ131" s="822"/>
      <c r="AK131" s="823">
        <v>6197618</v>
      </c>
      <c r="AL131" s="821"/>
      <c r="AM131" s="821"/>
      <c r="AN131" s="821"/>
      <c r="AO131" s="822"/>
      <c r="AP131" s="824"/>
      <c r="AQ131" s="825"/>
      <c r="AR131" s="825"/>
      <c r="AS131" s="825"/>
      <c r="AT131" s="826"/>
      <c r="AU131" s="264"/>
      <c r="AV131" s="264"/>
      <c r="AW131" s="264"/>
      <c r="AX131" s="785" t="s">
        <v>484</v>
      </c>
      <c r="AY131" s="786"/>
      <c r="AZ131" s="786"/>
      <c r="BA131" s="786"/>
      <c r="BB131" s="786"/>
      <c r="BC131" s="786"/>
      <c r="BD131" s="786"/>
      <c r="BE131" s="787"/>
      <c r="BF131" s="788" t="s">
        <v>485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487</v>
      </c>
      <c r="W132" s="798"/>
      <c r="X132" s="798"/>
      <c r="Y132" s="798"/>
      <c r="Z132" s="799"/>
      <c r="AA132" s="800">
        <v>7.0775572499999999</v>
      </c>
      <c r="AB132" s="801"/>
      <c r="AC132" s="801"/>
      <c r="AD132" s="801"/>
      <c r="AE132" s="802"/>
      <c r="AF132" s="803">
        <v>10.358628339999999</v>
      </c>
      <c r="AG132" s="801"/>
      <c r="AH132" s="801"/>
      <c r="AI132" s="801"/>
      <c r="AJ132" s="802"/>
      <c r="AK132" s="803">
        <v>6.6319027730000002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488</v>
      </c>
      <c r="W133" s="777"/>
      <c r="X133" s="777"/>
      <c r="Y133" s="777"/>
      <c r="Z133" s="778"/>
      <c r="AA133" s="779">
        <v>6.4</v>
      </c>
      <c r="AB133" s="780"/>
      <c r="AC133" s="780"/>
      <c r="AD133" s="780"/>
      <c r="AE133" s="781"/>
      <c r="AF133" s="779">
        <v>7.7</v>
      </c>
      <c r="AG133" s="780"/>
      <c r="AH133" s="780"/>
      <c r="AI133" s="780"/>
      <c r="AJ133" s="781"/>
      <c r="AK133" s="779">
        <v>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6wwQGg4od7M/MVYgObOxQ1OcX3nyMLKp4DyNL9FN/bsD5JsbL/whwxSBSAQM1CqomP6TiKihyIOu7xPbRMJ8Tg==" saltValue="4G2U9cFbuU5pWX+neqQHT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60" zoomScaleNormal="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rfPL4GheGUvFb4JurBNMby+mMn4aCR8GDC/VvO0ag/x+y4G8exQ1qxulVmYIimWQpcZShH2KGnziHZydg3U9Q==" saltValue="jNZ8op9YJFeOgF6ccXcc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60" zoomScaleNormal="6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0jsh5WmqLdjR5AzOwrta0PY1H6N+rrZ17IpmHPaijC0d1XHmU/xnXc22RwEbKhB3qap8TNBZi1y9ns9kji8+Rg==" saltValue="ZYNG0BFuwmNGlS/vd4riQ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492</v>
      </c>
      <c r="AP7" s="283"/>
      <c r="AQ7" s="284" t="s">
        <v>493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494</v>
      </c>
      <c r="AQ8" s="290" t="s">
        <v>495</v>
      </c>
      <c r="AR8" s="291" t="s">
        <v>496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5" t="s">
        <v>497</v>
      </c>
      <c r="AL9" s="1206"/>
      <c r="AM9" s="1206"/>
      <c r="AN9" s="1207"/>
      <c r="AO9" s="292">
        <v>2130525</v>
      </c>
      <c r="AP9" s="292">
        <v>64456</v>
      </c>
      <c r="AQ9" s="293">
        <v>55995</v>
      </c>
      <c r="AR9" s="294">
        <v>15.1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5" t="s">
        <v>498</v>
      </c>
      <c r="AL10" s="1206"/>
      <c r="AM10" s="1206"/>
      <c r="AN10" s="1207"/>
      <c r="AO10" s="295">
        <v>24085</v>
      </c>
      <c r="AP10" s="295">
        <v>729</v>
      </c>
      <c r="AQ10" s="296">
        <v>5813</v>
      </c>
      <c r="AR10" s="297">
        <v>-87.5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5" t="s">
        <v>499</v>
      </c>
      <c r="AL11" s="1206"/>
      <c r="AM11" s="1206"/>
      <c r="AN11" s="1207"/>
      <c r="AO11" s="295">
        <v>78518</v>
      </c>
      <c r="AP11" s="295">
        <v>2375</v>
      </c>
      <c r="AQ11" s="296">
        <v>8381</v>
      </c>
      <c r="AR11" s="297">
        <v>-71.7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5" t="s">
        <v>500</v>
      </c>
      <c r="AL12" s="1206"/>
      <c r="AM12" s="1206"/>
      <c r="AN12" s="1207"/>
      <c r="AO12" s="295" t="s">
        <v>501</v>
      </c>
      <c r="AP12" s="295" t="s">
        <v>501</v>
      </c>
      <c r="AQ12" s="296">
        <v>170</v>
      </c>
      <c r="AR12" s="297" t="s">
        <v>501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5" t="s">
        <v>502</v>
      </c>
      <c r="AL13" s="1206"/>
      <c r="AM13" s="1206"/>
      <c r="AN13" s="1207"/>
      <c r="AO13" s="295" t="s">
        <v>501</v>
      </c>
      <c r="AP13" s="295" t="s">
        <v>501</v>
      </c>
      <c r="AQ13" s="296">
        <v>1</v>
      </c>
      <c r="AR13" s="297" t="s">
        <v>501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5" t="s">
        <v>503</v>
      </c>
      <c r="AL14" s="1206"/>
      <c r="AM14" s="1206"/>
      <c r="AN14" s="1207"/>
      <c r="AO14" s="295">
        <v>74331</v>
      </c>
      <c r="AP14" s="295">
        <v>2249</v>
      </c>
      <c r="AQ14" s="296">
        <v>2724</v>
      </c>
      <c r="AR14" s="297">
        <v>-17.399999999999999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5" t="s">
        <v>504</v>
      </c>
      <c r="AL15" s="1206"/>
      <c r="AM15" s="1206"/>
      <c r="AN15" s="1207"/>
      <c r="AO15" s="295">
        <v>395099</v>
      </c>
      <c r="AP15" s="295">
        <v>11953</v>
      </c>
      <c r="AQ15" s="296">
        <v>1180</v>
      </c>
      <c r="AR15" s="297">
        <v>913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8" t="s">
        <v>505</v>
      </c>
      <c r="AL16" s="1209"/>
      <c r="AM16" s="1209"/>
      <c r="AN16" s="1210"/>
      <c r="AO16" s="295">
        <v>-170533</v>
      </c>
      <c r="AP16" s="295">
        <v>-5159</v>
      </c>
      <c r="AQ16" s="296">
        <v>-5022</v>
      </c>
      <c r="AR16" s="297">
        <v>2.7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8" t="s">
        <v>177</v>
      </c>
      <c r="AL17" s="1209"/>
      <c r="AM17" s="1209"/>
      <c r="AN17" s="1210"/>
      <c r="AO17" s="295">
        <v>2532025</v>
      </c>
      <c r="AP17" s="295">
        <v>76603</v>
      </c>
      <c r="AQ17" s="296">
        <v>69242</v>
      </c>
      <c r="AR17" s="297">
        <v>10.6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2" t="s">
        <v>510</v>
      </c>
      <c r="AL21" s="1203"/>
      <c r="AM21" s="1203"/>
      <c r="AN21" s="1204"/>
      <c r="AO21" s="307">
        <v>7.17</v>
      </c>
      <c r="AP21" s="308">
        <v>6.42</v>
      </c>
      <c r="AQ21" s="309">
        <v>0.75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2" t="s">
        <v>511</v>
      </c>
      <c r="AL22" s="1203"/>
      <c r="AM22" s="1203"/>
      <c r="AN22" s="1204"/>
      <c r="AO22" s="312">
        <v>95.7</v>
      </c>
      <c r="AP22" s="313">
        <v>97.3</v>
      </c>
      <c r="AQ22" s="314">
        <v>-1.6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513</v>
      </c>
      <c r="AO27" s="273"/>
      <c r="AP27" s="273"/>
      <c r="AQ27" s="273"/>
      <c r="AR27" s="273"/>
      <c r="AS27" s="273"/>
      <c r="AT27" s="273"/>
    </row>
    <row r="28" spans="1:46" ht="17.25" x14ac:dyDescent="0.1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492</v>
      </c>
      <c r="AP30" s="283"/>
      <c r="AQ30" s="284" t="s">
        <v>493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494</v>
      </c>
      <c r="AQ31" s="290" t="s">
        <v>495</v>
      </c>
      <c r="AR31" s="291" t="s">
        <v>496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3" t="s">
        <v>516</v>
      </c>
      <c r="AL32" s="1194"/>
      <c r="AM32" s="1194"/>
      <c r="AN32" s="1195"/>
      <c r="AO32" s="322">
        <v>976418</v>
      </c>
      <c r="AP32" s="322">
        <v>29540</v>
      </c>
      <c r="AQ32" s="323">
        <v>31321</v>
      </c>
      <c r="AR32" s="324">
        <v>-5.7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3" t="s">
        <v>517</v>
      </c>
      <c r="AL33" s="1194"/>
      <c r="AM33" s="1194"/>
      <c r="AN33" s="1195"/>
      <c r="AO33" s="322" t="s">
        <v>501</v>
      </c>
      <c r="AP33" s="322" t="s">
        <v>501</v>
      </c>
      <c r="AQ33" s="323" t="s">
        <v>501</v>
      </c>
      <c r="AR33" s="324" t="s">
        <v>501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3" t="s">
        <v>518</v>
      </c>
      <c r="AL34" s="1194"/>
      <c r="AM34" s="1194"/>
      <c r="AN34" s="1195"/>
      <c r="AO34" s="322" t="s">
        <v>501</v>
      </c>
      <c r="AP34" s="322" t="s">
        <v>501</v>
      </c>
      <c r="AQ34" s="323" t="s">
        <v>501</v>
      </c>
      <c r="AR34" s="324" t="s">
        <v>501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3" t="s">
        <v>519</v>
      </c>
      <c r="AL35" s="1194"/>
      <c r="AM35" s="1194"/>
      <c r="AN35" s="1195"/>
      <c r="AO35" s="322">
        <v>383563</v>
      </c>
      <c r="AP35" s="322">
        <v>11604</v>
      </c>
      <c r="AQ35" s="323">
        <v>9685</v>
      </c>
      <c r="AR35" s="324">
        <v>19.8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3" t="s">
        <v>520</v>
      </c>
      <c r="AL36" s="1194"/>
      <c r="AM36" s="1194"/>
      <c r="AN36" s="1195"/>
      <c r="AO36" s="322">
        <v>3846</v>
      </c>
      <c r="AP36" s="322">
        <v>116</v>
      </c>
      <c r="AQ36" s="323">
        <v>2454</v>
      </c>
      <c r="AR36" s="324">
        <v>-95.3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3" t="s">
        <v>521</v>
      </c>
      <c r="AL37" s="1194"/>
      <c r="AM37" s="1194"/>
      <c r="AN37" s="1195"/>
      <c r="AO37" s="322" t="s">
        <v>501</v>
      </c>
      <c r="AP37" s="322" t="s">
        <v>501</v>
      </c>
      <c r="AQ37" s="323">
        <v>1182</v>
      </c>
      <c r="AR37" s="324" t="s">
        <v>501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6" t="s">
        <v>522</v>
      </c>
      <c r="AL38" s="1197"/>
      <c r="AM38" s="1197"/>
      <c r="AN38" s="1198"/>
      <c r="AO38" s="325" t="s">
        <v>501</v>
      </c>
      <c r="AP38" s="325" t="s">
        <v>501</v>
      </c>
      <c r="AQ38" s="326">
        <v>1</v>
      </c>
      <c r="AR38" s="314" t="s">
        <v>501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6" t="s">
        <v>523</v>
      </c>
      <c r="AL39" s="1197"/>
      <c r="AM39" s="1197"/>
      <c r="AN39" s="1198"/>
      <c r="AO39" s="322">
        <v>-27033</v>
      </c>
      <c r="AP39" s="322">
        <v>-818</v>
      </c>
      <c r="AQ39" s="323">
        <v>-3213</v>
      </c>
      <c r="AR39" s="324">
        <v>-74.5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3" t="s">
        <v>524</v>
      </c>
      <c r="AL40" s="1194"/>
      <c r="AM40" s="1194"/>
      <c r="AN40" s="1195"/>
      <c r="AO40" s="322">
        <v>-925774</v>
      </c>
      <c r="AP40" s="322">
        <v>-28008</v>
      </c>
      <c r="AQ40" s="323">
        <v>-28480</v>
      </c>
      <c r="AR40" s="324">
        <v>-1.7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99" t="s">
        <v>289</v>
      </c>
      <c r="AL41" s="1200"/>
      <c r="AM41" s="1200"/>
      <c r="AN41" s="1201"/>
      <c r="AO41" s="322">
        <v>411020</v>
      </c>
      <c r="AP41" s="322">
        <v>12435</v>
      </c>
      <c r="AQ41" s="323">
        <v>12950</v>
      </c>
      <c r="AR41" s="324">
        <v>-4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6" t="s">
        <v>492</v>
      </c>
      <c r="AN49" s="1188" t="s">
        <v>528</v>
      </c>
      <c r="AO49" s="1189"/>
      <c r="AP49" s="1189"/>
      <c r="AQ49" s="1189"/>
      <c r="AR49" s="1190"/>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7"/>
      <c r="AN50" s="338" t="s">
        <v>529</v>
      </c>
      <c r="AO50" s="339" t="s">
        <v>530</v>
      </c>
      <c r="AP50" s="340" t="s">
        <v>531</v>
      </c>
      <c r="AQ50" s="341" t="s">
        <v>532</v>
      </c>
      <c r="AR50" s="342" t="s">
        <v>533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2214153</v>
      </c>
      <c r="AN51" s="344">
        <v>65308</v>
      </c>
      <c r="AO51" s="345">
        <v>0.6</v>
      </c>
      <c r="AP51" s="346">
        <v>53270</v>
      </c>
      <c r="AQ51" s="347">
        <v>13.8</v>
      </c>
      <c r="AR51" s="348">
        <v>-13.2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1064232</v>
      </c>
      <c r="AN52" s="352">
        <v>31390</v>
      </c>
      <c r="AO52" s="353">
        <v>-29.6</v>
      </c>
      <c r="AP52" s="354">
        <v>24316</v>
      </c>
      <c r="AQ52" s="355">
        <v>0.8</v>
      </c>
      <c r="AR52" s="356">
        <v>-30.4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1687267</v>
      </c>
      <c r="AN53" s="344">
        <v>49334</v>
      </c>
      <c r="AO53" s="345">
        <v>-24.5</v>
      </c>
      <c r="AP53" s="346">
        <v>53292</v>
      </c>
      <c r="AQ53" s="347">
        <v>0</v>
      </c>
      <c r="AR53" s="348">
        <v>-24.5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752685</v>
      </c>
      <c r="AN54" s="352">
        <v>22008</v>
      </c>
      <c r="AO54" s="353">
        <v>-29.9</v>
      </c>
      <c r="AP54" s="354">
        <v>28900</v>
      </c>
      <c r="AQ54" s="355">
        <v>18.899999999999999</v>
      </c>
      <c r="AR54" s="356">
        <v>-48.8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1226043</v>
      </c>
      <c r="AN55" s="344">
        <v>35454</v>
      </c>
      <c r="AO55" s="345">
        <v>-28.1</v>
      </c>
      <c r="AP55" s="346">
        <v>49919</v>
      </c>
      <c r="AQ55" s="347">
        <v>-6.3</v>
      </c>
      <c r="AR55" s="348">
        <v>-21.8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777649</v>
      </c>
      <c r="AN56" s="352">
        <v>22488</v>
      </c>
      <c r="AO56" s="353">
        <v>2.2000000000000002</v>
      </c>
      <c r="AP56" s="354">
        <v>26398</v>
      </c>
      <c r="AQ56" s="355">
        <v>-8.6999999999999993</v>
      </c>
      <c r="AR56" s="356">
        <v>10.9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500297</v>
      </c>
      <c r="AN57" s="344">
        <v>15067</v>
      </c>
      <c r="AO57" s="345">
        <v>-57.5</v>
      </c>
      <c r="AP57" s="346">
        <v>47738</v>
      </c>
      <c r="AQ57" s="347">
        <v>-4.4000000000000004</v>
      </c>
      <c r="AR57" s="348">
        <v>-53.1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281040</v>
      </c>
      <c r="AN58" s="352">
        <v>8464</v>
      </c>
      <c r="AO58" s="353">
        <v>-62.4</v>
      </c>
      <c r="AP58" s="354">
        <v>24937</v>
      </c>
      <c r="AQ58" s="355">
        <v>-5.5</v>
      </c>
      <c r="AR58" s="356">
        <v>-56.9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1693358</v>
      </c>
      <c r="AN59" s="344">
        <v>51230</v>
      </c>
      <c r="AO59" s="345">
        <v>240</v>
      </c>
      <c r="AP59" s="346">
        <v>52191</v>
      </c>
      <c r="AQ59" s="347">
        <v>9.3000000000000007</v>
      </c>
      <c r="AR59" s="348">
        <v>230.7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1026575</v>
      </c>
      <c r="AN60" s="352">
        <v>31058</v>
      </c>
      <c r="AO60" s="353">
        <v>266.89999999999998</v>
      </c>
      <c r="AP60" s="354">
        <v>24843</v>
      </c>
      <c r="AQ60" s="355">
        <v>-0.4</v>
      </c>
      <c r="AR60" s="356">
        <v>267.3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1464224</v>
      </c>
      <c r="AN61" s="359">
        <v>43279</v>
      </c>
      <c r="AO61" s="360">
        <v>26.1</v>
      </c>
      <c r="AP61" s="361">
        <v>51282</v>
      </c>
      <c r="AQ61" s="362">
        <v>2.5</v>
      </c>
      <c r="AR61" s="348">
        <v>23.6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780436</v>
      </c>
      <c r="AN62" s="352">
        <v>23082</v>
      </c>
      <c r="AO62" s="353">
        <v>29.4</v>
      </c>
      <c r="AP62" s="354">
        <v>25879</v>
      </c>
      <c r="AQ62" s="355">
        <v>1</v>
      </c>
      <c r="AR62" s="356">
        <v>28.4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A5Vo8Q6EgNnk2DYyVeEQ/NaqOF2+4iN2aD/2oxLp7RgtNdDw4HHnaeRng40cQ4VbWg2utYLcdtxvQFYNLX7O8w==" saltValue="5hDX4omILxccI50V18t51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60" zoomScaleNormal="6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zesGWqyPBM1hjqMHCcaxj46P2uPNHKhtkDEVpCjXvC4GJhmQwvZgvjQwj+q+E0Otswzeos3m34sy4s+PueUKA==" saltValue="rj2pLGsafsETFRrE5yE6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loE82Ulc3duon6r+71bA2Hff/ytJD6MM/vq92aqvYzSq0hvQ7TLr6c4Fr/6QYcef8s2WZJY1NpGms20PrF3kw==" saltValue="eVnRRLwjX015gh/Lhi2z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11" t="s">
        <v>3</v>
      </c>
      <c r="D47" s="1211"/>
      <c r="E47" s="1212"/>
      <c r="F47" s="11">
        <v>16.12</v>
      </c>
      <c r="G47" s="12">
        <v>16.25</v>
      </c>
      <c r="H47" s="12">
        <v>15.83</v>
      </c>
      <c r="I47" s="12">
        <v>15.62</v>
      </c>
      <c r="J47" s="13">
        <v>15.7</v>
      </c>
    </row>
    <row r="48" spans="2:10" ht="57.75" customHeight="1" x14ac:dyDescent="0.15">
      <c r="B48" s="14"/>
      <c r="C48" s="1213" t="s">
        <v>4</v>
      </c>
      <c r="D48" s="1213"/>
      <c r="E48" s="1214"/>
      <c r="F48" s="15">
        <v>7.44</v>
      </c>
      <c r="G48" s="16">
        <v>5</v>
      </c>
      <c r="H48" s="16">
        <v>4.32</v>
      </c>
      <c r="I48" s="16">
        <v>10.49</v>
      </c>
      <c r="J48" s="17">
        <v>0</v>
      </c>
    </row>
    <row r="49" spans="2:10" ht="57.75" customHeight="1" thickBot="1" x14ac:dyDescent="0.2">
      <c r="B49" s="18"/>
      <c r="C49" s="1215" t="s">
        <v>5</v>
      </c>
      <c r="D49" s="1215"/>
      <c r="E49" s="1216"/>
      <c r="F49" s="19">
        <v>3.1</v>
      </c>
      <c r="G49" s="20" t="s">
        <v>549</v>
      </c>
      <c r="H49" s="20" t="s">
        <v>550</v>
      </c>
      <c r="I49" s="20">
        <v>6.25</v>
      </c>
      <c r="J49" s="21" t="s">
        <v>551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IagKEqemQrfbKtUz3KpgL2AZsq8Mh1Tb5XVeyjQhgWbQdV4sy9QsCfV2z1JnDI2EeFrQEa2zfF3Za0YdKpo7w==" saltValue="2om2bY6z9NrgpWEAj8Sl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kumamoto</cp:lastModifiedBy>
  <cp:lastPrinted>2019-03-19T04:19:23Z</cp:lastPrinted>
  <dcterms:created xsi:type="dcterms:W3CDTF">2019-02-14T05:10:49Z</dcterms:created>
  <dcterms:modified xsi:type="dcterms:W3CDTF">2019-11-12T05:17:08Z</dcterms:modified>
  <cp:category/>
</cp:coreProperties>
</file>