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s="1"/>
  <c r="BE35" i="10" l="1"/>
  <c r="BE36" i="10" s="1"/>
  <c r="BE37" i="10" s="1"/>
  <c r="BW34" i="10"/>
  <c r="BW35" i="10" s="1"/>
  <c r="BW36" i="10" s="1"/>
  <c r="BW37" i="10" s="1"/>
  <c r="BW38" i="10" s="1"/>
  <c r="BW39" i="10" s="1"/>
  <c r="BW40" i="10" s="1"/>
  <c r="BW41" i="10" s="1"/>
  <c r="CO34" i="10" l="1"/>
</calcChain>
</file>

<file path=xl/sharedStrings.xml><?xml version="1.0" encoding="utf-8"?>
<sst xmlns="http://schemas.openxmlformats.org/spreadsheetml/2006/main" count="1102" uniqueCount="608">
  <si>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</si>
  <si>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</si>
  <si>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</si>
  <si>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</si>
  <si>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</si>
  <si>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</si>
  <si>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</si>
  <si>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</si>
  <si>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</si>
  <si>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</si>
  <si>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</si>
  <si>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</si>
  <si>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</si>
  <si>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</si>
  <si>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</si>
  <si>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</si>
  <si>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</si>
  <si>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</si>
  <si>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</si>
  <si>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</si>
  <si>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</si>
  <si>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</si>
  <si>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</si>
  <si>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</si>
  <si>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</si>
  <si>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</si>
  <si>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</si>
  <si>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</si>
  <si>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</si>
  <si>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</si>
  <si>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</si>
  <si>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</si>
  <si>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</si>
  <si>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</si>
  <si>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</si>
  <si>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</si>
  <si>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</si>
  <si>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</si>
  <si>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</si>
  <si>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</si>
  <si>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</si>
  <si>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</si>
  <si>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</si>
  <si>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</si>
  <si>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</si>
  <si>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</si>
  <si>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</si>
  <si>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</si>
  <si>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</si>
  <si>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</si>
  <si>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</si>
  <si>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</si>
  <si>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</si>
  <si>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</si>
  <si>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</si>
  <si>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</si>
  <si>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</si>
  <si>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</si>
  <si>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</si>
  <si>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</si>
  <si>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</si>
  <si>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</si>
  <si>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</si>
  <si>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</si>
  <si>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</si>
  <si>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</si>
  <si>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</si>
  <si>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</si>
  <si>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</si>
  <si>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</si>
  <si>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</si>
  <si>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</si>
  <si>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</si>
  <si>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</si>
  <si>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</si>
  <si>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</si>
  <si>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</si>
  <si>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</si>
  <si>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</si>
  <si>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</si>
  <si>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</si>
  <si>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</si>
  <si>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</si>
  <si>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</si>
  <si>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</si>
  <si>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</si>
  <si>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</si>
  <si>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</si>
  <si>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</si>
  <si>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</si>
  <si>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</si>
  <si>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</si>
  <si>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</si>
  <si>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</si>
  <si>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</si>
  <si>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</si>
  <si>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</si>
  <si>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</si>
  <si>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</si>
  <si>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</si>
  <si>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</si>
  <si>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</si>
  <si>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</si>
  <si>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</si>
  <si>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</si>
  <si>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</si>
  <si>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</si>
  <si>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</si>
  <si>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</si>
  <si>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</si>
  <si>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</si>
  <si>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</si>
  <si>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</si>
  <si>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</si>
  <si>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</si>
  <si>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</si>
  <si>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</si>
  <si>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</si>
  <si>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</si>
  <si>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</si>
  <si>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</si>
  <si>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</si>
  <si>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</si>
  <si>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</si>
  <si>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</si>
  <si>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</si>
  <si>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</si>
  <si>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</si>
  <si>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</si>
  <si>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</si>
  <si>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</si>
  <si>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</si>
  <si>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</si>
  <si>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</si>
  <si>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</si>
  <si>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</si>
  <si>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</si>
  <si>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</si>
  <si>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</si>
  <si>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</si>
  <si>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</si>
  <si>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</si>
  <si>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</si>
  <si>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</si>
  <si>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</si>
  <si>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</si>
  <si>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</si>
  <si>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</si>
  <si>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</si>
  <si>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</si>
  <si>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</si>
  <si>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</si>
  <si>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</si>
  <si>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</si>
  <si>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</si>
  <si>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</si>
  <si>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</si>
  <si>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</si>
  <si>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</si>
  <si>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</si>
  <si>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</si>
  <si>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</si>
  <si>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</si>
  <si>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</si>
  <si>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</si>
  <si>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</si>
  <si>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</si>
  <si>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</si>
  <si>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</si>
  <si>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</si>
  <si>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</si>
  <si>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</si>
  <si>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</si>
  <si>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</si>
  <si>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</si>
  <si>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</si>
  <si>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</si>
  <si>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</si>
  <si>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</si>
  <si>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</si>
  <si>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</si>
  <si>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</si>
  <si>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</si>
  <si>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</si>
  <si>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</si>
  <si>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</si>
  <si>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</si>
  <si>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</si>
  <si>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</si>
  <si>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</si>
  <si>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</si>
  <si>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</si>
  <si>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</si>
  <si>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</si>
  <si>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</si>
  <si>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</si>
  <si>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</si>
  <si>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</si>
  <si>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</si>
  <si>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</si>
  <si>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</si>
  <si>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</si>
  <si>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</si>
  <si>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</si>
  <si>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</si>
  <si>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</si>
  <si>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</si>
  <si>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</si>
  <si>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</si>
  <si>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熊本県南小国町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</si>
  <si>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</si>
  <si>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</si>
  <si>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</si>
  <si>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</si>
  <si>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</si>
  <si>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</si>
  <si>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</si>
  <si>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</si>
  <si>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</si>
  <si>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</si>
  <si>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</si>
  <si>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</si>
  <si>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</si>
  <si>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</si>
  <si>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</si>
  <si>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</si>
  <si>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</si>
  <si>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</si>
  <si>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</si>
  <si>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</si>
  <si>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</si>
  <si>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</si>
  <si>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</si>
  <si>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</si>
  <si>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</si>
  <si>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</si>
  <si>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</si>
  <si>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</si>
  <si>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</si>
  <si>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</si>
  <si>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</si>
  <si>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</si>
  <si>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</si>
  <si>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</si>
  <si>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</si>
  <si>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</si>
  <si>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</si>
  <si>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</si>
  <si>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</si>
  <si>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</si>
  <si>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</si>
  <si>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</si>
  <si>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</si>
  <si>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</si>
  <si>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</si>
  <si>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</si>
  <si>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</si>
  <si>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</si>
  <si>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</si>
  <si>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</si>
  <si>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</si>
  <si>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</si>
  <si>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</si>
  <si>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</si>
  <si>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</si>
  <si>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</si>
  <si>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</si>
  <si>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</si>
  <si>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</si>
  <si>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</si>
  <si>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</si>
  <si>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</si>
  <si>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</si>
  <si>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</si>
  <si>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</si>
  <si>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</si>
  <si>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</si>
  <si>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</si>
  <si>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</si>
  <si>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</si>
  <si>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</si>
  <si>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</si>
  <si>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</si>
  <si>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</si>
  <si>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</si>
  <si>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</si>
  <si>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</si>
  <si>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</si>
  <si>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</si>
  <si>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</si>
  <si>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</si>
  <si>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</si>
  <si>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</si>
  <si>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</si>
  <si>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</si>
  <si>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</si>
  <si>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</si>
  <si>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</si>
  <si>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</si>
  <si>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</si>
  <si>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</si>
  <si>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</si>
  <si>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</si>
  <si>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</si>
  <si>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</si>
  <si>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</si>
  <si>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</si>
  <si>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</si>
  <si>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</si>
  <si>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</si>
  <si>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</si>
  <si>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</si>
  <si>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</si>
  <si>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</si>
  <si>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</si>
  <si>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</si>
  <si>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</si>
  <si>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</si>
  <si>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</si>
  <si>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</si>
  <si>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</si>
  <si>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</si>
  <si>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</si>
  <si>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</si>
  <si>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</si>
  <si>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</si>
  <si>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</si>
  <si>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</si>
  <si>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</si>
  <si>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</si>
  <si>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</si>
  <si>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</si>
  <si>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</si>
  <si>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</si>
  <si>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</si>
  <si>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</si>
  <si>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</si>
  <si>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</si>
  <si>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</si>
  <si>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</si>
  <si>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</si>
  <si>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</si>
  <si>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</si>
  <si>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</si>
  <si>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</si>
  <si>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</si>
  <si>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</si>
  <si>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</si>
  <si>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</si>
  <si>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</si>
  <si>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</si>
  <si>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</si>
  <si>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</si>
  <si>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</si>
  <si>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</si>
  <si>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</si>
  <si>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</si>
  <si>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</si>
  <si>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</si>
  <si>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熊本県南小国町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</si>
  <si>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</si>
  <si>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</si>
  <si>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</si>
  <si>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</si>
  <si>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</si>
  <si>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</si>
  <si>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</si>
  <si>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</si>
  <si>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</si>
  <si>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</si>
  <si>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</si>
  <si>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</si>
  <si>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</si>
  <si>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</si>
  <si>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</si>
  <si>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</si>
  <si>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</si>
  <si>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</si>
  <si>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</si>
  <si>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</si>
  <si>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</si>
  <si>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</si>
  <si>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</si>
  <si>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</si>
  <si>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</si>
  <si>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</si>
  <si>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</si>
  <si>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</si>
  <si>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</si>
  <si>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</si>
  <si>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</si>
  <si>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</si>
  <si>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</si>
  <si>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</si>
  <si>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</si>
  <si>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</si>
  <si>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</si>
  <si>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</si>
  <si>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</si>
  <si>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</si>
  <si>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</si>
  <si>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</si>
  <si>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</si>
  <si>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</si>
  <si>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</si>
  <si>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</si>
  <si>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</si>
  <si>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</si>
  <si>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</si>
  <si>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</si>
  <si>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</si>
  <si>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</si>
  <si>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</si>
  <si>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</si>
  <si>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</si>
  <si>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</si>
  <si>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</si>
  <si>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</si>
  <si>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</si>
  <si>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</si>
  <si>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</si>
  <si>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</si>
  <si>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</si>
  <si>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</si>
  <si>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</si>
  <si>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</si>
  <si>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</si>
  <si>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</si>
  <si>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</si>
  <si>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</si>
  <si>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</si>
  <si>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</si>
  <si>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</si>
  <si>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</si>
  <si>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</si>
  <si>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</si>
  <si>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</si>
  <si>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</si>
  <si>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</si>
  <si>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</si>
  <si>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</si>
  <si>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</si>
  <si>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</si>
  <si>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</si>
  <si>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</si>
  <si>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</si>
  <si>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</si>
  <si>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</si>
  <si>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</si>
  <si>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</si>
  <si>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</si>
  <si>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</si>
  <si>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</si>
  <si>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</si>
  <si>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</si>
  <si>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</si>
  <si>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</si>
  <si>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</si>
  <si>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</si>
  <si>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</si>
  <si>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</si>
  <si>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</si>
  <si>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</si>
  <si>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</si>
  <si>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</si>
  <si>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</si>
  <si>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</si>
  <si>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</si>
  <si>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</si>
  <si>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</si>
  <si>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</si>
  <si>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</si>
  <si>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</si>
  <si>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</si>
  <si>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</si>
  <si>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</si>
  <si>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</si>
  <si>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</si>
  <si>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</si>
  <si>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</si>
  <si>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</si>
  <si>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</si>
  <si>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</si>
  <si>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</si>
  <si>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</si>
  <si>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</si>
  <si>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</si>
  <si>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</si>
  <si>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</si>
  <si>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</si>
  <si>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</si>
  <si>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</si>
  <si>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</si>
  <si>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</si>
  <si>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</si>
  <si>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</si>
  <si>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</si>
  <si>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</si>
  <si>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</si>
  <si>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</si>
  <si>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</si>
  <si>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</si>
  <si>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</si>
  <si>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</si>
  <si>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</si>
  <si>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</si>
  <si>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</si>
  <si>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</si>
  <si>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</si>
  <si>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</si>
  <si>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</si>
  <si>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</si>
  <si>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</si>
  <si>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</si>
  <si>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</si>
  <si>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</si>
  <si>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</si>
  <si>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</si>
  <si>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</si>
  <si>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</si>
  <si>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</si>
  <si>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</si>
  <si>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</si>
  <si>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</si>
  <si>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</si>
  <si>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</si>
  <si>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</si>
  <si>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</si>
  <si>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</si>
  <si>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</si>
  <si>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</si>
  <si>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</si>
  <si>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</si>
  <si>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</si>
  <si>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</si>
  <si>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</si>
  <si>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</si>
  <si>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</si>
  <si>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</si>
  <si>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</si>
  <si>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</si>
  <si>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</si>
  <si>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</si>
  <si>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</si>
  <si>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</si>
  <si>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</si>
  <si>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</si>
  <si>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</si>
  <si>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</si>
  <si>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</si>
  <si>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</si>
  <si>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</si>
  <si>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</si>
  <si>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</si>
  <si>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</si>
  <si>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</si>
  <si>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</si>
  <si>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</si>
  <si>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</si>
  <si>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</si>
  <si>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0.30</t>
  </si>
  <si>
    <t>▲ 15.39</t>
  </si>
  <si>
    <t>▲ 2.88</t>
  </si>
  <si>
    <t>一般会計</t>
  </si>
  <si>
    <t>国民健康保険特別会計</t>
  </si>
  <si>
    <t>介護保険特別会計</t>
  </si>
  <si>
    <t>水道事業特別会計</t>
  </si>
  <si>
    <t>公共下水道事業特別会計</t>
  </si>
  <si>
    <t>特定地域生活排水処理事業特別会計</t>
  </si>
  <si>
    <t>後期高齢者医療特別会計</t>
  </si>
  <si>
    <t>農業集落排水事業特別会計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</si>
  <si>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</si>
  <si>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</si>
  <si>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</si>
  <si>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小国町外一ヶ町公立病院組合</t>
    <rPh sb="0" eb="2">
      <t>オグニ</t>
    </rPh>
    <rPh sb="2" eb="3">
      <t>マチ</t>
    </rPh>
    <rPh sb="3" eb="4">
      <t>ホカ</t>
    </rPh>
    <rPh sb="4" eb="5">
      <t>イッ</t>
    </rPh>
    <rPh sb="6" eb="7">
      <t>チョウ</t>
    </rPh>
    <rPh sb="7" eb="9">
      <t>コウリツ</t>
    </rPh>
    <rPh sb="9" eb="11">
      <t>ビョウイン</t>
    </rPh>
    <rPh sb="11" eb="13">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</si>
  <si>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</si>
  <si>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
（養護老人ホーム湯の里荘特別会計）</t>
    <rPh sb="0" eb="2">
      <t>アソ</t>
    </rPh>
    <rPh sb="2" eb="4">
      <t>コウイキ</t>
    </rPh>
    <rPh sb="4" eb="6">
      <t>ギョウセイ</t>
    </rPh>
    <rPh sb="6" eb="8">
      <t>ジム</t>
    </rPh>
    <rPh sb="8" eb="10">
      <t>クミアイ</t>
    </rPh>
    <rPh sb="12" eb="14">
      <t>ヨウゴ</t>
    </rPh>
    <rPh sb="14" eb="16">
      <t>ロウジン</t>
    </rPh>
    <rPh sb="19" eb="20">
      <t>ユ</t>
    </rPh>
    <rPh sb="21" eb="22">
      <t>サト</t>
    </rPh>
    <rPh sb="22" eb="23">
      <t>ソウ</t>
    </rPh>
    <rPh sb="23" eb="25">
      <t>トクベツ</t>
    </rPh>
    <rPh sb="25" eb="27">
      <t>カイケイ</t>
    </rPh>
    <phoneticPr fontId="2"/>
  </si>
  <si>
    <t>阿蘇広域行政事務組合
（阿蘇ふるさと市町村圏特別会計）</t>
    <rPh sb="0" eb="2">
      <t>アソ</t>
    </rPh>
    <rPh sb="2" eb="4">
      <t>コウイキ</t>
    </rPh>
    <rPh sb="4" eb="6">
      <t>ギョウセイ</t>
    </rPh>
    <rPh sb="6" eb="8">
      <t>ジム</t>
    </rPh>
    <rPh sb="8" eb="10">
      <t>クミアイ</t>
    </rPh>
    <rPh sb="12" eb="14">
      <t>アソ</t>
    </rPh>
    <rPh sb="18" eb="21">
      <t>シチョウソン</t>
    </rPh>
    <rPh sb="21" eb="22">
      <t>ケン</t>
    </rPh>
    <rPh sb="22" eb="24">
      <t>トクベツ</t>
    </rPh>
    <rPh sb="24" eb="26">
      <t>カイケイ</t>
    </rPh>
    <phoneticPr fontId="2"/>
  </si>
  <si>
    <t>阿蘇広域行政事務組合
（特別養護老人ホーム阿蘇みやま荘特別会計）</t>
    <rPh sb="0" eb="2">
      <t>アソ</t>
    </rPh>
    <rPh sb="2" eb="4">
      <t>コウイキ</t>
    </rPh>
    <rPh sb="4" eb="6">
      <t>ギョウセイ</t>
    </rPh>
    <rPh sb="6" eb="8">
      <t>ジム</t>
    </rPh>
    <rPh sb="8" eb="10">
      <t>クミアイ</t>
    </rPh>
    <rPh sb="12" eb="14">
      <t>トクベツ</t>
    </rPh>
    <rPh sb="14" eb="16">
      <t>ヨウゴ</t>
    </rPh>
    <rPh sb="16" eb="18">
      <t>ロウジン</t>
    </rPh>
    <rPh sb="21" eb="23">
      <t>アソ</t>
    </rPh>
    <rPh sb="26" eb="27">
      <t>ソウ</t>
    </rPh>
    <rPh sb="27" eb="29">
      <t>トクベツ</t>
    </rPh>
    <rPh sb="29" eb="31">
      <t>カイケイ</t>
    </rPh>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</si>
  <si>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</si>
  <si>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</si>
  <si>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株式会社きよらカアサ</t>
    <phoneticPr fontId="2"/>
  </si>
  <si>
    <t>地域福祉基金</t>
    <rPh sb="0" eb="2">
      <t>チイキ</t>
    </rPh>
    <rPh sb="2" eb="4">
      <t>フクシ</t>
    </rPh>
    <rPh sb="4" eb="6">
      <t>キキン</t>
    </rPh>
    <phoneticPr fontId="11"/>
  </si>
  <si>
    <t>きよらの郷づくり基金</t>
    <rPh sb="4" eb="5">
      <t>サト</t>
    </rPh>
    <rPh sb="8" eb="10">
      <t>キキン</t>
    </rPh>
    <phoneticPr fontId="11"/>
  </si>
  <si>
    <t>ケーブルテレビ放送設備等整備基金</t>
    <rPh sb="7" eb="9">
      <t>ホウソウ</t>
    </rPh>
    <rPh sb="9" eb="11">
      <t>セツビ</t>
    </rPh>
    <rPh sb="11" eb="12">
      <t>トウ</t>
    </rPh>
    <rPh sb="12" eb="14">
      <t>セイビ</t>
    </rPh>
    <rPh sb="14" eb="16">
      <t>キキン</t>
    </rPh>
    <phoneticPr fontId="11"/>
  </si>
  <si>
    <t>防災対策基金</t>
    <rPh sb="0" eb="2">
      <t>ボウサイ</t>
    </rPh>
    <rPh sb="2" eb="4">
      <t>タイサク</t>
    </rPh>
    <rPh sb="4" eb="6">
      <t>キキン</t>
    </rPh>
    <phoneticPr fontId="11"/>
  </si>
  <si>
    <t>中山間ふるさと・水と土保全対策基金</t>
    <rPh sb="0" eb="3">
      <t>チュウサンカン</t>
    </rPh>
    <rPh sb="8" eb="9">
      <t>ミズ</t>
    </rPh>
    <rPh sb="10" eb="11">
      <t>ツチ</t>
    </rPh>
    <rPh sb="11" eb="13">
      <t>ホゼン</t>
    </rPh>
    <rPh sb="13" eb="15">
      <t>タイサク</t>
    </rPh>
    <rPh sb="15" eb="17">
      <t>キキン</t>
    </rPh>
    <phoneticPr fontId="11"/>
  </si>
  <si>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</si>
  <si>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</si>
  <si>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</si>
  <si>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</si>
  <si>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</si>
  <si>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</si>
  <si>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</si>
  <si>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法非適用企業</t>
    <rPh sb="0" eb="1">
      <t>ホウ</t>
    </rPh>
    <rPh sb="1" eb="2">
      <t>ヒ</t>
    </rPh>
    <rPh sb="2" eb="4">
      <t>テキヨウ</t>
    </rPh>
    <rPh sb="4" eb="6">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</si>
  <si>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</si>
  <si>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</si>
  <si>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</si>
  <si>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</si>
  <si>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て有形固定資産減価償却率はあまりかわらないものの、将来負担比率は類似団体平均を上回っている。今後、公共施設等総合管理計画に基づき、老朽化対策に取り組んでいくこととなるが、将来負担比率の上昇を抑制しつつ、老朽化した施設の集約化など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</si>
  <si>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</si>
  <si>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</si>
  <si>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</si>
  <si>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</si>
  <si>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</si>
  <si>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</si>
  <si>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前年度比１．８ポイントの減となり、類似団体の平均値を下回っているものの、将来負担比率については、前年度比５．０ポイントの増となっている。これは地方債の償還額等に充当可能な基金のうち、財政調整基金を庁舎周辺整備事業の財源として取崩し、基金残高が減少したためである。今後も比率の増加を少しでも抑えるよう公営企業の経営健全化（使用料の見直し等）に努め、公営企業債等繰入見込額を抑制する。</t>
    <rPh sb="35" eb="36">
      <t>シタ</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</si>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</sst>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10CD-4CB9-BBD6-45EACF0E1C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191675</c:v>
                </c:pt>
                <c:pt idx="1">
                  <c:v>283731</c:v>
                </c:pt>
                <c:pt idx="2">
                  <c:v>164659</c:v>
                </c:pt>
                <c:pt idx="3">
                  <c:v>144809</c:v>
                </c:pt>
                <c:pt idx="4">
                  <c:v>174945</c:v>
                </c:pt>
              </c:numCache>
            </c:numRef>
          </c:val>
          <c:smooth val="0"/>
          <c:extLst>
            <c:ext xmlns:c16="http://schemas.microsoft.com/office/drawing/2014/chart" uri="{C3380CC4-5D6E-409C-BE32-E72D297353CC}">
              <c16:uniqueId val="{00000001-10CD-4CB9-BBD6-45EACF0E1CEA}"/>
            </c:ext>
          </c:extLst>
        </c:ser>
        <c:dLbls>
          <c:showLegendKey val="0"/>
          <c:showVal val="0"/>
          <c:showCatName val="0"/>
          <c:showSerName val="0"/>
          <c:showPercent val="0"/>
          <c:showBubbleSize val="0"/>
        </c:dLbls>
        <c:marker val="1"/>
        <c:smooth val="0"/>
        <c:axId val="155650688"/>
        <c:axId val="155652864"/>
      </c:lineChart>
      <c:catAx>
        <c:axId val="155650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652864"/>
        <c:crosses val="autoZero"/>
        <c:auto val="1"/>
        <c:lblAlgn val="ctr"/>
        <c:lblOffset val="100"/>
        <c:tickLblSkip val="1"/>
        <c:tickMarkSkip val="1"/>
        <c:noMultiLvlLbl val="0"/>
      </c:catAx>
      <c:valAx>
        <c:axId val="1556528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650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5.04</c:v>
                </c:pt>
                <c:pt idx="1">
                  <c:v>5.65</c:v>
                </c:pt>
                <c:pt idx="2">
                  <c:v>6.71</c:v>
                </c:pt>
                <c:pt idx="3">
                  <c:v>7.4</c:v>
                </c:pt>
                <c:pt idx="4">
                  <c:v>9.48</c:v>
                </c:pt>
              </c:numCache>
            </c:numRef>
          </c:val>
          <c:extLst>
            <c:ext xmlns:c16="http://schemas.microsoft.com/office/drawing/2014/chart" uri="{C3380CC4-5D6E-409C-BE32-E72D297353CC}">
              <c16:uniqueId val="{00000000-4A8D-4337-ADB5-8A892C7B49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45.28</c:v>
                </c:pt>
                <c:pt idx="1">
                  <c:v>31.31</c:v>
                </c:pt>
                <c:pt idx="2">
                  <c:v>40.64</c:v>
                </c:pt>
                <c:pt idx="3">
                  <c:v>38.67</c:v>
                </c:pt>
                <c:pt idx="4">
                  <c:v>36.94</c:v>
                </c:pt>
              </c:numCache>
            </c:numRef>
          </c:val>
          <c:extLst>
            <c:ext xmlns:c16="http://schemas.microsoft.com/office/drawing/2014/chart" uri="{C3380CC4-5D6E-409C-BE32-E72D297353CC}">
              <c16:uniqueId val="{00000001-4A8D-4337-ADB5-8A892C7B497C}"/>
            </c:ext>
          </c:extLst>
        </c:ser>
        <c:dLbls>
          <c:showLegendKey val="0"/>
          <c:showVal val="0"/>
          <c:showCatName val="0"/>
          <c:showSerName val="0"/>
          <c:showPercent val="0"/>
          <c:showBubbleSize val="0"/>
        </c:dLbls>
        <c:gapWidth val="250"/>
        <c:overlap val="100"/>
        <c:axId val="156206592"/>
        <c:axId val="156208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c:v>
                </c:pt>
                <c:pt idx="1">
                  <c:v>-15.39</c:v>
                </c:pt>
                <c:pt idx="2">
                  <c:v>10.87</c:v>
                </c:pt>
                <c:pt idx="3">
                  <c:v>-2.88</c:v>
                </c:pt>
                <c:pt idx="4">
                  <c:v>0.05</c:v>
                </c:pt>
              </c:numCache>
            </c:numRef>
          </c:val>
          <c:smooth val="0"/>
          <c:extLst>
            <c:ext xmlns:c16="http://schemas.microsoft.com/office/drawing/2014/chart" uri="{C3380CC4-5D6E-409C-BE32-E72D297353CC}">
              <c16:uniqueId val="{00000002-4A8D-4337-ADB5-8A892C7B497C}"/>
            </c:ext>
          </c:extLst>
        </c:ser>
        <c:dLbls>
          <c:showLegendKey val="0"/>
          <c:showVal val="0"/>
          <c:showCatName val="0"/>
          <c:showSerName val="0"/>
          <c:showPercent val="0"/>
          <c:showBubbleSize val="0"/>
        </c:dLbls>
        <c:marker val="1"/>
        <c:smooth val="0"/>
        <c:axId val="156206592"/>
        <c:axId val="156208512"/>
      </c:lineChart>
      <c:catAx>
        <c:axId val="15620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208512"/>
        <c:crosses val="autoZero"/>
        <c:auto val="1"/>
        <c:lblAlgn val="ctr"/>
        <c:lblOffset val="100"/>
        <c:tickLblSkip val="1"/>
        <c:tickMarkSkip val="1"/>
        <c:noMultiLvlLbl val="0"/>
      </c:catAx>
      <c:valAx>
        <c:axId val="15620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0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36-4EAF-976B-5977048D63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36-4EAF-976B-5977048D63C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0.04</c:v>
                </c:pt>
                <c:pt idx="4">
                  <c:v>#N/A</c:v>
                </c:pt>
                <c:pt idx="5">
                  <c:v>0.06</c:v>
                </c:pt>
                <c:pt idx="6">
                  <c:v>#N/A</c:v>
                </c:pt>
                <c:pt idx="7">
                  <c:v>0.06</c:v>
                </c:pt>
                <c:pt idx="8">
                  <c:v>#N/A</c:v>
                </c:pt>
                <c:pt idx="9">
                  <c:v>0</c:v>
                </c:pt>
              </c:numCache>
            </c:numRef>
          </c:val>
          <c:extLst>
            <c:ext xmlns:c16="http://schemas.microsoft.com/office/drawing/2014/chart" uri="{C3380CC4-5D6E-409C-BE32-E72D297353CC}">
              <c16:uniqueId val="{00000002-5536-4EAF-976B-5977048D63C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3-5536-4EAF-976B-5977048D63C2}"/>
            </c:ext>
          </c:extLst>
        </c:ser>
        <c:ser>
          <c:idx val="4"/>
          <c:order val="4"/>
          <c:tx>
            <c:strRef>
              <c:f>データシート!$A$31</c:f>
              <c:strCache>
                <c:ptCount val="1"/>
                <c:pt idx="0">
                  <c:v>特定地域生活排水処理事業特別会計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c:v>
                </c:pt>
                <c:pt idx="4">
                  <c:v>#N/A</c:v>
                </c:pt>
                <c:pt idx="5">
                  <c:v>0.06</c:v>
                </c:pt>
                <c:pt idx="6">
                  <c:v>#N/A</c:v>
                </c:pt>
                <c:pt idx="7">
                  <c:v>0.04</c:v>
                </c:pt>
                <c:pt idx="8">
                  <c:v>#N/A</c:v>
                </c:pt>
                <c:pt idx="9">
                  <c:v>0.03</c:v>
                </c:pt>
              </c:numCache>
            </c:numRef>
          </c:val>
          <c:extLst>
            <c:ext xmlns:c16="http://schemas.microsoft.com/office/drawing/2014/chart" uri="{C3380CC4-5D6E-409C-BE32-E72D297353CC}">
              <c16:uniqueId val="{00000004-5536-4EAF-976B-5977048D63C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0.02</c:v>
                </c:pt>
                <c:pt idx="4">
                  <c:v>#N/A</c:v>
                </c:pt>
                <c:pt idx="5">
                  <c:v>0.21</c:v>
                </c:pt>
                <c:pt idx="6">
                  <c:v>#N/A</c:v>
                </c:pt>
                <c:pt idx="7">
                  <c:v>0.33</c:v>
                </c:pt>
                <c:pt idx="8">
                  <c:v>#N/A</c:v>
                </c:pt>
                <c:pt idx="9">
                  <c:v>0.27</c:v>
                </c:pt>
              </c:numCache>
            </c:numRef>
          </c:val>
          <c:extLst>
            <c:ext xmlns:c16="http://schemas.microsoft.com/office/drawing/2014/chart" uri="{C3380CC4-5D6E-409C-BE32-E72D297353CC}">
              <c16:uniqueId val="{00000005-5536-4EAF-976B-5977048D63C2}"/>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0.13</c:v>
                </c:pt>
                <c:pt idx="4">
                  <c:v>#N/A</c:v>
                </c:pt>
                <c:pt idx="5">
                  <c:v>0.82</c:v>
                </c:pt>
                <c:pt idx="6">
                  <c:v>#N/A</c:v>
                </c:pt>
                <c:pt idx="7">
                  <c:v>0.44</c:v>
                </c:pt>
                <c:pt idx="8">
                  <c:v>#N/A</c:v>
                </c:pt>
                <c:pt idx="9">
                  <c:v>0.68</c:v>
                </c:pt>
              </c:numCache>
            </c:numRef>
          </c:val>
          <c:extLst>
            <c:ext xmlns:c16="http://schemas.microsoft.com/office/drawing/2014/chart" uri="{C3380CC4-5D6E-409C-BE32-E72D297353CC}">
              <c16:uniqueId val="{00000006-5536-4EAF-976B-5977048D63C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0.42</c:v>
                </c:pt>
                <c:pt idx="2">
                  <c:v>#N/A</c:v>
                </c:pt>
                <c:pt idx="3">
                  <c:v>0.83</c:v>
                </c:pt>
                <c:pt idx="4">
                  <c:v>#N/A</c:v>
                </c:pt>
                <c:pt idx="5">
                  <c:v>0.5</c:v>
                </c:pt>
                <c:pt idx="6">
                  <c:v>#N/A</c:v>
                </c:pt>
                <c:pt idx="7">
                  <c:v>0.98</c:v>
                </c:pt>
                <c:pt idx="8">
                  <c:v>#N/A</c:v>
                </c:pt>
                <c:pt idx="9">
                  <c:v>0.68</c:v>
                </c:pt>
              </c:numCache>
            </c:numRef>
          </c:val>
          <c:extLst>
            <c:ext xmlns:c16="http://schemas.microsoft.com/office/drawing/2014/chart" uri="{C3380CC4-5D6E-409C-BE32-E72D297353CC}">
              <c16:uniqueId val="{00000007-5536-4EAF-976B-5977048D63C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2.4300000000000002</c:v>
                </c:pt>
                <c:pt idx="2">
                  <c:v>#N/A</c:v>
                </c:pt>
                <c:pt idx="3">
                  <c:v>2.4500000000000002</c:v>
                </c:pt>
                <c:pt idx="4">
                  <c:v>#N/A</c:v>
                </c:pt>
                <c:pt idx="5">
                  <c:v>2.83</c:v>
                </c:pt>
                <c:pt idx="6">
                  <c:v>#N/A</c:v>
                </c:pt>
                <c:pt idx="7">
                  <c:v>2.54</c:v>
                </c:pt>
                <c:pt idx="8">
                  <c:v>#N/A</c:v>
                </c:pt>
                <c:pt idx="9">
                  <c:v>1.22</c:v>
                </c:pt>
              </c:numCache>
            </c:numRef>
          </c:val>
          <c:extLst>
            <c:ext xmlns:c16="http://schemas.microsoft.com/office/drawing/2014/chart" uri="{C3380CC4-5D6E-409C-BE32-E72D297353CC}">
              <c16:uniqueId val="{00000008-5536-4EAF-976B-5977048D63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5.03</c:v>
                </c:pt>
                <c:pt idx="2">
                  <c:v>#N/A</c:v>
                </c:pt>
                <c:pt idx="3">
                  <c:v>5.65</c:v>
                </c:pt>
                <c:pt idx="4">
                  <c:v>#N/A</c:v>
                </c:pt>
                <c:pt idx="5">
                  <c:v>6.71</c:v>
                </c:pt>
                <c:pt idx="6">
                  <c:v>#N/A</c:v>
                </c:pt>
                <c:pt idx="7">
                  <c:v>7.39</c:v>
                </c:pt>
                <c:pt idx="8">
                  <c:v>#N/A</c:v>
                </c:pt>
                <c:pt idx="9">
                  <c:v>9.48</c:v>
                </c:pt>
              </c:numCache>
            </c:numRef>
          </c:val>
          <c:extLst>
            <c:ext xmlns:c16="http://schemas.microsoft.com/office/drawing/2014/chart" uri="{C3380CC4-5D6E-409C-BE32-E72D297353CC}">
              <c16:uniqueId val="{00000009-5536-4EAF-976B-5977048D63C2}"/>
            </c:ext>
          </c:extLst>
        </c:ser>
        <c:dLbls>
          <c:showLegendKey val="0"/>
          <c:showVal val="0"/>
          <c:showCatName val="0"/>
          <c:showSerName val="0"/>
          <c:showPercent val="0"/>
          <c:showBubbleSize val="0"/>
        </c:dLbls>
        <c:gapWidth val="150"/>
        <c:overlap val="100"/>
        <c:axId val="156397568"/>
        <c:axId val="156399104"/>
      </c:barChart>
      <c:catAx>
        <c:axId val="15639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399104"/>
        <c:crosses val="autoZero"/>
        <c:auto val="1"/>
        <c:lblAlgn val="ctr"/>
        <c:lblOffset val="100"/>
        <c:tickLblSkip val="1"/>
        <c:tickMarkSkip val="1"/>
        <c:noMultiLvlLbl val="0"/>
      </c:catAx>
      <c:valAx>
        <c:axId val="15639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39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436</c:v>
                </c:pt>
                <c:pt idx="5">
                  <c:v>404</c:v>
                </c:pt>
                <c:pt idx="8">
                  <c:v>351</c:v>
                </c:pt>
                <c:pt idx="11">
                  <c:v>323</c:v>
                </c:pt>
                <c:pt idx="14">
                  <c:v>315</c:v>
                </c:pt>
              </c:numCache>
            </c:numRef>
          </c:val>
          <c:extLst>
            <c:ext xmlns:c16="http://schemas.microsoft.com/office/drawing/2014/chart" uri="{C3380CC4-5D6E-409C-BE32-E72D297353CC}">
              <c16:uniqueId val="{00000000-5DB7-4E5D-8613-091649E82A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B7-4E5D-8613-091649E82A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2-5DB7-4E5D-8613-091649E82A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60</c:v>
                </c:pt>
                <c:pt idx="6">
                  <c:v>40</c:v>
                </c:pt>
                <c:pt idx="9">
                  <c:v>48</c:v>
                </c:pt>
                <c:pt idx="12">
                  <c:v>46</c:v>
                </c:pt>
              </c:numCache>
            </c:numRef>
          </c:val>
          <c:extLst>
            <c:ext xmlns:c16="http://schemas.microsoft.com/office/drawing/2014/chart" uri="{C3380CC4-5D6E-409C-BE32-E72D297353CC}">
              <c16:uniqueId val="{00000003-5DB7-4E5D-8613-091649E82A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156</c:v>
                </c:pt>
                <c:pt idx="3">
                  <c:v>148</c:v>
                </c:pt>
                <c:pt idx="6">
                  <c:v>89</c:v>
                </c:pt>
                <c:pt idx="9">
                  <c:v>90</c:v>
                </c:pt>
                <c:pt idx="12">
                  <c:v>72</c:v>
                </c:pt>
              </c:numCache>
            </c:numRef>
          </c:val>
          <c:extLst>
            <c:ext xmlns:c16="http://schemas.microsoft.com/office/drawing/2014/chart" uri="{C3380CC4-5D6E-409C-BE32-E72D297353CC}">
              <c16:uniqueId val="{00000004-5DB7-4E5D-8613-091649E82A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B7-4E5D-8613-091649E82A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B7-4E5D-8613-091649E82A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433</c:v>
                </c:pt>
                <c:pt idx="3">
                  <c:v>385</c:v>
                </c:pt>
                <c:pt idx="6">
                  <c:v>321</c:v>
                </c:pt>
                <c:pt idx="9">
                  <c:v>292</c:v>
                </c:pt>
                <c:pt idx="12">
                  <c:v>285</c:v>
                </c:pt>
              </c:numCache>
            </c:numRef>
          </c:val>
          <c:extLst>
            <c:ext xmlns:c16="http://schemas.microsoft.com/office/drawing/2014/chart" uri="{C3380CC4-5D6E-409C-BE32-E72D297353CC}">
              <c16:uniqueId val="{00000007-5DB7-4E5D-8613-091649E82A40}"/>
            </c:ext>
          </c:extLst>
        </c:ser>
        <c:dLbls>
          <c:showLegendKey val="0"/>
          <c:showVal val="0"/>
          <c:showCatName val="0"/>
          <c:showSerName val="0"/>
          <c:showPercent val="0"/>
          <c:showBubbleSize val="0"/>
        </c:dLbls>
        <c:gapWidth val="100"/>
        <c:overlap val="100"/>
        <c:axId val="155257856"/>
        <c:axId val="16470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235</c:v>
                </c:pt>
                <c:pt idx="2">
                  <c:v>#N/A</c:v>
                </c:pt>
                <c:pt idx="3">
                  <c:v>#N/A</c:v>
                </c:pt>
                <c:pt idx="4">
                  <c:v>205</c:v>
                </c:pt>
                <c:pt idx="5">
                  <c:v>#N/A</c:v>
                </c:pt>
                <c:pt idx="6">
                  <c:v>#N/A</c:v>
                </c:pt>
                <c:pt idx="7">
                  <c:v>115</c:v>
                </c:pt>
                <c:pt idx="8">
                  <c:v>#N/A</c:v>
                </c:pt>
                <c:pt idx="9">
                  <c:v>#N/A</c:v>
                </c:pt>
                <c:pt idx="10">
                  <c:v>123</c:v>
                </c:pt>
                <c:pt idx="11">
                  <c:v>#N/A</c:v>
                </c:pt>
                <c:pt idx="12">
                  <c:v>#N/A</c:v>
                </c:pt>
                <c:pt idx="13">
                  <c:v>104</c:v>
                </c:pt>
                <c:pt idx="14">
                  <c:v>#N/A</c:v>
                </c:pt>
              </c:numCache>
            </c:numRef>
          </c:val>
          <c:smooth val="0"/>
          <c:extLst>
            <c:ext xmlns:c16="http://schemas.microsoft.com/office/drawing/2014/chart" uri="{C3380CC4-5D6E-409C-BE32-E72D297353CC}">
              <c16:uniqueId val="{00000008-5DB7-4E5D-8613-091649E82A40}"/>
            </c:ext>
          </c:extLst>
        </c:ser>
        <c:dLbls>
          <c:showLegendKey val="0"/>
          <c:showVal val="0"/>
          <c:showCatName val="0"/>
          <c:showSerName val="0"/>
          <c:showPercent val="0"/>
          <c:showBubbleSize val="0"/>
        </c:dLbls>
        <c:marker val="1"/>
        <c:smooth val="0"/>
        <c:axId val="155257856"/>
        <c:axId val="164701312"/>
      </c:lineChart>
      <c:catAx>
        <c:axId val="15525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701312"/>
        <c:crosses val="autoZero"/>
        <c:auto val="1"/>
        <c:lblAlgn val="ctr"/>
        <c:lblOffset val="100"/>
        <c:tickLblSkip val="1"/>
        <c:tickMarkSkip val="1"/>
        <c:noMultiLvlLbl val="0"/>
      </c:catAx>
      <c:valAx>
        <c:axId val="16470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5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2977</c:v>
                </c:pt>
                <c:pt idx="5">
                  <c:v>2959</c:v>
                </c:pt>
                <c:pt idx="8">
                  <c:v>3129</c:v>
                </c:pt>
                <c:pt idx="11">
                  <c:v>3149</c:v>
                </c:pt>
                <c:pt idx="14">
                  <c:v>3393</c:v>
                </c:pt>
              </c:numCache>
            </c:numRef>
          </c:val>
          <c:extLst>
            <c:ext xmlns:c16="http://schemas.microsoft.com/office/drawing/2014/chart" uri="{C3380CC4-5D6E-409C-BE32-E72D297353CC}">
              <c16:uniqueId val="{00000000-724D-4660-9EE8-F93933FFA8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248</c:v>
                </c:pt>
                <c:pt idx="5">
                  <c:v>206</c:v>
                </c:pt>
                <c:pt idx="8">
                  <c:v>177</c:v>
                </c:pt>
                <c:pt idx="11">
                  <c:v>161</c:v>
                </c:pt>
                <c:pt idx="14">
                  <c:v>152</c:v>
                </c:pt>
              </c:numCache>
            </c:numRef>
          </c:val>
          <c:extLst>
            <c:ext xmlns:c16="http://schemas.microsoft.com/office/drawing/2014/chart" uri="{C3380CC4-5D6E-409C-BE32-E72D297353CC}">
              <c16:uniqueId val="{00000001-724D-4660-9EE8-F93933FFA8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1871</c:v>
                </c:pt>
                <c:pt idx="5">
                  <c:v>1287</c:v>
                </c:pt>
                <c:pt idx="8">
                  <c:v>1532</c:v>
                </c:pt>
                <c:pt idx="11">
                  <c:v>1465</c:v>
                </c:pt>
                <c:pt idx="14">
                  <c:v>1401</c:v>
                </c:pt>
              </c:numCache>
            </c:numRef>
          </c:val>
          <c:extLst>
            <c:ext xmlns:c16="http://schemas.microsoft.com/office/drawing/2014/chart" uri="{C3380CC4-5D6E-409C-BE32-E72D297353CC}">
              <c16:uniqueId val="{00000002-724D-4660-9EE8-F93933FFA8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4D-4660-9EE8-F93933FFA8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4D-4660-9EE8-F93933FFA8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4D-4660-9EE8-F93933FFA8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525</c:v>
                </c:pt>
                <c:pt idx="3">
                  <c:v>459</c:v>
                </c:pt>
                <c:pt idx="6">
                  <c:v>412</c:v>
                </c:pt>
                <c:pt idx="9">
                  <c:v>541</c:v>
                </c:pt>
                <c:pt idx="12">
                  <c:v>529</c:v>
                </c:pt>
              </c:numCache>
            </c:numRef>
          </c:val>
          <c:extLst>
            <c:ext xmlns:c16="http://schemas.microsoft.com/office/drawing/2014/chart" uri="{C3380CC4-5D6E-409C-BE32-E72D297353CC}">
              <c16:uniqueId val="{00000006-724D-4660-9EE8-F93933FFA8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331</c:v>
                </c:pt>
                <c:pt idx="3">
                  <c:v>351</c:v>
                </c:pt>
                <c:pt idx="6">
                  <c:v>292</c:v>
                </c:pt>
                <c:pt idx="9">
                  <c:v>232</c:v>
                </c:pt>
                <c:pt idx="12">
                  <c:v>194</c:v>
                </c:pt>
              </c:numCache>
            </c:numRef>
          </c:val>
          <c:extLst>
            <c:ext xmlns:c16="http://schemas.microsoft.com/office/drawing/2014/chart" uri="{C3380CC4-5D6E-409C-BE32-E72D297353CC}">
              <c16:uniqueId val="{00000007-724D-4660-9EE8-F93933FFA8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1820</c:v>
                </c:pt>
                <c:pt idx="3">
                  <c:v>1711</c:v>
                </c:pt>
                <c:pt idx="6">
                  <c:v>1737</c:v>
                </c:pt>
                <c:pt idx="9">
                  <c:v>1676</c:v>
                </c:pt>
                <c:pt idx="12">
                  <c:v>1602</c:v>
                </c:pt>
              </c:numCache>
            </c:numRef>
          </c:val>
          <c:extLst>
            <c:ext xmlns:c16="http://schemas.microsoft.com/office/drawing/2014/chart" uri="{C3380CC4-5D6E-409C-BE32-E72D297353CC}">
              <c16:uniqueId val="{00000008-724D-4660-9EE8-F93933FFA8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87</c:v>
                </c:pt>
                <c:pt idx="3">
                  <c:v>71</c:v>
                </c:pt>
                <c:pt idx="6">
                  <c:v>55</c:v>
                </c:pt>
                <c:pt idx="9">
                  <c:v>40</c:v>
                </c:pt>
                <c:pt idx="12">
                  <c:v>24</c:v>
                </c:pt>
              </c:numCache>
            </c:numRef>
          </c:val>
          <c:extLst>
            <c:ext xmlns:c16="http://schemas.microsoft.com/office/drawing/2014/chart" uri="{C3380CC4-5D6E-409C-BE32-E72D297353CC}">
              <c16:uniqueId val="{00000009-724D-4660-9EE8-F93933FFA8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2946</c:v>
                </c:pt>
                <c:pt idx="3">
                  <c:v>2840</c:v>
                </c:pt>
                <c:pt idx="6">
                  <c:v>2812</c:v>
                </c:pt>
                <c:pt idx="9">
                  <c:v>2822</c:v>
                </c:pt>
                <c:pt idx="12">
                  <c:v>3226</c:v>
                </c:pt>
              </c:numCache>
            </c:numRef>
          </c:val>
          <c:extLst>
            <c:ext xmlns:c16="http://schemas.microsoft.com/office/drawing/2014/chart" uri="{C3380CC4-5D6E-409C-BE32-E72D297353CC}">
              <c16:uniqueId val="{0000000A-724D-4660-9EE8-F93933FFA8FA}"/>
            </c:ext>
          </c:extLst>
        </c:ser>
        <c:dLbls>
          <c:showLegendKey val="0"/>
          <c:showVal val="0"/>
          <c:showCatName val="0"/>
          <c:showSerName val="0"/>
          <c:showPercent val="0"/>
          <c:showBubbleSize val="0"/>
        </c:dLbls>
        <c:gapWidth val="100"/>
        <c:overlap val="100"/>
        <c:axId val="51057024"/>
        <c:axId val="5105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612</c:v>
                </c:pt>
                <c:pt idx="2">
                  <c:v>#N/A</c:v>
                </c:pt>
                <c:pt idx="3">
                  <c:v>#N/A</c:v>
                </c:pt>
                <c:pt idx="4">
                  <c:v>978</c:v>
                </c:pt>
                <c:pt idx="5">
                  <c:v>#N/A</c:v>
                </c:pt>
                <c:pt idx="6">
                  <c:v>#N/A</c:v>
                </c:pt>
                <c:pt idx="7">
                  <c:v>470</c:v>
                </c:pt>
                <c:pt idx="8">
                  <c:v>#N/A</c:v>
                </c:pt>
                <c:pt idx="9">
                  <c:v>#N/A</c:v>
                </c:pt>
                <c:pt idx="10">
                  <c:v>535</c:v>
                </c:pt>
                <c:pt idx="11">
                  <c:v>#N/A</c:v>
                </c:pt>
                <c:pt idx="12">
                  <c:v>#N/A</c:v>
                </c:pt>
                <c:pt idx="13">
                  <c:v>630</c:v>
                </c:pt>
                <c:pt idx="14">
                  <c:v>#N/A</c:v>
                </c:pt>
              </c:numCache>
            </c:numRef>
          </c:val>
          <c:smooth val="0"/>
          <c:extLst>
            <c:ext xmlns:c16="http://schemas.microsoft.com/office/drawing/2014/chart" uri="{C3380CC4-5D6E-409C-BE32-E72D297353CC}">
              <c16:uniqueId val="{0000000B-724D-4660-9EE8-F93933FFA8FA}"/>
            </c:ext>
          </c:extLst>
        </c:ser>
        <c:dLbls>
          <c:showLegendKey val="0"/>
          <c:showVal val="0"/>
          <c:showCatName val="0"/>
          <c:showSerName val="0"/>
          <c:showPercent val="0"/>
          <c:showBubbleSize val="0"/>
        </c:dLbls>
        <c:marker val="1"/>
        <c:smooth val="0"/>
        <c:axId val="51057024"/>
        <c:axId val="51058944"/>
      </c:lineChart>
      <c:catAx>
        <c:axId val="510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058944"/>
        <c:crosses val="autoZero"/>
        <c:auto val="1"/>
        <c:lblAlgn val="ctr"/>
        <c:lblOffset val="100"/>
        <c:tickLblSkip val="1"/>
        <c:tickMarkSkip val="1"/>
        <c:noMultiLvlLbl val="0"/>
      </c:catAx>
      <c:valAx>
        <c:axId val="5105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5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933</c:v>
                </c:pt>
                <c:pt idx="1">
                  <c:v>859</c:v>
                </c:pt>
                <c:pt idx="2">
                  <c:v>815</c:v>
                </c:pt>
              </c:numCache>
            </c:numRef>
          </c:val>
          <c:extLst>
            <c:ext xmlns:c16="http://schemas.microsoft.com/office/drawing/2014/chart" uri="{C3380CC4-5D6E-409C-BE32-E72D297353CC}">
              <c16:uniqueId val="{00000000-FB9E-4603-87EB-ED3E972BA0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FB9E-4603-87EB-ED3E972BA0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457</c:v>
                </c:pt>
                <c:pt idx="1">
                  <c:v>447</c:v>
                </c:pt>
                <c:pt idx="2">
                  <c:v>436</c:v>
                </c:pt>
              </c:numCache>
            </c:numRef>
          </c:val>
          <c:extLst>
            <c:ext xmlns:c16="http://schemas.microsoft.com/office/drawing/2014/chart" uri="{C3380CC4-5D6E-409C-BE32-E72D297353CC}">
              <c16:uniqueId val="{00000002-FB9E-4603-87EB-ED3E972BA0DD}"/>
            </c:ext>
          </c:extLst>
        </c:ser>
        <c:dLbls>
          <c:showLegendKey val="0"/>
          <c:showVal val="0"/>
          <c:showCatName val="0"/>
          <c:showSerName val="0"/>
          <c:showPercent val="0"/>
          <c:showBubbleSize val="0"/>
        </c:dLbls>
        <c:gapWidth val="120"/>
        <c:overlap val="100"/>
        <c:axId val="51170688"/>
        <c:axId val="50672768"/>
      </c:barChart>
      <c:catAx>
        <c:axId val="5117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72768"/>
        <c:crosses val="autoZero"/>
        <c:auto val="1"/>
        <c:lblAlgn val="ctr"/>
        <c:lblOffset val="100"/>
        <c:tickLblSkip val="1"/>
        <c:tickMarkSkip val="1"/>
        <c:noMultiLvlLbl val="0"/>
      </c:catAx>
      <c:valAx>
        <c:axId val="50672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7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{55FF2100-4543-4ACE-B5ED-87755AAD3A6C}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1BD-451A-8927-9EF22A0FE5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{B4DF1400-A177-424E-AC0C-0E1D8C232B49}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BD-451A-8927-9EF22A0FE5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{DEBA249C-93E2-494D-BC36-3FA9B45B69E3}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BD-451A-8927-9EF22A0FE5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{581AB4DA-AE44-417D-94D0-BE6B34478EBB}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BD-451A-8927-9EF22A0FE5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{EF551A1C-88E7-44A8-8738-EC3EE8EAD315}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BD-451A-8927-9EF22A0FE54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{C14A42BA-9B8D-4CAF-8AE4-D15177FD0ED0}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1BD-451A-8927-9EF22A0FE54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{5729E21C-2A7A-4C06-9196-CD0E15F87FB7}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1BD-451A-8927-9EF22A0FE54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{E9DBD497-39FA-408F-AAB3-021E2421E107}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1BD-451A-8927-9EF22A0FE54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{DCC21BFA-460C-4437-90BE-8AC06FA84398}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1BD-451A-8927-9EF22A0FE5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55.1</c:v>
                </c:pt>
                <c:pt idx="24">
                  <c:v>56.2</c:v>
                </c:pt>
                <c:pt idx="32">
                  <c:v>57.6</c:v>
                </c:pt>
              </c:numCache>
            </c:numRef>
          </c:xVal>
          <c:yVal>
            <c:numRef>
              <c:f>公会計指標分析・財政指標組合せ分析表!$BP$51:$DC$51</c:f>
              <c:numCache>
                <c:formatCode>#,##0.0;"▲ "#,##0.0</c:formatCode>
                <c:ptCount val="40"/>
                <c:pt idx="16">
                  <c:v>23.6</c:v>
                </c:pt>
                <c:pt idx="24">
                  <c:v>27.6</c:v>
                </c:pt>
                <c:pt idx="32">
                  <c:v>32.6</c:v>
                </c:pt>
              </c:numCache>
            </c:numRef>
          </c:yVal>
          <c:smooth val="0"/>
          <c:extLst>
            <c:ext xmlns:c16="http://schemas.microsoft.com/office/drawing/2014/chart" uri="{C3380CC4-5D6E-409C-BE32-E72D297353CC}">
              <c16:uniqueId val="{00000009-21BD-451A-8927-9EF22A0FE5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{4EA1FA98-578A-4E58-ABBC-3A8917DC8D21}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1BD-451A-8927-9EF22A0FE5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{9C0CB42F-8AB5-425E-AFCF-2122AF305DDA}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BD-451A-8927-9EF22A0FE5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{1136A3EA-E2B8-47F1-9F61-19EF074DE923}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BD-451A-8927-9EF22A0FE5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{E4BB7AA8-457F-4A08-AD3B-E6808AAF1754}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BD-451A-8927-9EF22A0FE5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{907C590C-D277-450B-A350-202B57A755FF}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BD-451A-8927-9EF22A0FE54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{80FDC4AA-41A9-482A-B029-056AE22B7DE8}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1BD-451A-8927-9EF22A0FE54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{13C6F7A8-5144-40ED-ABE9-664FBF248526}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1BD-451A-8927-9EF22A0FE54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{D6B7F365-4870-4250-A8A7-0F9D9BE107EE}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1BD-451A-8927-9EF22A0FE54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{84EB72E5-40F6-4362-BB67-898471528C49}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1BD-451A-8927-9EF22A0FE5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1BD-451A-8927-9EF22A0FE540}"/>
            </c:ext>
          </c:extLst>
        </c:ser>
        <c:dLbls>
          <c:showLegendKey val="0"/>
          <c:showVal val="1"/>
          <c:showCatName val="0"/>
          <c:showSerName val="0"/>
          <c:showPercent val="0"/>
          <c:showBubbleSize val="0"/>
        </c:dLbls>
        <c:axId val="46179840"/>
        <c:axId val="46181760"/>
      </c:scatterChart>
      <c:valAx>
        <c:axId val="46179840"/>
        <c:scaling>
          <c:orientation val="minMax"/>
          <c:max val="57.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{7140ECAB-8E3A-4FE4-9618-81CFF47E3045}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82D-4FA6-894D-16FA9CFBB1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{87662B21-B72E-48B2-B20E-930DA8721648}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2D-4FA6-894D-16FA9CFBB1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{FC3B7C46-1E67-4FA7-BA45-20557C0F31F5}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2D-4FA6-894D-16FA9CFBB1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{C13EA6A4-86E4-4076-84AD-59302B29FE30}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2D-4FA6-894D-16FA9CFBB1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{ED335217-6C9F-4D29-B14F-79926632F0E8}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2D-4FA6-894D-16FA9CFBB1F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{0919473E-5306-4630-99F4-14983B925139}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82D-4FA6-894D-16FA9CFBB1F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{8A4E55A4-ACCC-4E22-8812-102E40D8CBD6}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82D-4FA6-894D-16FA9CFBB1F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{B4FD3A8D-917A-4F3E-A6E5-3DED4BFAEE0C}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82D-4FA6-894D-16FA9CFBB1F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{34F73E91-1CFA-42E2-A45E-6055F2247B0F}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82D-4FA6-894D-16FA9CFBB1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11.8</c:v>
                </c:pt>
                <c:pt idx="16">
                  <c:v>9.5</c:v>
                </c:pt>
                <c:pt idx="24">
                  <c:v>7.6</c:v>
                </c:pt>
                <c:pt idx="32">
                  <c:v>5.8</c:v>
                </c:pt>
              </c:numCache>
            </c:numRef>
          </c:xVal>
          <c:yVal>
            <c:numRef>
              <c:f>公会計指標分析・財政指標組合せ分析表!$BP$73:$DC$73</c:f>
              <c:numCache>
                <c:formatCode>#,##0.0;"▲ "#,##0.0</c:formatCode>
                <c:ptCount val="40"/>
                <c:pt idx="0">
                  <c:v>31.2</c:v>
                </c:pt>
                <c:pt idx="8">
                  <c:v>51.6</c:v>
                </c:pt>
                <c:pt idx="16">
                  <c:v>23.6</c:v>
                </c:pt>
                <c:pt idx="24">
                  <c:v>27.6</c:v>
                </c:pt>
                <c:pt idx="32">
                  <c:v>32.6</c:v>
                </c:pt>
              </c:numCache>
            </c:numRef>
          </c:yVal>
          <c:smooth val="0"/>
          <c:extLst>
            <c:ext xmlns:c16="http://schemas.microsoft.com/office/drawing/2014/chart" uri="{C3380CC4-5D6E-409C-BE32-E72D297353CC}">
              <c16:uniqueId val="{00000009-382D-4FA6-894D-16FA9CFBB1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{8CA6A5CA-7F8E-4D85-89D3-C41BF2B10438}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82D-4FA6-894D-16FA9CFBB1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{5B8C9E97-E1FA-4E38-8568-EBFF177684F4}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2D-4FA6-894D-16FA9CFBB1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{F36536E0-FFAC-4B66-9B2F-FCB127F6C652}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2D-4FA6-894D-16FA9CFBB1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{9A20B7AE-6D36-4A20-AD5A-8FDDCA187467}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2D-4FA6-894D-16FA9CFBB1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{9FA459E2-0301-4C7E-AD69-B6E474FF85DB}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2D-4FA6-894D-16FA9CFBB1F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{A031347B-2B7B-4E24-9E95-E2770BD7ED5A}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82D-4FA6-894D-16FA9CFBB1F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{5C7E7D6E-D5CA-40D6-87D0-4EA6B49B118D}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82D-4FA6-894D-16FA9CFBB1F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{28516DD6-5554-4E39-8DAA-F78DF4B3A86F}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82D-4FA6-894D-16FA9CFBB1F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{953288B1-6FBA-4D68-96A7-092A4EC0B88A}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82D-4FA6-894D-16FA9CFBB1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2D-4FA6-894D-16FA9CFBB1FE}"/>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・公営企業債の元利償還金に対する繰入金や元利償還金が減少している。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算入公債費等もやや減少しているが、実質公債費比率の分子はやや減少となった。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今後は特定環境保全公共下水道事業の償還額が増加することにより、実質公債費比率の悪化が懸念されるため、公営企業会計の使用料の見直し等を行い、更なる健全な財政運営に努める。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・公営企業債等繰入見込額や組合等負担等見込額は減少しているものの、一般会計等に係る地方債の現在高は大幅に増加している。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一方で、基準財政需要額算入見込額は増加しているものの、財政調整基金残高の減少により、充当可能基金も減少し、将来負担比率の分子は増加した。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平成３０年度までは、ケーブルテレビ更新事業による地方債現在高が増加し、将来負担比率の悪化が懸念されるため、今後は地方債発行額を償還額以内に抑制するように努める。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熊本地震に伴う災害寄付金並びに、熊本地震復興基金交付金（創意工夫分）積み立てにより防災対策基金は２年間で５３百万円増加した一方、平成２８年熊本地震並びに平成２９年７月の豪雨災害による財政需要により財政調整基金は１１８百万円減少し、基金全体としては１３９百万円の減となった。</a:t>
          </a: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・ケーブルテレビ放送設備等整備基金について、今後の施設更新費用として、毎年１千万円程度を積み立てることとしている。</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・防災対策基金について、熊本地震復興基金交付金（市町村創意工夫事業分）を今後の復旧復興事業に充当することとしている。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・地域福祉基金：高齢者等の地域保健福祉の増進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よらの郷づくり基金：本町の素晴らしい地域資源を活かす美しい地域づくりを住民協働により行うことで地域の自立を促進するとともに、生活の営みにより作られてきた景観や環境を守るために、自ら考え自ら行う地域づくり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・ケーブルテレビ放送設備等整備基金：南小国町ケーブルテレビ放送施設等の計画的な設備充実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・防災対策基金：安全で安心なまちづくりに係る事業並びに災害時の復旧事業及び災害の復興事業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・中山間ふるさと水と土保全対策基金：土地改良施設の機能を適正に発揮させるための集落共同活動の強化に対する支援事業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・地域福祉基金：老人宿泊研修補助金等に充当したことによる減。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・きよらの郷づくり基金：南小国町総合物産館きよらカァサリニューアル工事に充当したことによる減。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・ケーブルテレビ放送設備等整備基金：平成２８年度に修繕費用として取り崩したことによる減。、その後は現状維持となっている。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・防災対策基金：熊本地震に伴う災害寄付金を積み立てたことによる増。平成２９年度は、熊本地震復興基金交付金（創意工夫分）積み立てによる増。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・中山間ふるさと水と土保全対策基金：利息のみを積み立てている現状であり、増減なし。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・地域福祉基金：老人宿泊研修補助金など、毎年５百万円程度の取り崩しを予定している。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・きよらの郷づくり基金：地域づくり団体からの申請に基づく補助など、毎年５百万円程度の取り崩しを予定している。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・ケーブルテレビ放送設備等整備基金：今後の施設更新費用として、毎年１千万円程度を積み立てることとしている。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・防災対策基金：熊本地震復興基金交付金（市町村創意工夫事業分）を今後の復旧復興事業に充当予定。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・中山間ふるさと水と土保全対策基金：土地改良施設の機能発揮のための集落共同活動への支援事業に充当予定。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・平成２９年７月の豪雨災害による財政需要に伴う減。</a:t>
          </a: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・財政調整基金の残高は、標準財政規模の３０％から４０％の範囲内となるように努めることとしている。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・平成２０年度、２１年度に補償金免除繰上償還を実施し、約５千万円を取り崩した。その後は、現在の残高を保持している。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・現在のところ、繰り上げ償還の予定もないため、基金への積立も予定なし。</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3DF761A-7AE3-473B-8044-401C84BBD8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4C4CC80-B3F8-4312-A9C1-E1D9CE3C85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55D5A6F-DF14-4849-BEAE-F133399A201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382EF0C-6F1C-4FE8-A223-9AABA388E62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BCFD90F-E928-486E-BC08-4BEE2720925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5FAD311-82D7-4E14-8D2D-D54B01422E0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B700E88-C8B1-4BC7-82E0-E23E11B7BB1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D56F3FF-666C-4B6F-910F-C1EA6C4F790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9DCE790-6CBE-4CEB-8C34-ECDE196E8DF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D1EE650-52F9-4DBD-9704-BA02A5D1F70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CBCF01B-928E-4DDD-BA75-0A8D4D81A05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62E14A8-E5A1-445E-9F72-A1CBC788CFA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
4,054
115.90
4,610,419
4,131,745
209,281
2,207,442
3,225,683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E1CC59C-7073-4CCB-9319-31CDE2E207B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5D6205-C785-4E4E-9258-D16C96380CF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F6FD67C-935A-48CA-AC61-F462938BD2D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35D1830-450C-4BC3-A395-8850BA782D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7651391-3756-4CD0-9743-C093A2F0E3E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DD14E3E-92DB-4C82-B1A3-B94A20E5835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7D3CE1C-CBDA-4C4C-A01A-2253FE307A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66B2D03-DC41-44BC-8F27-823C317027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29F68A5-B90F-4B1F-A583-4AA31DBA300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A255C9E-B52E-4190-BBD9-DB968C0260B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FFE9C76-0C88-4489-9E60-467A00B44F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A1C100C-52A0-4939-BEC2-93BA0FE202C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2B7D18C-E886-466D-8389-3EE7696D50A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08CC7D3-CE97-49D0-9141-D745284C159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F7A29E7-5A20-4CD7-A082-E43C1791762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C46CCF2-0807-4E8D-95AA-105DABE16CD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4DF6DBF-CD0B-4507-B1A9-C35BBC6C518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D436FD7-E23C-47A2-83F1-9FB52737693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FC54611A-B3B3-461D-B2E5-89BA69115CE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6D0B5C90-AEAB-4199-89C6-7E0F4854CC1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F68483D9-40A7-4B12-90FE-97CA5928E2F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82EBC8E-B1D3-4AC6-AFD0-271406563D5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0AD0F7A-432A-48FA-BFB7-5D7E6544B78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DBE0704-F317-4E57-B5DA-8F297B8EF48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4F25D16-9ED9-4168-98B9-60332D180CB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5F06A99-8109-4C4C-8605-F84392FE2C5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3EC9D29-B68B-40A5-BE41-618B276E060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F2DBAE7-F63A-49A0-A670-9A58CC2523E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24F1FCD-6D40-4023-AA71-02509E1BBF6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62DC100-A100-4093-A664-BDA7DF0DFC7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CA73B43-EF76-42B7-BBCA-54CD95F6F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0C1E3D3-864B-47B0-BAE3-4A682D384DD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C9F6001-F8C8-48F6-8749-3B75F039240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A4AA01D5-54C1-4A13-953C-3A56951C8B1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・有形固定資産減価償却率は類似団体平均値をやや上回っている。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本町では、平成２８年度に策定した公共施設等総合管理計画において、公共施設については、新規整備を抑制するとともに、施設の複合化等により施設総量を縮減し、将来の更新費用を削減するとしている。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5A461DF-7211-4434-9DA6-2F8D7D336A0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19844C6-B6F4-4113-ABD3-2EBC85DE0DF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E78E12B-07AA-410B-9A87-E56B106EF40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2ECDE924-7D7F-40EC-A4D8-CD98E5E2BD9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B8A53AE7-0ED1-4AF3-8844-7BABBC06D37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82A284D9-4CB1-4E7D-A4C3-B1529ADB580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E873EF86-41A5-4726-8385-518CAF148CF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C439DD5C-41CB-4A31-80BB-32F0DD10399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3F23A6E8-EC8D-4987-ADF6-B0F4C0BFEBB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CCFD8705-D87B-4640-82A5-BFA5C26023B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980316BC-3A88-42F8-B264-E3E9E6C3D5A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4A9ED8E3-9963-4335-B8D6-B035B6CCE68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F9AE97F9-B59B-4646-9461-F466D65D25E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55B982F9-9AFC-49A7-A881-1E5EBF65698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49AA670D-19AE-4C79-BEEC-5B372F95F92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DE08BD27-B557-46AD-834E-AF031A93734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a:extLst>
            <a:ext uri="{FF2B5EF4-FFF2-40B4-BE49-F238E27FC236}">
              <a16:creationId xmlns:a16="http://schemas.microsoft.com/office/drawing/2014/main" id="{A80FD6D5-2495-4AE3-B790-33C7B8EC3FEB}"/>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a:extLst>
            <a:ext uri="{FF2B5EF4-FFF2-40B4-BE49-F238E27FC236}">
              <a16:creationId xmlns:a16="http://schemas.microsoft.com/office/drawing/2014/main" id="{99411E98-6F7A-4D30-A6D1-1BE501CB286C}"/>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a:extLst>
            <a:ext uri="{FF2B5EF4-FFF2-40B4-BE49-F238E27FC236}">
              <a16:creationId xmlns:a16="http://schemas.microsoft.com/office/drawing/2014/main" id="{8A416628-4DC0-4D4E-971D-C00196B96073}"/>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a:extLst>
            <a:ext uri="{FF2B5EF4-FFF2-40B4-BE49-F238E27FC236}">
              <a16:creationId xmlns:a16="http://schemas.microsoft.com/office/drawing/2014/main" id="{4B5F8995-CEE6-4A43-A96E-AE2690CF7861}"/>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a:extLst>
            <a:ext uri="{FF2B5EF4-FFF2-40B4-BE49-F238E27FC236}">
              <a16:creationId xmlns:a16="http://schemas.microsoft.com/office/drawing/2014/main" id="{2D7E56FB-E485-41C4-BD21-84F8D78FEB9B}"/>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a:extLst>
            <a:ext uri="{FF2B5EF4-FFF2-40B4-BE49-F238E27FC236}">
              <a16:creationId xmlns:a16="http://schemas.microsoft.com/office/drawing/2014/main" id="{BE2E8798-4FF2-4AB4-81FF-93107EECE91D}"/>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a:extLst>
            <a:ext uri="{FF2B5EF4-FFF2-40B4-BE49-F238E27FC236}">
              <a16:creationId xmlns:a16="http://schemas.microsoft.com/office/drawing/2014/main" id="{B163B9C3-D913-4891-A726-1155B55218B6}"/>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a:extLst>
            <a:ext uri="{FF2B5EF4-FFF2-40B4-BE49-F238E27FC236}">
              <a16:creationId xmlns:a16="http://schemas.microsoft.com/office/drawing/2014/main" id="{9575BAE4-C566-4683-A72C-FA9EE285A232}"/>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a:extLst>
            <a:ext uri="{FF2B5EF4-FFF2-40B4-BE49-F238E27FC236}">
              <a16:creationId xmlns:a16="http://schemas.microsoft.com/office/drawing/2014/main" id="{59A3428E-C9E3-4DAB-A90B-34825A827222}"/>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985A334C-F512-433E-8758-082C6ABF3CF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414764A-D99C-4DF2-9564-BA9964882B9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FB1F3F2-00AB-4C4F-B197-522F71449E0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F5A9EE1-D102-485D-9D79-857E52C2567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7824ABD-06C8-47B1-AEEF-43E4906DF4B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136102</xdr:rowOff>
    </xdr:from>
    <xdr:to>
      <xdr:col>23</xdr:col>
      <xdr:colOff>136525</xdr:colOff>
      <xdr:row>29</xdr:row>
      <xdr:rowOff>66252</xdr:rowOff>
    </xdr:to>
    <xdr:sp macro="" textlink="">
      <xdr:nvSpPr>
        <xdr:cNvPr id="78" name="楕円 77">
          <a:extLst>
            <a:ext uri="{FF2B5EF4-FFF2-40B4-BE49-F238E27FC236}">
              <a16:creationId xmlns:a16="http://schemas.microsoft.com/office/drawing/2014/main" id="{5BB0B3BD-CF41-40C8-AC97-7F9CA8425127}"/>
            </a:ext>
          </a:extLst>
        </xdr:cNvPr>
        <xdr:cNvSpPr/>
      </xdr:nvSpPr>
      <xdr:spPr>
        <a:xfrm>
          <a:off x="47117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158979</xdr:rowOff>
    </xdr:from>
    <xdr:ext cx="405111" cy="259045"/>
    <xdr:sp macro="" textlink="">
      <xdr:nvSpPr>
        <xdr:cNvPr id="79" name="有形固定資産減価償却率該当値テキスト">
          <a:extLst>
            <a:ext uri="{FF2B5EF4-FFF2-40B4-BE49-F238E27FC236}">
              <a16:creationId xmlns:a16="http://schemas.microsoft.com/office/drawing/2014/main" id="{BA07C897-31F2-462B-91B2-89B603140243}"/>
            </a:ext>
          </a:extLst>
        </xdr:cNvPr>
        <xdr:cNvSpPr txBox="1"/>
      </xdr:nvSpPr>
      <xdr:spPr>
        <a:xfrm>
          <a:off x="4813300" y="555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15028</xdr:rowOff>
    </xdr:from>
    <xdr:to>
      <xdr:col>19</xdr:col>
      <xdr:colOff>187325</xdr:colOff>
      <xdr:row>29</xdr:row>
      <xdr:rowOff>116628</xdr:rowOff>
    </xdr:to>
    <xdr:sp macro="" textlink="">
      <xdr:nvSpPr>
        <xdr:cNvPr id="80" name="楕円 79">
          <a:extLst>
            <a:ext uri="{FF2B5EF4-FFF2-40B4-BE49-F238E27FC236}">
              <a16:creationId xmlns:a16="http://schemas.microsoft.com/office/drawing/2014/main" id="{AB89E405-D1C2-46C0-B148-C1C68BE477FD}"/>
            </a:ext>
          </a:extLst>
        </xdr:cNvPr>
        <xdr:cNvSpPr/>
      </xdr:nvSpPr>
      <xdr:spPr>
        <a:xfrm>
          <a:off x="4000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15452</xdr:rowOff>
    </xdr:from>
    <xdr:to>
      <xdr:col>23</xdr:col>
      <xdr:colOff>85725</xdr:colOff>
      <xdr:row>29</xdr:row>
      <xdr:rowOff>65828</xdr:rowOff>
    </xdr:to>
    <xdr:cxnSp macro="">
      <xdr:nvCxnSpPr>
        <xdr:cNvPr id="81" name="直線コネクタ 80">
          <a:extLst>
            <a:ext uri="{FF2B5EF4-FFF2-40B4-BE49-F238E27FC236}">
              <a16:creationId xmlns:a16="http://schemas.microsoft.com/office/drawing/2014/main" id="{B663536B-04A7-4850-87AC-55DA3873065C}"/>
            </a:ext>
          </a:extLst>
        </xdr:cNvPr>
        <xdr:cNvCxnSpPr/>
      </xdr:nvCxnSpPr>
      <xdr:spPr>
        <a:xfrm flipV="1">
          <a:off x="4051300" y="575902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2" name="楕円 81">
          <a:extLst>
            <a:ext uri="{FF2B5EF4-FFF2-40B4-BE49-F238E27FC236}">
              <a16:creationId xmlns:a16="http://schemas.microsoft.com/office/drawing/2014/main" id="{4D46983C-E98C-499A-A987-7E05669237AC}"/>
            </a:ext>
          </a:extLst>
        </xdr:cNvPr>
        <xdr:cNvSpPr/>
      </xdr:nvSpPr>
      <xdr:spPr>
        <a:xfrm>
          <a:off x="323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65828</xdr:rowOff>
    </xdr:from>
    <xdr:to>
      <xdr:col>19</xdr:col>
      <xdr:colOff>136525</xdr:colOff>
      <xdr:row>29</xdr:row>
      <xdr:rowOff>105410</xdr:rowOff>
    </xdr:to>
    <xdr:cxnSp macro="">
      <xdr:nvCxnSpPr>
        <xdr:cNvPr id="83" name="直線コネクタ 82">
          <a:extLst>
            <a:ext uri="{FF2B5EF4-FFF2-40B4-BE49-F238E27FC236}">
              <a16:creationId xmlns:a16="http://schemas.microsoft.com/office/drawing/2014/main" id="{D62B0294-E04D-4605-95BA-2369ADB6297A}"/>
            </a:ext>
          </a:extLst>
        </xdr:cNvPr>
        <xdr:cNvCxnSpPr/>
      </xdr:nvCxnSpPr>
      <xdr:spPr>
        <a:xfrm flipV="1">
          <a:off x="3289300" y="580940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4" name="n_1aveValue有形固定資産減価償却率">
          <a:extLst>
            <a:ext uri="{FF2B5EF4-FFF2-40B4-BE49-F238E27FC236}">
              <a16:creationId xmlns:a16="http://schemas.microsoft.com/office/drawing/2014/main" id="{28C68636-2475-40CD-9D39-C564FB74B713}"/>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5" name="n_2aveValue有形固定資産減価償却率">
          <a:extLst>
            <a:ext uri="{FF2B5EF4-FFF2-40B4-BE49-F238E27FC236}">
              <a16:creationId xmlns:a16="http://schemas.microsoft.com/office/drawing/2014/main" id="{D4502AF3-9F2F-4B96-8247-255CEC342E72}"/>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107755</xdr:rowOff>
    </xdr:from>
    <xdr:ext cx="405111" cy="259045"/>
    <xdr:sp macro="" textlink="">
      <xdr:nvSpPr>
        <xdr:cNvPr id="86" name="n_1mainValue有形固定資産減価償却率">
          <a:extLst>
            <a:ext uri="{FF2B5EF4-FFF2-40B4-BE49-F238E27FC236}">
              <a16:creationId xmlns:a16="http://schemas.microsoft.com/office/drawing/2014/main" id="{005CA7DF-9F0C-484F-9320-75AF893DC2A3}"/>
            </a:ext>
          </a:extLst>
        </xdr:cNvPr>
        <xdr:cNvSpPr txBox="1"/>
      </xdr:nvSpPr>
      <xdr:spPr>
        <a:xfrm>
          <a:off x="3836044" y="585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87" name="n_2mainValue有形固定資産減価償却率">
          <a:extLst>
            <a:ext uri="{FF2B5EF4-FFF2-40B4-BE49-F238E27FC236}">
              <a16:creationId xmlns:a16="http://schemas.microsoft.com/office/drawing/2014/main" id="{E7F4D01D-2F13-4B6B-A82F-5F589BB13772}"/>
            </a:ext>
          </a:extLst>
        </xdr:cNvPr>
        <xdr:cNvSpPr txBox="1"/>
      </xdr:nvSpPr>
      <xdr:spPr>
        <a:xfrm>
          <a:off x="3086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7B1531C5-0DC8-4F46-8DAE-1D79677329E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C9B6B727-B630-44B4-8FC2-9FCDC8494B1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1E4C804F-F3AB-401A-B3BF-B2E8EFAACEAD}"/>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5CD9B4F8-1DE4-466D-BD55-6BE042AD253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1BCD8101-0D99-4F3F-91BF-C8737E2B2B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27A8B575-1049-4AB1-9685-ECF71C71D1B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802FC9FF-092F-470F-B79C-C93091A827A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DCD04261-2A64-4BC8-8E2C-3DF7C45963A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A800922D-DB3F-411B-8937-8A278DD7F2B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2D8E52B4-0373-463F-8B24-14CE47FA956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A69FB13E-5A15-4784-BB18-BA711568864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6B0F58F2-4F64-4197-8EF8-1ECB7FE71E9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A7B63319-F51E-4AD5-A449-551D5FA1A4D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は類似団体平均値を上回っている。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本町では平成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か年でＣＡＴＶ更新事業で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千万の過疎債の借り入れを行っている。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BDFAF224-ADDE-4A2E-990D-612BDE134EF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E6EAEB5A-0BD3-472E-B062-6571BC6B2AB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706EF137-0CF2-4FC5-B63C-5359B0CAFA6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CA5F597B-BE73-43C1-B1EC-B25172BC0F56}"/>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7D7AB165-CB7A-40BA-ADCC-4630D4EA8B5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a:extLst>
            <a:ext uri="{FF2B5EF4-FFF2-40B4-BE49-F238E27FC236}">
              <a16:creationId xmlns:a16="http://schemas.microsoft.com/office/drawing/2014/main" id="{22132FC6-AAB8-4C1E-BE96-D926019CE0F5}"/>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07F73EBF-AC7B-4F29-A58F-81DEF5E515D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a:extLst>
            <a:ext uri="{FF2B5EF4-FFF2-40B4-BE49-F238E27FC236}">
              <a16:creationId xmlns:a16="http://schemas.microsoft.com/office/drawing/2014/main" id="{067D4775-DB64-4CEB-9931-A7C2916B5F39}"/>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E70EB038-B14D-48C8-811E-AE09EB788B0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a:extLst>
            <a:ext uri="{FF2B5EF4-FFF2-40B4-BE49-F238E27FC236}">
              <a16:creationId xmlns:a16="http://schemas.microsoft.com/office/drawing/2014/main" id="{024CDBD7-D0FC-4690-BDD0-59028743A2C3}"/>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7B964B75-BFEB-4671-9D0F-C90AFFBA039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a:extLst>
            <a:ext uri="{FF2B5EF4-FFF2-40B4-BE49-F238E27FC236}">
              <a16:creationId xmlns:a16="http://schemas.microsoft.com/office/drawing/2014/main" id="{08A6F381-2486-4D89-A925-168A8DE9C044}"/>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22380EF1-9435-4901-8E13-61BC8280F38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a:extLst>
            <a:ext uri="{FF2B5EF4-FFF2-40B4-BE49-F238E27FC236}">
              <a16:creationId xmlns:a16="http://schemas.microsoft.com/office/drawing/2014/main" id="{4B651072-2BE8-4540-A2FB-2AB9D671D26D}"/>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4F39BE1B-AFB1-485C-A32F-E0DC9C34A72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E328B97D-13DC-4879-A31C-ECF6656E5F1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3F8035D6-402D-47D1-85D9-AF03416CB5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B4CEB0C7-BF86-4C39-92C5-B95CF041AA4A}"/>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a:extLst>
            <a:ext uri="{FF2B5EF4-FFF2-40B4-BE49-F238E27FC236}">
              <a16:creationId xmlns:a16="http://schemas.microsoft.com/office/drawing/2014/main" id="{DF297077-04DB-4EC6-BA79-335231D0FBE8}"/>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EEAA35AF-A1FD-45D5-AE68-03C2396F9D6F}"/>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a:extLst>
            <a:ext uri="{FF2B5EF4-FFF2-40B4-BE49-F238E27FC236}">
              <a16:creationId xmlns:a16="http://schemas.microsoft.com/office/drawing/2014/main" id="{877DCCD3-06C4-4F69-96C3-8C244FDC19F2}"/>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a:extLst>
            <a:ext uri="{FF2B5EF4-FFF2-40B4-BE49-F238E27FC236}">
              <a16:creationId xmlns:a16="http://schemas.microsoft.com/office/drawing/2014/main" id="{9ED67918-4DA6-4710-B0DD-D141130B0FD5}"/>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3" name="債務償還可能年数平均値テキスト">
          <a:extLst>
            <a:ext uri="{FF2B5EF4-FFF2-40B4-BE49-F238E27FC236}">
              <a16:creationId xmlns:a16="http://schemas.microsoft.com/office/drawing/2014/main" id="{8FB5E90B-26B8-4C3A-B63B-A702BF41631C}"/>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a:extLst>
            <a:ext uri="{FF2B5EF4-FFF2-40B4-BE49-F238E27FC236}">
              <a16:creationId xmlns:a16="http://schemas.microsoft.com/office/drawing/2014/main" id="{B8E16CFB-7551-455A-B210-80213CC27886}"/>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3380C278-E043-4BBD-A44F-F8D98CEA6B3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7BA3E74-9676-4006-BC13-D333259354B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EE0B2A29-8E49-4F03-A2C6-31DB3F6122A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3302F3D3-0DF4-4B3C-AF10-470863D423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9987140C-2DF4-4D1E-99C3-7D39C216731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130" name="楕円 129">
          <a:extLst>
            <a:ext uri="{FF2B5EF4-FFF2-40B4-BE49-F238E27FC236}">
              <a16:creationId xmlns:a16="http://schemas.microsoft.com/office/drawing/2014/main" id="{41F5E20D-79C8-46E9-9772-2364B988C8C7}"/>
            </a:ext>
          </a:extLst>
        </xdr:cNvPr>
        <xdr:cNvSpPr/>
      </xdr:nvSpPr>
      <xdr:spPr>
        <a:xfrm>
          <a:off x="14744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340478" cy="259045"/>
    <xdr:sp macro="" textlink="">
      <xdr:nvSpPr>
        <xdr:cNvPr id="131" name="債務償還可能年数該当値テキスト">
          <a:extLst>
            <a:ext uri="{FF2B5EF4-FFF2-40B4-BE49-F238E27FC236}">
              <a16:creationId xmlns:a16="http://schemas.microsoft.com/office/drawing/2014/main" id="{3617D341-9FEC-4621-85A5-77EAE2B8C0EE}"/>
            </a:ext>
          </a:extLst>
        </xdr:cNvPr>
        <xdr:cNvSpPr txBox="1"/>
      </xdr:nvSpPr>
      <xdr:spPr>
        <a:xfrm>
          <a:off x="14846300" y="5586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B9FFCD77-7045-4716-9A08-6A21429BEB8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ACDD2AA6-96FE-4841-8483-5F546FCC704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BDA54511-76EC-4F27-969A-C9E26811465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F6E2C137-D4A2-40F0-9B00-8D0DC4A2DBF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3AFA5220-7FF6-41B4-A715-4154AAAC924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66940EB1-8F3C-4B83-9B05-DF6A6FAECC3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55430C-77FD-40F9-A208-4EBA40F6F8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B530C7-433E-42A4-8D29-7B68914306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17C733-3EA1-4AFA-8CE4-3EEE7295C9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D89E59-5D52-4296-AE5F-15DD432A42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ED86F3-F180-47F5-A4B0-DF30F1BCAD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CDD191-7A42-4D67-AAD6-00C7E60B18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40CF77-BAAA-4B93-B2C3-1AAD1D136F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EB4CB0-2497-40D2-9AB6-FA085CB9CEF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794461-4D1B-4152-BAD1-22F38484B0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A7F8AA-E662-4C3D-A732-D6D8014366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
4,054
115.90
4,610,419
4,131,745
209,281
2,207,442
3,225,683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FE5426-5554-4D24-BFAC-8B02460520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24F782-077F-4310-8993-58E10270FE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CA5453-02BF-4700-9362-2E76444581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F2CD09-129A-44C5-AC09-8CC7C3A5A7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15C390-B978-45CB-9031-D3D4EAF5A9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7395D89-649D-458F-B884-921EE04B11B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FCC735-7CFD-4587-8BD8-760CF758D4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09E2F2-2248-488D-A4A1-3C023ADEFF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4C044A-A7BA-4A0C-803D-BEFD70ADAA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E86F93-8C02-46A5-94A8-FA9CCFD622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F3A4EE-C2CC-4ECE-B12B-6304C01DF4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8D5EA3-D16C-49F2-859F-C47B710D66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09A925-999B-4676-A60A-983CCA658B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278AD0-CF63-409B-A7F3-9239E2AE0B5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BBC74E2-3FC8-4041-BC15-54CA932D2A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E48E6F-5290-44D3-9335-464B893A8E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E60FF9-02E5-4DA1-B78A-B8CF93ECC3D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7F2175-DAC4-4422-B457-5F659B0B5F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0AECF9B-08AC-4BD2-B34D-FFFB8B7EBC6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3F70241-9EE4-45F0-8F48-9AFB4BB2680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B2DA174-5AAE-481E-9724-CD7B34389C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0186988-DC47-45C4-9F83-69E25EB4D6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4A94303-7530-4AAF-8510-BB8897A93B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C2FE273-7951-41EB-90E4-C4F1FE3BB4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7326F12-6D14-44D8-8544-B53C94A0CB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22332BD-1690-4FE6-BE27-B93C86BC311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CC2CA99-ABBA-45FA-B2EE-2D0DB9A8CA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0B3119B-D5E2-46A1-A508-74486EB920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D968C01-7CC2-41EF-BADB-AED24A0A9A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208F698-7228-425D-BE84-5C651F09F3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09BF532-EE2B-4031-9DC9-84102B9D0691}"/>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2A4BCB9-D156-43FC-B5B3-87769ABCD7E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582E342-EAD3-423E-9C65-E73A6A5EC52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7F9C770-6B7C-461B-8C2E-8DF589143B8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43A6C51-D577-4D96-8C38-8C1267CFE90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384A9AA-A136-4FE3-811C-0A57F723C09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D24C726-C822-4E9E-B3CD-64BA5836553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70DAD2D-67C9-4237-8604-297A0388CF1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C4063BB-9439-4FB9-B209-BECA297FE45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DD6A45C-8320-4209-9C7B-240BCB3ACCF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7C1BA5C-12EB-46C2-ABD9-A04748728F8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32E04A1-98B2-419A-B1E2-D05F1EE0526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FF8DD34-41C2-479A-9A16-CA4E4568AF0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2ED38C7-5646-4CD0-8CD0-C7FF2E21E81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F1145910-3F36-46A6-80C1-89ED6255A137}"/>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5BA17344-6772-4D27-9793-74BDE4D3989C}"/>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904F74F0-BCA4-4143-836A-318B99527393}"/>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3FD1DC6C-3518-4A3D-98F9-01182F376433}"/>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D4F97DB-4B29-46D0-A384-62B022AE0778}"/>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B7241E23-68BA-4AF4-B595-F34A889984C6}"/>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DA26E569-6756-453F-B486-6E593F2114EC}"/>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233CD5A8-84F8-4090-AA3C-9E88E74E9DF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8873F700-A378-4C99-9972-DD3C855753AB}"/>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F225403-7E54-4FA1-A7E5-60C9A4BBBE6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2570335-ABF0-42CC-8DAB-7562C0F1C89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8D2FC0D-4933-4270-9725-3108DBABAB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60E2E1F-1AAE-441B-AF79-C301D8E8E3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BBF112-4D6C-49A6-A3AD-37E9A30ED72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0" name="楕円 69">
          <a:extLst>
            <a:ext uri="{FF2B5EF4-FFF2-40B4-BE49-F238E27FC236}">
              <a16:creationId xmlns:a16="http://schemas.microsoft.com/office/drawing/2014/main" id="{5EE8626C-026B-4569-8769-E4FB3D3CBFAF}"/>
            </a:ext>
          </a:extLst>
        </xdr:cNvPr>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1" name="【道路】&#10;有形固定資産減価償却率該当値テキスト">
          <a:extLst>
            <a:ext uri="{FF2B5EF4-FFF2-40B4-BE49-F238E27FC236}">
              <a16:creationId xmlns:a16="http://schemas.microsoft.com/office/drawing/2014/main" id="{803429E0-1927-47C6-B96C-A352303C7646}"/>
            </a:ext>
          </a:extLst>
        </xdr:cNvPr>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2" name="楕円 71">
          <a:extLst>
            <a:ext uri="{FF2B5EF4-FFF2-40B4-BE49-F238E27FC236}">
              <a16:creationId xmlns:a16="http://schemas.microsoft.com/office/drawing/2014/main" id="{1E4FF263-0702-4CDC-A893-B1422FADF368}"/>
            </a:ext>
          </a:extLst>
        </xdr:cNvPr>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154305</xdr:rowOff>
    </xdr:to>
    <xdr:cxnSp macro="">
      <xdr:nvCxnSpPr>
        <xdr:cNvPr id="73" name="直線コネクタ 72">
          <a:extLst>
            <a:ext uri="{FF2B5EF4-FFF2-40B4-BE49-F238E27FC236}">
              <a16:creationId xmlns:a16="http://schemas.microsoft.com/office/drawing/2014/main" id="{F83C5F61-045E-44A5-BFC5-3BA0309B0D85}"/>
            </a:ext>
          </a:extLst>
        </xdr:cNvPr>
        <xdr:cNvCxnSpPr/>
      </xdr:nvCxnSpPr>
      <xdr:spPr>
        <a:xfrm flipV="1">
          <a:off x="3797300" y="64579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135890</xdr:rowOff>
    </xdr:from>
    <xdr:to>
      <xdr:col>15</xdr:col>
      <xdr:colOff>101600</xdr:colOff>
      <xdr:row>38</xdr:row>
      <xdr:rowOff>66040</xdr:rowOff>
    </xdr:to>
    <xdr:sp macro="" textlink="">
      <xdr:nvSpPr>
        <xdr:cNvPr id="74" name="楕円 73">
          <a:extLst>
            <a:ext uri="{FF2B5EF4-FFF2-40B4-BE49-F238E27FC236}">
              <a16:creationId xmlns:a16="http://schemas.microsoft.com/office/drawing/2014/main" id="{6E5E9821-5E41-403C-9578-1F343C8BB945}"/>
            </a:ext>
          </a:extLst>
        </xdr:cNvPr>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15240</xdr:rowOff>
    </xdr:to>
    <xdr:cxnSp macro="">
      <xdr:nvCxnSpPr>
        <xdr:cNvPr id="75" name="直線コネクタ 74">
          <a:extLst>
            <a:ext uri="{FF2B5EF4-FFF2-40B4-BE49-F238E27FC236}">
              <a16:creationId xmlns:a16="http://schemas.microsoft.com/office/drawing/2014/main" id="{6305755A-C8BF-4421-9117-F8156A2FC8BD}"/>
            </a:ext>
          </a:extLst>
        </xdr:cNvPr>
        <xdr:cNvCxnSpPr/>
      </xdr:nvCxnSpPr>
      <xdr:spPr>
        <a:xfrm flipV="1">
          <a:off x="2908300" y="64979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a:extLst>
            <a:ext uri="{FF2B5EF4-FFF2-40B4-BE49-F238E27FC236}">
              <a16:creationId xmlns:a16="http://schemas.microsoft.com/office/drawing/2014/main" id="{31133C6A-5057-498C-B3AC-D10E845EF8E4}"/>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a:extLst>
            <a:ext uri="{FF2B5EF4-FFF2-40B4-BE49-F238E27FC236}">
              <a16:creationId xmlns:a16="http://schemas.microsoft.com/office/drawing/2014/main" id="{2367380D-A8B0-4259-9445-D6D3FF8ADEAB}"/>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78" name="n_1mainValue【道路】&#10;有形固定資産減価償却率">
          <a:extLst>
            <a:ext uri="{FF2B5EF4-FFF2-40B4-BE49-F238E27FC236}">
              <a16:creationId xmlns:a16="http://schemas.microsoft.com/office/drawing/2014/main" id="{FE3FFD4C-BF90-4A16-8B67-62CA0E6E1C92}"/>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82567</xdr:rowOff>
    </xdr:from>
    <xdr:ext cx="405111" cy="259045"/>
    <xdr:sp macro="" textlink="">
      <xdr:nvSpPr>
        <xdr:cNvPr id="79" name="n_2mainValue【道路】&#10;有形固定資産減価償却率">
          <a:extLst>
            <a:ext uri="{FF2B5EF4-FFF2-40B4-BE49-F238E27FC236}">
              <a16:creationId xmlns:a16="http://schemas.microsoft.com/office/drawing/2014/main" id="{BEA3AF53-768E-4705-B317-9E600D7642A2}"/>
            </a:ext>
          </a:extLst>
        </xdr:cNvPr>
        <xdr:cNvSpPr txBox="1"/>
      </xdr:nvSpPr>
      <xdr:spPr>
        <a:xfrm>
          <a:off x="2705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BB4AE3A8-58A5-42B8-8D20-AEE354FA2A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397C4A6-57AB-4817-9181-EE5CF43BDE8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22DC2B6-3594-4850-94D6-8A5A493848A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A464DD6E-7A91-4E36-AA7E-4E5C3FC75C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B1616B15-EC8F-4877-8F8F-5B834EE9D9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D121A0AF-44BC-444D-B95D-2406639291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3CC45C5D-9274-46D7-8343-4EB9B83280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41C45398-4326-49C3-B2C2-54945D6BF4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47677985-2D8E-4559-9089-28F1A7939BC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EAB2BBED-617A-4C0F-8B90-141DCBAF8F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B4DE3F28-F234-45A8-9BFB-E441864E6A5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F7250664-350B-4586-B27D-B8C2CE1CA8A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3A227472-2973-4A8B-AEE9-97A279585E7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95876D7E-FB24-455B-82D4-0386969C0EB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56E0E294-D31E-49DA-9995-561E1674022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49960E9B-5C72-477B-9CA2-9328A3A3A9B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101BC2FB-E612-44CD-A74A-D4B0068A1DD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997E2196-586E-4209-B497-DF855BD4C43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F0C98388-DD3E-4175-BB2D-916A2D7D2FE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FBC8E434-A5D0-4753-B345-125550EBDF9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2D20E753-DAD4-441F-BEA4-606D116DC3B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19E3ACE0-D3D6-4585-9BB5-7E3A586BCDE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5D06E09-88D4-4E28-B176-D92AF3689CC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4E745714-5F17-40E2-88C6-A85BF7BE0286}"/>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DCAA6F5A-37E3-47B5-BBC4-2CD05E5FCFB3}"/>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F6CD8633-31E9-4917-B2A5-8510A893EDAD}"/>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D2BA9C5E-9B21-47E0-BEF6-0D8496C106A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3375D1CB-C39B-42F1-940F-E0A21251975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a:extLst>
            <a:ext uri="{FF2B5EF4-FFF2-40B4-BE49-F238E27FC236}">
              <a16:creationId xmlns:a16="http://schemas.microsoft.com/office/drawing/2014/main" id="{2DFD0EC4-82D4-4DAB-A8F0-35594DC75506}"/>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C3C6DBC2-F96E-43F2-AF6E-1C43DCAF8FFA}"/>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21421D8E-E4F2-485D-9889-A8D9715B8F21}"/>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3449002B-03DD-4FFA-9625-4738378A2441}"/>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1B28448-29F5-4489-A307-D515196846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7E66A28-018D-469B-92B4-3A597F94181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E8CD10E-0494-4B86-8C81-6DFBD10614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6E215F4-3AC7-4514-9F21-EB06A89F5C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4C16A61-DDCB-4457-8BA1-9F5ADCA6DA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161002</xdr:rowOff>
    </xdr:from>
    <xdr:to>
      <xdr:col>55</xdr:col>
      <xdr:colOff>50800</xdr:colOff>
      <xdr:row>41</xdr:row>
      <xdr:rowOff>91152</xdr:rowOff>
    </xdr:to>
    <xdr:sp macro="" textlink="">
      <xdr:nvSpPr>
        <xdr:cNvPr id="117" name="楕円 116">
          <a:extLst>
            <a:ext uri="{FF2B5EF4-FFF2-40B4-BE49-F238E27FC236}">
              <a16:creationId xmlns:a16="http://schemas.microsoft.com/office/drawing/2014/main" id="{6DA5B24A-D196-4F31-978B-3C6084551FA1}"/>
            </a:ext>
          </a:extLst>
        </xdr:cNvPr>
        <xdr:cNvSpPr/>
      </xdr:nvSpPr>
      <xdr:spPr>
        <a:xfrm>
          <a:off x="10426700" y="701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139429</xdr:rowOff>
    </xdr:from>
    <xdr:ext cx="534377" cy="259045"/>
    <xdr:sp macro="" textlink="">
      <xdr:nvSpPr>
        <xdr:cNvPr id="118" name="【道路】&#10;一人当たり延長該当値テキスト">
          <a:extLst>
            <a:ext uri="{FF2B5EF4-FFF2-40B4-BE49-F238E27FC236}">
              <a16:creationId xmlns:a16="http://schemas.microsoft.com/office/drawing/2014/main" id="{D7CDA5EC-C609-4DB1-8533-AF4AAD148EA7}"/>
            </a:ext>
          </a:extLst>
        </xdr:cNvPr>
        <xdr:cNvSpPr txBox="1"/>
      </xdr:nvSpPr>
      <xdr:spPr>
        <a:xfrm>
          <a:off x="10515600" y="699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164181</xdr:rowOff>
    </xdr:from>
    <xdr:to>
      <xdr:col>50</xdr:col>
      <xdr:colOff>165100</xdr:colOff>
      <xdr:row>41</xdr:row>
      <xdr:rowOff>94331</xdr:rowOff>
    </xdr:to>
    <xdr:sp macro="" textlink="">
      <xdr:nvSpPr>
        <xdr:cNvPr id="119" name="楕円 118">
          <a:extLst>
            <a:ext uri="{FF2B5EF4-FFF2-40B4-BE49-F238E27FC236}">
              <a16:creationId xmlns:a16="http://schemas.microsoft.com/office/drawing/2014/main" id="{D8ACE798-18EA-4CAE-A8E8-905ADEA584ED}"/>
            </a:ext>
          </a:extLst>
        </xdr:cNvPr>
        <xdr:cNvSpPr/>
      </xdr:nvSpPr>
      <xdr:spPr>
        <a:xfrm>
          <a:off x="9588500" y="7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40352</xdr:rowOff>
    </xdr:from>
    <xdr:to>
      <xdr:col>55</xdr:col>
      <xdr:colOff>0</xdr:colOff>
      <xdr:row>41</xdr:row>
      <xdr:rowOff>43531</xdr:rowOff>
    </xdr:to>
    <xdr:cxnSp macro="">
      <xdr:nvCxnSpPr>
        <xdr:cNvPr id="120" name="直線コネクタ 119">
          <a:extLst>
            <a:ext uri="{FF2B5EF4-FFF2-40B4-BE49-F238E27FC236}">
              <a16:creationId xmlns:a16="http://schemas.microsoft.com/office/drawing/2014/main" id="{E1CE0A9B-5664-4BD0-89AF-C4048F855B09}"/>
            </a:ext>
          </a:extLst>
        </xdr:cNvPr>
        <xdr:cNvCxnSpPr/>
      </xdr:nvCxnSpPr>
      <xdr:spPr>
        <a:xfrm flipV="1">
          <a:off x="9639300" y="7069802"/>
          <a:ext cx="8382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166517</xdr:rowOff>
    </xdr:from>
    <xdr:to>
      <xdr:col>46</xdr:col>
      <xdr:colOff>38100</xdr:colOff>
      <xdr:row>41</xdr:row>
      <xdr:rowOff>96667</xdr:rowOff>
    </xdr:to>
    <xdr:sp macro="" textlink="">
      <xdr:nvSpPr>
        <xdr:cNvPr id="121" name="楕円 120">
          <a:extLst>
            <a:ext uri="{FF2B5EF4-FFF2-40B4-BE49-F238E27FC236}">
              <a16:creationId xmlns:a16="http://schemas.microsoft.com/office/drawing/2014/main" id="{1238970C-1010-4E6A-A235-AD0CB16957CF}"/>
            </a:ext>
          </a:extLst>
        </xdr:cNvPr>
        <xdr:cNvSpPr/>
      </xdr:nvSpPr>
      <xdr:spPr>
        <a:xfrm>
          <a:off x="8699500" y="7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43531</xdr:rowOff>
    </xdr:from>
    <xdr:to>
      <xdr:col>50</xdr:col>
      <xdr:colOff>114300</xdr:colOff>
      <xdr:row>41</xdr:row>
      <xdr:rowOff>45867</xdr:rowOff>
    </xdr:to>
    <xdr:cxnSp macro="">
      <xdr:nvCxnSpPr>
        <xdr:cNvPr id="122" name="直線コネクタ 121">
          <a:extLst>
            <a:ext uri="{FF2B5EF4-FFF2-40B4-BE49-F238E27FC236}">
              <a16:creationId xmlns:a16="http://schemas.microsoft.com/office/drawing/2014/main" id="{51811A2F-1C80-4605-8C09-28A653A3F8BF}"/>
            </a:ext>
          </a:extLst>
        </xdr:cNvPr>
        <xdr:cNvCxnSpPr/>
      </xdr:nvCxnSpPr>
      <xdr:spPr>
        <a:xfrm flipV="1">
          <a:off x="8750300" y="7072981"/>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B212C5F3-AA9C-4FF9-BEE8-A8AFF0A24171}"/>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a:extLst>
            <a:ext uri="{FF2B5EF4-FFF2-40B4-BE49-F238E27FC236}">
              <a16:creationId xmlns:a16="http://schemas.microsoft.com/office/drawing/2014/main" id="{07BF3CF2-A9DE-4F32-B491-2C15263A0F0D}"/>
            </a:ext>
          </a:extLst>
        </xdr:cNvPr>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110858</xdr:rowOff>
    </xdr:from>
    <xdr:ext cx="534377" cy="259045"/>
    <xdr:sp macro="" textlink="">
      <xdr:nvSpPr>
        <xdr:cNvPr id="125" name="n_1mainValue【道路】&#10;一人当たり延長">
          <a:extLst>
            <a:ext uri="{FF2B5EF4-FFF2-40B4-BE49-F238E27FC236}">
              <a16:creationId xmlns:a16="http://schemas.microsoft.com/office/drawing/2014/main" id="{8262CE8A-AE29-4E1C-B966-B0A76047B00C}"/>
            </a:ext>
          </a:extLst>
        </xdr:cNvPr>
        <xdr:cNvSpPr txBox="1"/>
      </xdr:nvSpPr>
      <xdr:spPr>
        <a:xfrm>
          <a:off x="9359411" y="67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113194</xdr:rowOff>
    </xdr:from>
    <xdr:ext cx="534377" cy="259045"/>
    <xdr:sp macro="" textlink="">
      <xdr:nvSpPr>
        <xdr:cNvPr id="126" name="n_2mainValue【道路】&#10;一人当たり延長">
          <a:extLst>
            <a:ext uri="{FF2B5EF4-FFF2-40B4-BE49-F238E27FC236}">
              <a16:creationId xmlns:a16="http://schemas.microsoft.com/office/drawing/2014/main" id="{5B6D4793-8670-4F01-844D-8E8EA5BEEF21}"/>
            </a:ext>
          </a:extLst>
        </xdr:cNvPr>
        <xdr:cNvSpPr txBox="1"/>
      </xdr:nvSpPr>
      <xdr:spPr>
        <a:xfrm>
          <a:off x="8483111" y="67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A3B3BEF3-6A2A-4CE0-B0B1-C57CC63FA6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38837E6-07A8-462D-912A-9B0BB0009B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6C786898-6002-48EA-95A8-1D9A07AE47F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5B596257-0117-49C1-B64B-278B478C17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A3CF7B0C-545F-4799-A415-6F9EB206E6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9387975E-3BD8-4AA4-AE2A-FFF3526C40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DF3CAA42-2953-41D5-86C5-9919CE47AB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EA918DB7-C512-4166-98F1-AD8B4C08063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765C5BFD-0769-4278-8289-61B18BCDDB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FDFC9A4D-6285-4CFA-8764-02DB3EF165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A6B2407B-723A-4F85-8781-31D3555A75A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82B6B595-C769-4091-AB1E-EAEDB721D70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F5F26F91-3109-448C-B3AA-4F0F0E4C5A7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850A59DB-34B6-4081-9EF9-A9D20499E29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FB722D5-D8A2-481B-8F95-E58EDD7D2DA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615BA05A-C1A8-4941-B356-34CBAEDA497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7D6684E9-552F-4360-9FCB-6B1F2194456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7E46399-FF1D-44F6-A726-180DB8B6AE1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18B2F597-EB87-44F5-825E-B1F5EEBD72D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92644629-9830-4E14-A68A-908E797F8CC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E841C9A0-7AAF-4EF7-AF31-355DC8D3616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D3C13476-AB7C-4A40-8DE5-BC6D069C05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5B9C5E81-6621-4AF3-82D8-F04B9B2E482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9889D507-0809-492E-9A0D-6D29BF4FCE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1D99B2B7-DBC1-4C9B-9C4E-BC15BB3E4891}"/>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89E792DC-16E6-484F-974B-7000ED997939}"/>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6E1A8A7E-2608-4341-A3FA-CC719C6188CF}"/>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8FBDF4E3-F9C3-486D-B07A-5B0F6A150DCD}"/>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AF419727-3D33-4298-8D95-03B175351B7E}"/>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B1B4BA52-22CB-4F1F-8EB7-598CA4EC81D6}"/>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93B0CEA1-F282-4712-B36D-149574F2318C}"/>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136EFB1B-2025-4682-847D-FFA3BE770E8C}"/>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F0008D12-BE95-49A6-B258-5DA852350873}"/>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EF42DDC1-9901-400B-97C3-EDA919B83F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691015A-89B1-4474-89A5-5EE0A38903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CE6A040F-47E0-4C72-AF81-BE0560CCDE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F5577BAC-4A0D-4BA6-8470-17632654B7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A8E3AC63-825E-4329-89FA-BC98EA288B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164465</xdr:rowOff>
    </xdr:from>
    <xdr:to>
      <xdr:col>24</xdr:col>
      <xdr:colOff>114300</xdr:colOff>
      <xdr:row>62</xdr:row>
      <xdr:rowOff>94615</xdr:rowOff>
    </xdr:to>
    <xdr:sp macro="" textlink="">
      <xdr:nvSpPr>
        <xdr:cNvPr id="165" name="楕円 164">
          <a:extLst>
            <a:ext uri="{FF2B5EF4-FFF2-40B4-BE49-F238E27FC236}">
              <a16:creationId xmlns:a16="http://schemas.microsoft.com/office/drawing/2014/main" id="{1EEBC47F-A2CB-4A94-A325-B0E3726DE975}"/>
            </a:ext>
          </a:extLst>
        </xdr:cNvPr>
        <xdr:cNvSpPr/>
      </xdr:nvSpPr>
      <xdr:spPr>
        <a:xfrm>
          <a:off x="4584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142892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B381CDF4-709E-49E9-B2E6-77470982755E}"/>
            </a:ext>
          </a:extLst>
        </xdr:cNvPr>
        <xdr:cNvSpPr txBox="1"/>
      </xdr:nvSpPr>
      <xdr:spPr>
        <a:xfrm>
          <a:off x="46736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21590</xdr:rowOff>
    </xdr:from>
    <xdr:to>
      <xdr:col>20</xdr:col>
      <xdr:colOff>38100</xdr:colOff>
      <xdr:row>62</xdr:row>
      <xdr:rowOff>123190</xdr:rowOff>
    </xdr:to>
    <xdr:sp macro="" textlink="">
      <xdr:nvSpPr>
        <xdr:cNvPr id="167" name="楕円 166">
          <a:extLst>
            <a:ext uri="{FF2B5EF4-FFF2-40B4-BE49-F238E27FC236}">
              <a16:creationId xmlns:a16="http://schemas.microsoft.com/office/drawing/2014/main" id="{72B4BBDE-F3EF-459D-95B1-6B5D29531FE7}"/>
            </a:ext>
          </a:extLst>
        </xdr:cNvPr>
        <xdr:cNvSpPr/>
      </xdr:nvSpPr>
      <xdr:spPr>
        <a:xfrm>
          <a:off x="3746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72390</xdr:rowOff>
    </xdr:to>
    <xdr:cxnSp macro="">
      <xdr:nvCxnSpPr>
        <xdr:cNvPr id="168" name="直線コネクタ 167">
          <a:extLst>
            <a:ext uri="{FF2B5EF4-FFF2-40B4-BE49-F238E27FC236}">
              <a16:creationId xmlns:a16="http://schemas.microsoft.com/office/drawing/2014/main" id="{7291635D-8387-4DE4-A6E0-534B3B47B042}"/>
            </a:ext>
          </a:extLst>
        </xdr:cNvPr>
        <xdr:cNvCxnSpPr/>
      </xdr:nvCxnSpPr>
      <xdr:spPr>
        <a:xfrm flipV="1">
          <a:off x="3797300" y="106737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44450</xdr:rowOff>
    </xdr:from>
    <xdr:to>
      <xdr:col>15</xdr:col>
      <xdr:colOff>101600</xdr:colOff>
      <xdr:row>62</xdr:row>
      <xdr:rowOff>146050</xdr:rowOff>
    </xdr:to>
    <xdr:sp macro="" textlink="">
      <xdr:nvSpPr>
        <xdr:cNvPr id="169" name="楕円 168">
          <a:extLst>
            <a:ext uri="{FF2B5EF4-FFF2-40B4-BE49-F238E27FC236}">
              <a16:creationId xmlns:a16="http://schemas.microsoft.com/office/drawing/2014/main" id="{27CD4475-C9D5-4C27-8E8B-382826097F47}"/>
            </a:ext>
          </a:extLst>
        </xdr:cNvPr>
        <xdr:cNvSpPr/>
      </xdr:nvSpPr>
      <xdr:spPr>
        <a:xfrm>
          <a:off x="2857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72390</xdr:rowOff>
    </xdr:from>
    <xdr:to>
      <xdr:col>19</xdr:col>
      <xdr:colOff>177800</xdr:colOff>
      <xdr:row>62</xdr:row>
      <xdr:rowOff>95250</xdr:rowOff>
    </xdr:to>
    <xdr:cxnSp macro="">
      <xdr:nvCxnSpPr>
        <xdr:cNvPr id="170" name="直線コネクタ 169">
          <a:extLst>
            <a:ext uri="{FF2B5EF4-FFF2-40B4-BE49-F238E27FC236}">
              <a16:creationId xmlns:a16="http://schemas.microsoft.com/office/drawing/2014/main" id="{40674564-C47A-4AF8-B66C-2F2934D5B4D3}"/>
            </a:ext>
          </a:extLst>
        </xdr:cNvPr>
        <xdr:cNvCxnSpPr/>
      </xdr:nvCxnSpPr>
      <xdr:spPr>
        <a:xfrm flipV="1">
          <a:off x="2908300" y="10702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59E639F9-A35E-48DC-8B69-C9631E1932CD}"/>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7E99C124-57C0-43E8-9E04-876CD0E9BB86}"/>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114317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E4C5049-2176-4582-913F-004C8E3DE5F5}"/>
            </a:ext>
          </a:extLst>
        </xdr:cNvPr>
        <xdr:cNvSpPr txBox="1"/>
      </xdr:nvSpPr>
      <xdr:spPr>
        <a:xfrm>
          <a:off x="3582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137177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1EC231AB-B1D9-4BF9-8B0B-E125E87116E6}"/>
            </a:ext>
          </a:extLst>
        </xdr:cNvPr>
        <xdr:cNvSpPr txBox="1"/>
      </xdr:nvSpPr>
      <xdr:spPr>
        <a:xfrm>
          <a:off x="2705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599E69A3-C914-44C5-87F7-B95C62DC0BC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EB355BA3-56C0-4F07-A930-0E575AAEED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C9F2D8EB-0840-4F46-A1BA-06568EDC8A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F7C574D3-4C93-4720-8C2B-494DCC0514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17A16B7-7EDF-425D-BB3F-70166E5C2D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7599FF46-783C-42BE-9BDD-F7F73DD649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11C4DC68-E7DA-4BA9-BFE2-E7CEFB09BD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199652C4-B0A9-433A-900D-983CF2B420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F08E36E6-2A27-4858-B0FF-FED47AFB78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89AF956C-F859-49FE-8A10-20CC259A06F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74E9FDD-EE67-43A5-97CD-7A02D598E52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6D5D5748-DBC4-41EC-823F-988A1B662E1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B97824EA-13DE-4F1D-BE7D-0066CAA3C53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5A5149B7-4522-4678-90E7-8ECE4CC85F4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ACC39F54-A3C4-45BF-8BBF-8D373E2FB9F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0D8D2600-67E4-4655-95A3-A6AA7FE266B2}"/>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B221108E-5AEF-4C53-BCBE-2BB2919D046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E2A1F96C-D776-4978-BD5D-D6AC4864988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345653D8-A351-4DF5-ABBB-A52AFABB1B0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081B0101-AB7E-464B-9071-B22C5CD1F68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7C69A797-E5DE-48C7-B579-640EFB6D917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712E3EE6-DA50-4144-9A53-B08778AAE27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79DC2390-3E6A-4925-9064-C05B125E4F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5FFBF7D0-5013-4F83-BE1A-570C2327602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718599B8-0FCF-407F-B23D-915285738F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785D6F32-FB9B-4780-8444-A16A3FE27E02}"/>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672911FD-195D-474A-B756-B35853E2F9F9}"/>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FE7D4D78-9EE0-41D0-8F5A-B2B5E945D73B}"/>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28892C7-DD30-47E8-8B93-D1827060F87A}"/>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1482AF8A-4BE4-4960-82A0-A01F485F88DA}"/>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31307EE5-1F74-481D-AB5D-B951B29D12C5}"/>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BD86F108-F9CE-46F4-9240-2C04FA315A6F}"/>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98C86721-985F-4107-835E-E6FB8B585F49}"/>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2B99B877-75FF-4118-AA56-CA01FB3614C9}"/>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A0D5095F-0AFC-452A-A013-84C18B6D55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2334DD9-8ACA-4958-B7C7-3EDFE9612E8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AB5B862-1D57-41D5-A5D8-A3FE13170F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23F397C4-8C0B-48A0-B8B8-89BB82298D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2780C1A0-4237-4161-83A1-8732B621DE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82686</xdr:rowOff>
    </xdr:from>
    <xdr:to>
      <xdr:col>55</xdr:col>
      <xdr:colOff>50800</xdr:colOff>
      <xdr:row>64</xdr:row>
      <xdr:rowOff>12836</xdr:rowOff>
    </xdr:to>
    <xdr:sp macro="" textlink="">
      <xdr:nvSpPr>
        <xdr:cNvPr id="214" name="楕円 213">
          <a:extLst>
            <a:ext uri="{FF2B5EF4-FFF2-40B4-BE49-F238E27FC236}">
              <a16:creationId xmlns:a16="http://schemas.microsoft.com/office/drawing/2014/main" id="{DA10CD3E-C406-4B5E-A923-CEFAB88E8BC1}"/>
            </a:ext>
          </a:extLst>
        </xdr:cNvPr>
        <xdr:cNvSpPr/>
      </xdr:nvSpPr>
      <xdr:spPr>
        <a:xfrm>
          <a:off x="10426700" y="108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61113</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6D796167-6929-45D1-9D5A-F7995A0A4E53}"/>
            </a:ext>
          </a:extLst>
        </xdr:cNvPr>
        <xdr:cNvSpPr txBox="1"/>
      </xdr:nvSpPr>
      <xdr:spPr>
        <a:xfrm>
          <a:off x="10515600" y="1086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85854</xdr:rowOff>
    </xdr:from>
    <xdr:to>
      <xdr:col>50</xdr:col>
      <xdr:colOff>165100</xdr:colOff>
      <xdr:row>64</xdr:row>
      <xdr:rowOff>16004</xdr:rowOff>
    </xdr:to>
    <xdr:sp macro="" textlink="">
      <xdr:nvSpPr>
        <xdr:cNvPr id="216" name="楕円 215">
          <a:extLst>
            <a:ext uri="{FF2B5EF4-FFF2-40B4-BE49-F238E27FC236}">
              <a16:creationId xmlns:a16="http://schemas.microsoft.com/office/drawing/2014/main" id="{F9A12922-D1DD-445F-8884-DB0955BE7BF1}"/>
            </a:ext>
          </a:extLst>
        </xdr:cNvPr>
        <xdr:cNvSpPr/>
      </xdr:nvSpPr>
      <xdr:spPr>
        <a:xfrm>
          <a:off x="9588500" y="108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133486</xdr:rowOff>
    </xdr:from>
    <xdr:to>
      <xdr:col>55</xdr:col>
      <xdr:colOff>0</xdr:colOff>
      <xdr:row>63</xdr:row>
      <xdr:rowOff>136654</xdr:rowOff>
    </xdr:to>
    <xdr:cxnSp macro="">
      <xdr:nvCxnSpPr>
        <xdr:cNvPr id="217" name="直線コネクタ 216">
          <a:extLst>
            <a:ext uri="{FF2B5EF4-FFF2-40B4-BE49-F238E27FC236}">
              <a16:creationId xmlns:a16="http://schemas.microsoft.com/office/drawing/2014/main" id="{41AE5ABC-0C3E-48C7-A6A8-5BA8B717A725}"/>
            </a:ext>
          </a:extLst>
        </xdr:cNvPr>
        <xdr:cNvCxnSpPr/>
      </xdr:nvCxnSpPr>
      <xdr:spPr>
        <a:xfrm flipV="1">
          <a:off x="9639300" y="10934836"/>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89255</xdr:rowOff>
    </xdr:from>
    <xdr:to>
      <xdr:col>46</xdr:col>
      <xdr:colOff>38100</xdr:colOff>
      <xdr:row>64</xdr:row>
      <xdr:rowOff>19405</xdr:rowOff>
    </xdr:to>
    <xdr:sp macro="" textlink="">
      <xdr:nvSpPr>
        <xdr:cNvPr id="218" name="楕円 217">
          <a:extLst>
            <a:ext uri="{FF2B5EF4-FFF2-40B4-BE49-F238E27FC236}">
              <a16:creationId xmlns:a16="http://schemas.microsoft.com/office/drawing/2014/main" id="{E1A03FAF-C5C9-4953-B3BC-5885B60F0AA0}"/>
            </a:ext>
          </a:extLst>
        </xdr:cNvPr>
        <xdr:cNvSpPr/>
      </xdr:nvSpPr>
      <xdr:spPr>
        <a:xfrm>
          <a:off x="8699500" y="108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136654</xdr:rowOff>
    </xdr:from>
    <xdr:to>
      <xdr:col>50</xdr:col>
      <xdr:colOff>114300</xdr:colOff>
      <xdr:row>63</xdr:row>
      <xdr:rowOff>140055</xdr:rowOff>
    </xdr:to>
    <xdr:cxnSp macro="">
      <xdr:nvCxnSpPr>
        <xdr:cNvPr id="219" name="直線コネクタ 218">
          <a:extLst>
            <a:ext uri="{FF2B5EF4-FFF2-40B4-BE49-F238E27FC236}">
              <a16:creationId xmlns:a16="http://schemas.microsoft.com/office/drawing/2014/main" id="{9DCA20F9-571D-48D2-A384-2F15A88BD124}"/>
            </a:ext>
          </a:extLst>
        </xdr:cNvPr>
        <xdr:cNvCxnSpPr/>
      </xdr:nvCxnSpPr>
      <xdr:spPr>
        <a:xfrm flipV="1">
          <a:off x="8750300" y="10938004"/>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9D2304FF-61F5-4F21-B38F-FD1C67C6C1ED}"/>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933CFF81-E56E-4D1F-A745-5B0F9F8D1E26}"/>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7131</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37F31D5E-8164-4B1E-AF95-3F7EFD658D26}"/>
            </a:ext>
          </a:extLst>
        </xdr:cNvPr>
        <xdr:cNvSpPr txBox="1"/>
      </xdr:nvSpPr>
      <xdr:spPr>
        <a:xfrm>
          <a:off x="9327095" y="1097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10532</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2DC3C234-5DD5-4642-9626-4F0A6835C2FF}"/>
            </a:ext>
          </a:extLst>
        </xdr:cNvPr>
        <xdr:cNvSpPr txBox="1"/>
      </xdr:nvSpPr>
      <xdr:spPr>
        <a:xfrm>
          <a:off x="8450795" y="1098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D2F3F76C-4CFE-4B2B-9041-2DD82AC4161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A6A5237C-0F2C-4DC6-A31B-2DE076C865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F9A0DD1E-423D-4FF4-BD5B-74ED89C042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2D9C16C6-1F6D-4767-9142-1DBA223350C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EDD85EB8-A975-46A6-AEFD-2978C97C75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DB9E79B7-12A0-427F-9C44-32445DB590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91512630-C2DE-4E61-B1F8-F1E1E6C0F8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CC61E3E7-7EB9-423A-8A78-7ACA62979F1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79B01964-72C0-4006-9282-66F2BD9D86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27008440-95F5-427A-A58A-0C0137D6F6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49858985-F3E3-41FA-B80C-BC6B821336F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7D8A89EA-4791-44A7-84A8-7D44BE2C44E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9BCB6426-70F2-4E5B-8E3B-34A48213B35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A7695067-F870-46E4-B9D1-84F75B278A8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A016EC37-C1D3-47F8-B364-E6A1C2F9A87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A2C9D6B2-3474-4E95-A98E-83BF9FE1C0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2712B0FF-DB20-49E7-98A0-F500CBB6B44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2345CC73-47DD-4E72-90C2-1639F7CFF02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522B6EC1-4D7B-480D-9319-2F5AD50121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E852BA5E-F3D5-418B-A862-F7D15ABDC94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BE15CBE3-92EC-4D8F-AA61-3FC60639ABB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160B6BDB-F956-43E3-97C0-A1125902D52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DB6303B2-4D75-4447-8088-2B83E2A30D5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F4CED99B-CF46-4877-AA43-F8D1F09694A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3E4E5B05-E33F-4EF0-960A-09787485B626}"/>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4648A7E9-5CA3-4816-A22A-22F3B1BEE941}"/>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519A5391-1262-4AAC-BB6A-48C14F223D5E}"/>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F00A5C08-2ED7-4D02-A7F0-CBE9DB11918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FEF678AA-3632-4876-AE8C-44156805A9A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DECBC23F-B208-47A4-83AB-E12B1B3248AF}"/>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925F2997-1B28-47F0-AA96-681F534A1EAA}"/>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20FEAC34-644C-41C5-AC0D-079C2EEB6807}"/>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DFB5D472-F367-4EED-9EA8-8E73E56C1D8D}"/>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EEF7A8B6-2292-46F9-A586-6003769B15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29707A9-93BF-4648-8831-E87569D126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56B2C72-96E8-4CEB-A3E5-8B6F6CA840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3E2D33C-9251-43C3-9FBE-758AFD1778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287E641-A84F-4B8C-AF3E-9B14FB7A8F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69214</xdr:rowOff>
    </xdr:from>
    <xdr:to>
      <xdr:col>24</xdr:col>
      <xdr:colOff>114300</xdr:colOff>
      <xdr:row>80</xdr:row>
      <xdr:rowOff>170814</xdr:rowOff>
    </xdr:to>
    <xdr:sp macro="" textlink="">
      <xdr:nvSpPr>
        <xdr:cNvPr id="262" name="楕円 261">
          <a:extLst>
            <a:ext uri="{FF2B5EF4-FFF2-40B4-BE49-F238E27FC236}">
              <a16:creationId xmlns:a16="http://schemas.microsoft.com/office/drawing/2014/main" id="{396ED41B-14CA-45CB-A492-F04C6F51F8EF}"/>
            </a:ext>
          </a:extLst>
        </xdr:cNvPr>
        <xdr:cNvSpPr/>
      </xdr:nvSpPr>
      <xdr:spPr>
        <a:xfrm>
          <a:off x="4584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92091</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6A962B11-042F-45C7-93B9-F1B2BC4582BF}"/>
            </a:ext>
          </a:extLst>
        </xdr:cNvPr>
        <xdr:cNvSpPr txBox="1"/>
      </xdr:nvSpPr>
      <xdr:spPr>
        <a:xfrm>
          <a:off x="4673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111125</xdr:rowOff>
    </xdr:from>
    <xdr:to>
      <xdr:col>20</xdr:col>
      <xdr:colOff>38100</xdr:colOff>
      <xdr:row>81</xdr:row>
      <xdr:rowOff>41275</xdr:rowOff>
    </xdr:to>
    <xdr:sp macro="" textlink="">
      <xdr:nvSpPr>
        <xdr:cNvPr id="264" name="楕円 263">
          <a:extLst>
            <a:ext uri="{FF2B5EF4-FFF2-40B4-BE49-F238E27FC236}">
              <a16:creationId xmlns:a16="http://schemas.microsoft.com/office/drawing/2014/main" id="{68BBBB94-52A4-416E-8B40-149BC35D8188}"/>
            </a:ext>
          </a:extLst>
        </xdr:cNvPr>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80</xdr:row>
      <xdr:rowOff>161925</xdr:rowOff>
    </xdr:to>
    <xdr:cxnSp macro="">
      <xdr:nvCxnSpPr>
        <xdr:cNvPr id="265" name="直線コネクタ 264">
          <a:extLst>
            <a:ext uri="{FF2B5EF4-FFF2-40B4-BE49-F238E27FC236}">
              <a16:creationId xmlns:a16="http://schemas.microsoft.com/office/drawing/2014/main" id="{F369560C-0DF6-4445-9D4F-56A251782E18}"/>
            </a:ext>
          </a:extLst>
        </xdr:cNvPr>
        <xdr:cNvCxnSpPr/>
      </xdr:nvCxnSpPr>
      <xdr:spPr>
        <a:xfrm flipV="1">
          <a:off x="3797300" y="138360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266" name="楕円 265">
          <a:extLst>
            <a:ext uri="{FF2B5EF4-FFF2-40B4-BE49-F238E27FC236}">
              <a16:creationId xmlns:a16="http://schemas.microsoft.com/office/drawing/2014/main" id="{E7304980-A9B1-42CB-979E-462CEAE345D6}"/>
            </a:ext>
          </a:extLst>
        </xdr:cNvPr>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161925</xdr:rowOff>
    </xdr:from>
    <xdr:to>
      <xdr:col>19</xdr:col>
      <xdr:colOff>177800</xdr:colOff>
      <xdr:row>81</xdr:row>
      <xdr:rowOff>5714</xdr:rowOff>
    </xdr:to>
    <xdr:cxnSp macro="">
      <xdr:nvCxnSpPr>
        <xdr:cNvPr id="267" name="直線コネクタ 266">
          <a:extLst>
            <a:ext uri="{FF2B5EF4-FFF2-40B4-BE49-F238E27FC236}">
              <a16:creationId xmlns:a16="http://schemas.microsoft.com/office/drawing/2014/main" id="{D9A5BC4B-E51D-430F-B0C2-379676B37CE5}"/>
            </a:ext>
          </a:extLst>
        </xdr:cNvPr>
        <xdr:cNvCxnSpPr/>
      </xdr:nvCxnSpPr>
      <xdr:spPr>
        <a:xfrm flipV="1">
          <a:off x="2908300" y="138779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F7B8CEAB-36F6-4C18-AB2C-FFBDD024B274}"/>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a:extLst>
            <a:ext uri="{FF2B5EF4-FFF2-40B4-BE49-F238E27FC236}">
              <a16:creationId xmlns:a16="http://schemas.microsoft.com/office/drawing/2014/main" id="{7439A1FE-F144-4ED0-A2C7-EB30305BC295}"/>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57802</xdr:rowOff>
    </xdr:from>
    <xdr:ext cx="405111" cy="259045"/>
    <xdr:sp macro="" textlink="">
      <xdr:nvSpPr>
        <xdr:cNvPr id="270" name="n_1mainValue【公営住宅】&#10;有形固定資産減価償却率">
          <a:extLst>
            <a:ext uri="{FF2B5EF4-FFF2-40B4-BE49-F238E27FC236}">
              <a16:creationId xmlns:a16="http://schemas.microsoft.com/office/drawing/2014/main" id="{1C0A74C1-4EDE-4DF4-870D-4DBBE3EA30AE}"/>
            </a:ext>
          </a:extLst>
        </xdr:cNvPr>
        <xdr:cNvSpPr txBox="1"/>
      </xdr:nvSpPr>
      <xdr:spPr>
        <a:xfrm>
          <a:off x="3582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271" name="n_2mainValue【公営住宅】&#10;有形固定資産減価償却率">
          <a:extLst>
            <a:ext uri="{FF2B5EF4-FFF2-40B4-BE49-F238E27FC236}">
              <a16:creationId xmlns:a16="http://schemas.microsoft.com/office/drawing/2014/main" id="{37297F8B-1720-4999-A64A-439F68A91E49}"/>
            </a:ext>
          </a:extLst>
        </xdr:cNvPr>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E0905F41-0615-4CA5-8BF7-914DB545B1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B53DC09E-0C08-45A3-A129-6AD357CD87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5DE491C0-CB16-425C-A239-2663557AEA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8BEB1A2D-C2CA-4262-9184-55CA02CD13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1DE0241-7FA3-47DD-8A87-0DF0A537DE7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54B76BB6-3299-4461-A10E-D46F14AB3D8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240EF75E-CC9F-4D58-872C-73813D04C4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D453C0BA-33A5-4672-BECC-A24CCDFFD3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3163886E-B3DC-4D78-B84E-A3A6773541C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2BE025D7-09A3-41F6-B964-6191C6D202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3459BB3E-0A9A-432A-BDA2-77DAF1ACEA6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CA8272A7-DEC0-46B3-8A90-4E511DE9F24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55DCB192-CE49-45E4-A9DB-2288A55DB6B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D728708C-7DD9-4AB4-A848-D1290FACD28F}"/>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967C502E-C7BA-45A8-864A-AFD0D762A59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395E6504-993F-458F-8773-007F38B3EFF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F8BE2E1B-F76F-4FBD-94B4-5A07519FD35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9BE11E64-D103-4362-8A8F-1BA61C1A336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76406E2D-9C38-4916-924D-5F265BF3055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F3C1ED3E-A9FD-4DE2-B155-37D32477D15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C642BDC2-F8C9-4A63-9F43-209CC075F4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644984B9-1D15-48CF-B403-754ABAFE9F2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1FE26D33-6CF8-4CA3-924F-2E1D002F7AF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425589EE-70A9-4C71-806A-C5D003E4E788}"/>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52F73F12-64CF-41FD-99FA-04644A67E09D}"/>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872FC2AE-7967-437D-8362-B445781CF03B}"/>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69BFB1FB-E942-4A10-B14F-B8C068F76469}"/>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1FC9882E-24C7-4C78-95A6-078BAEC6FA8E}"/>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76098A3A-EB5D-47D0-8A0F-534562982785}"/>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82154F0D-AA2A-46EC-90A8-2C2A5D3E85EE}"/>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7B8BC0BE-AA6D-4549-B234-526AAB50858E}"/>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65211AF4-725E-46E5-B9CA-6D016471626E}"/>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5E2EEC2-A00D-49F4-A885-DA217A32FA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C01BAD1-B0C5-4318-9FAF-3F7C9586FBE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920CD78-609B-4B77-B162-DF17A0CA8D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CA23D28-2BC5-4AAE-A5CC-8A59E72ACB3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26F946E-ECBF-44CB-932F-B1C253FC7D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122593</xdr:rowOff>
    </xdr:from>
    <xdr:to>
      <xdr:col>55</xdr:col>
      <xdr:colOff>50800</xdr:colOff>
      <xdr:row>86</xdr:row>
      <xdr:rowOff>52743</xdr:rowOff>
    </xdr:to>
    <xdr:sp macro="" textlink="">
      <xdr:nvSpPr>
        <xdr:cNvPr id="309" name="楕円 308">
          <a:extLst>
            <a:ext uri="{FF2B5EF4-FFF2-40B4-BE49-F238E27FC236}">
              <a16:creationId xmlns:a16="http://schemas.microsoft.com/office/drawing/2014/main" id="{D0F0D3C6-87DB-44C1-B407-D3551818D1F0}"/>
            </a:ext>
          </a:extLst>
        </xdr:cNvPr>
        <xdr:cNvSpPr/>
      </xdr:nvSpPr>
      <xdr:spPr>
        <a:xfrm>
          <a:off x="10426700" y="146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40822</xdr:rowOff>
    </xdr:from>
    <xdr:ext cx="469744" cy="259045"/>
    <xdr:sp macro="" textlink="">
      <xdr:nvSpPr>
        <xdr:cNvPr id="310" name="【公営住宅】&#10;一人当たり面積該当値テキスト">
          <a:extLst>
            <a:ext uri="{FF2B5EF4-FFF2-40B4-BE49-F238E27FC236}">
              <a16:creationId xmlns:a16="http://schemas.microsoft.com/office/drawing/2014/main" id="{F21179AA-E90D-478C-8A90-9526345A4FD9}"/>
            </a:ext>
          </a:extLst>
        </xdr:cNvPr>
        <xdr:cNvSpPr txBox="1"/>
      </xdr:nvSpPr>
      <xdr:spPr>
        <a:xfrm>
          <a:off x="10515600" y="1461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124689</xdr:rowOff>
    </xdr:from>
    <xdr:to>
      <xdr:col>50</xdr:col>
      <xdr:colOff>165100</xdr:colOff>
      <xdr:row>86</xdr:row>
      <xdr:rowOff>54839</xdr:rowOff>
    </xdr:to>
    <xdr:sp macro="" textlink="">
      <xdr:nvSpPr>
        <xdr:cNvPr id="311" name="楕円 310">
          <a:extLst>
            <a:ext uri="{FF2B5EF4-FFF2-40B4-BE49-F238E27FC236}">
              <a16:creationId xmlns:a16="http://schemas.microsoft.com/office/drawing/2014/main" id="{3BC48A71-5C74-40BF-97EF-8D982FDF4C62}"/>
            </a:ext>
          </a:extLst>
        </xdr:cNvPr>
        <xdr:cNvSpPr/>
      </xdr:nvSpPr>
      <xdr:spPr>
        <a:xfrm>
          <a:off x="9588500" y="146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1943</xdr:rowOff>
    </xdr:from>
    <xdr:to>
      <xdr:col>55</xdr:col>
      <xdr:colOff>0</xdr:colOff>
      <xdr:row>86</xdr:row>
      <xdr:rowOff>4039</xdr:rowOff>
    </xdr:to>
    <xdr:cxnSp macro="">
      <xdr:nvCxnSpPr>
        <xdr:cNvPr id="312" name="直線コネクタ 311">
          <a:extLst>
            <a:ext uri="{FF2B5EF4-FFF2-40B4-BE49-F238E27FC236}">
              <a16:creationId xmlns:a16="http://schemas.microsoft.com/office/drawing/2014/main" id="{5FFE5CE5-21B7-4F9F-8909-198333E9EC01}"/>
            </a:ext>
          </a:extLst>
        </xdr:cNvPr>
        <xdr:cNvCxnSpPr/>
      </xdr:nvCxnSpPr>
      <xdr:spPr>
        <a:xfrm flipV="1">
          <a:off x="9639300" y="14746643"/>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126251</xdr:rowOff>
    </xdr:from>
    <xdr:to>
      <xdr:col>46</xdr:col>
      <xdr:colOff>38100</xdr:colOff>
      <xdr:row>86</xdr:row>
      <xdr:rowOff>56401</xdr:rowOff>
    </xdr:to>
    <xdr:sp macro="" textlink="">
      <xdr:nvSpPr>
        <xdr:cNvPr id="313" name="楕円 312">
          <a:extLst>
            <a:ext uri="{FF2B5EF4-FFF2-40B4-BE49-F238E27FC236}">
              <a16:creationId xmlns:a16="http://schemas.microsoft.com/office/drawing/2014/main" id="{66D0964F-3313-4A54-8EF9-E9159BF9CEE5}"/>
            </a:ext>
          </a:extLst>
        </xdr:cNvPr>
        <xdr:cNvSpPr/>
      </xdr:nvSpPr>
      <xdr:spPr>
        <a:xfrm>
          <a:off x="8699500" y="146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4039</xdr:rowOff>
    </xdr:from>
    <xdr:to>
      <xdr:col>50</xdr:col>
      <xdr:colOff>114300</xdr:colOff>
      <xdr:row>86</xdr:row>
      <xdr:rowOff>5601</xdr:rowOff>
    </xdr:to>
    <xdr:cxnSp macro="">
      <xdr:nvCxnSpPr>
        <xdr:cNvPr id="314" name="直線コネクタ 313">
          <a:extLst>
            <a:ext uri="{FF2B5EF4-FFF2-40B4-BE49-F238E27FC236}">
              <a16:creationId xmlns:a16="http://schemas.microsoft.com/office/drawing/2014/main" id="{1084BFF2-2F09-4500-8C4C-65026AC6B759}"/>
            </a:ext>
          </a:extLst>
        </xdr:cNvPr>
        <xdr:cNvCxnSpPr/>
      </xdr:nvCxnSpPr>
      <xdr:spPr>
        <a:xfrm flipV="1">
          <a:off x="8750300" y="1474873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282E6DF8-A29B-43D2-8499-F2135E6BAB7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a:extLst>
            <a:ext uri="{FF2B5EF4-FFF2-40B4-BE49-F238E27FC236}">
              <a16:creationId xmlns:a16="http://schemas.microsoft.com/office/drawing/2014/main" id="{1DFC4282-66A5-4932-B69F-57D060F478B6}"/>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45966</xdr:rowOff>
    </xdr:from>
    <xdr:ext cx="469744" cy="259045"/>
    <xdr:sp macro="" textlink="">
      <xdr:nvSpPr>
        <xdr:cNvPr id="317" name="n_1mainValue【公営住宅】&#10;一人当たり面積">
          <a:extLst>
            <a:ext uri="{FF2B5EF4-FFF2-40B4-BE49-F238E27FC236}">
              <a16:creationId xmlns:a16="http://schemas.microsoft.com/office/drawing/2014/main" id="{36155438-35D0-4A77-B31D-6224C946E45A}"/>
            </a:ext>
          </a:extLst>
        </xdr:cNvPr>
        <xdr:cNvSpPr txBox="1"/>
      </xdr:nvSpPr>
      <xdr:spPr>
        <a:xfrm>
          <a:off x="93917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47528</xdr:rowOff>
    </xdr:from>
    <xdr:ext cx="469744" cy="259045"/>
    <xdr:sp macro="" textlink="">
      <xdr:nvSpPr>
        <xdr:cNvPr id="318" name="n_2mainValue【公営住宅】&#10;一人当たり面積">
          <a:extLst>
            <a:ext uri="{FF2B5EF4-FFF2-40B4-BE49-F238E27FC236}">
              <a16:creationId xmlns:a16="http://schemas.microsoft.com/office/drawing/2014/main" id="{690F473C-8109-4C6D-AD93-53B834E46504}"/>
            </a:ext>
          </a:extLst>
        </xdr:cNvPr>
        <xdr:cNvSpPr txBox="1"/>
      </xdr:nvSpPr>
      <xdr:spPr>
        <a:xfrm>
          <a:off x="8515427" y="147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825DD742-BA8C-48CF-BF3C-FB487350AF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F671CFE-EAD3-45C9-B2EA-4F577095F0C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A8359881-5AE3-4845-B39A-30F261D233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1C6E640E-E721-45BA-B0AD-3621113C75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A50EA4D8-E440-42F0-BE6C-83557C2549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BC096F9E-6FD2-4D58-AD13-09932E2873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DE57049D-7FCC-4CDE-A3A5-016FFA99418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79F09892-AAEC-4392-BF83-BBD351D0724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44E93737-0FE5-4E5A-B97C-0FEA633BB2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54079659-54D1-4A5B-8092-3C3E5EBC95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90C5828F-7532-4828-AC25-138662A9F5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D4BD2C9B-9C38-46B1-AA1D-560AB3A7AB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116A79D8-1BCE-431A-BDD1-1BDEA13D79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B172EAE8-FA0D-478C-AEBC-773E20B2247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A4DA7936-E5C4-48EA-9A60-36B1CA389EA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B8F57D0A-54C2-4CE7-8165-BE5E602C75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32D0A241-F682-46B0-8722-1B11A7CB0E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29F8813D-7249-47B9-BF0D-3E11A89A12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C7D0C9F8-D76B-47C9-BED2-D563D135892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F4DB4CB4-FD28-451A-AF55-EA1401DF0F3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BF5AB3B7-0A1D-4534-8013-1D1EEF736C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B9D4B637-13F7-4A78-8117-849FFB2F0C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C0519563-2886-4641-A1D5-4D0A20238A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C968F783-4AE6-4A72-AF5E-8D232F29C5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1181053A-BEF3-4E85-B995-F5206DD855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1B2DF0AE-6965-4E5D-B26C-347192E5B0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01BD1655-218A-4A2C-916B-6F08E216062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62CB04E6-26F5-4198-958B-6526A345B40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903F2040-3D61-4F02-A6C9-648C9D3B01A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103A4579-5D57-4DC4-AC85-CD77CCB310A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E58869AC-EBD1-4A67-8BB8-28CD1D69524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C1581EC3-EE0E-410F-8B5B-1E45634A58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F22416D8-4E84-466D-85A0-BE9F4A0737C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420F7DC5-8671-4FBE-AFC8-90BD2B1B026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544A01A5-79D3-48D5-AEF7-02F2D9A29B1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5F7E17A1-5D3C-4640-86AB-3F5C368D1CA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33ECF969-7D08-4F15-B5B3-B336663181D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667AF151-79DF-4758-A087-C2A03E7D1D3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8EBDD772-7CFC-45D8-8184-AFFFC3A37AE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D3B4BEFC-20C6-48B0-AD48-7370FAEBB15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644CC2FD-6E1A-4543-BDBE-96A1F5F57D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68399B47-0DC2-468A-B2E5-9F5AC5B7C37E}"/>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574765BF-09E7-423F-B851-3DB2C075EAC4}"/>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DF0A2649-F779-4A3C-A1D3-184DAE27F203}"/>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C284C73C-B48D-4288-A33D-949302094DF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164D3336-AB86-4285-B8A6-6E0C7C1B563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7A6DC3D3-3EB7-4431-B621-2F37FFD076B1}"/>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33CC4B3F-67B7-4442-902F-D1CF29FAAA1F}"/>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697CCFEA-1E57-40E2-95DA-9C40DCFDB84C}"/>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a:extLst>
            <a:ext uri="{FF2B5EF4-FFF2-40B4-BE49-F238E27FC236}">
              <a16:creationId xmlns:a16="http://schemas.microsoft.com/office/drawing/2014/main" id="{A47398C3-FA70-4FD6-9BBA-1E477F571C46}"/>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404D246-C1CC-4AD1-AC40-8F520BBDBC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B7B158B-64C1-4A0C-9B7C-43DAAC0FB4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12DE171A-DDB7-4550-983C-498B3939B1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E9525D52-88C5-4524-B236-64A121C817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31731E80-48E8-448B-A910-49A02474CE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38463</xdr:rowOff>
    </xdr:from>
    <xdr:to>
      <xdr:col>85</xdr:col>
      <xdr:colOff>177800</xdr:colOff>
      <xdr:row>39</xdr:row>
      <xdr:rowOff>140063</xdr:rowOff>
    </xdr:to>
    <xdr:sp macro="" textlink="">
      <xdr:nvSpPr>
        <xdr:cNvPr id="374" name="楕円 373">
          <a:extLst>
            <a:ext uri="{FF2B5EF4-FFF2-40B4-BE49-F238E27FC236}">
              <a16:creationId xmlns:a16="http://schemas.microsoft.com/office/drawing/2014/main" id="{5FC9717B-1123-4014-8245-C8603AA4CBE7}"/>
            </a:ext>
          </a:extLst>
        </xdr:cNvPr>
        <xdr:cNvSpPr/>
      </xdr:nvSpPr>
      <xdr:spPr>
        <a:xfrm>
          <a:off x="16268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16890</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EF950516-5A3A-4D13-BD77-4EC33F8F2752}"/>
            </a:ext>
          </a:extLst>
        </xdr:cNvPr>
        <xdr:cNvSpPr txBox="1"/>
      </xdr:nvSpPr>
      <xdr:spPr>
        <a:xfrm>
          <a:off x="16357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46627</xdr:rowOff>
    </xdr:from>
    <xdr:to>
      <xdr:col>81</xdr:col>
      <xdr:colOff>101600</xdr:colOff>
      <xdr:row>35</xdr:row>
      <xdr:rowOff>148227</xdr:rowOff>
    </xdr:to>
    <xdr:sp macro="" textlink="">
      <xdr:nvSpPr>
        <xdr:cNvPr id="376" name="楕円 375">
          <a:extLst>
            <a:ext uri="{FF2B5EF4-FFF2-40B4-BE49-F238E27FC236}">
              <a16:creationId xmlns:a16="http://schemas.microsoft.com/office/drawing/2014/main" id="{BB43763B-0263-4BBC-BE15-78A425EEA1BB}"/>
            </a:ext>
          </a:extLst>
        </xdr:cNvPr>
        <xdr:cNvSpPr/>
      </xdr:nvSpPr>
      <xdr:spPr>
        <a:xfrm>
          <a:off x="15430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97427</xdr:rowOff>
    </xdr:from>
    <xdr:to>
      <xdr:col>85</xdr:col>
      <xdr:colOff>127000</xdr:colOff>
      <xdr:row>39</xdr:row>
      <xdr:rowOff>89263</xdr:rowOff>
    </xdr:to>
    <xdr:cxnSp macro="">
      <xdr:nvCxnSpPr>
        <xdr:cNvPr id="377" name="直線コネクタ 376">
          <a:extLst>
            <a:ext uri="{FF2B5EF4-FFF2-40B4-BE49-F238E27FC236}">
              <a16:creationId xmlns:a16="http://schemas.microsoft.com/office/drawing/2014/main" id="{015F7801-7878-4FD0-A644-B38BA51186D6}"/>
            </a:ext>
          </a:extLst>
        </xdr:cNvPr>
        <xdr:cNvCxnSpPr/>
      </xdr:nvCxnSpPr>
      <xdr:spPr>
        <a:xfrm>
          <a:off x="15481300" y="6098177"/>
          <a:ext cx="838200" cy="67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69487</xdr:rowOff>
    </xdr:from>
    <xdr:to>
      <xdr:col>76</xdr:col>
      <xdr:colOff>165100</xdr:colOff>
      <xdr:row>35</xdr:row>
      <xdr:rowOff>171087</xdr:rowOff>
    </xdr:to>
    <xdr:sp macro="" textlink="">
      <xdr:nvSpPr>
        <xdr:cNvPr id="378" name="楕円 377">
          <a:extLst>
            <a:ext uri="{FF2B5EF4-FFF2-40B4-BE49-F238E27FC236}">
              <a16:creationId xmlns:a16="http://schemas.microsoft.com/office/drawing/2014/main" id="{4ECFDE92-F9DF-4F96-8414-C824A07C9E55}"/>
            </a:ext>
          </a:extLst>
        </xdr:cNvPr>
        <xdr:cNvSpPr/>
      </xdr:nvSpPr>
      <xdr:spPr>
        <a:xfrm>
          <a:off x="14541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97427</xdr:rowOff>
    </xdr:from>
    <xdr:to>
      <xdr:col>81</xdr:col>
      <xdr:colOff>50800</xdr:colOff>
      <xdr:row>35</xdr:row>
      <xdr:rowOff>120287</xdr:rowOff>
    </xdr:to>
    <xdr:cxnSp macro="">
      <xdr:nvCxnSpPr>
        <xdr:cNvPr id="379" name="直線コネクタ 378">
          <a:extLst>
            <a:ext uri="{FF2B5EF4-FFF2-40B4-BE49-F238E27FC236}">
              <a16:creationId xmlns:a16="http://schemas.microsoft.com/office/drawing/2014/main" id="{AE214BFD-FD75-416D-A077-105D39687BC7}"/>
            </a:ext>
          </a:extLst>
        </xdr:cNvPr>
        <xdr:cNvCxnSpPr/>
      </xdr:nvCxnSpPr>
      <xdr:spPr>
        <a:xfrm flipV="1">
          <a:off x="14592300" y="60981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7AB3BCB5-3385-44A3-AEF8-AE37BA55C16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EC91BBC6-2715-4205-9716-58161460330E}"/>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164754</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AD9CAADB-B5B9-460C-BD5F-B9FA29C665E5}"/>
            </a:ext>
          </a:extLst>
        </xdr:cNvPr>
        <xdr:cNvSpPr txBox="1"/>
      </xdr:nvSpPr>
      <xdr:spPr>
        <a:xfrm>
          <a:off x="152660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16164</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1189892E-482A-481B-AFA0-A24EE274A1A7}"/>
            </a:ext>
          </a:extLst>
        </xdr:cNvPr>
        <xdr:cNvSpPr txBox="1"/>
      </xdr:nvSpPr>
      <xdr:spPr>
        <a:xfrm>
          <a:off x="143897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15084357-EB36-4F73-B00F-F289317168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578E971A-BF6D-4B63-AE97-5E6AA0196E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6B2A918C-1B70-476D-84EF-C1263F4CC88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141D54F-CDC5-46FD-A28B-103182AA00A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232DDB7C-8503-41FA-A87E-32F863D417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967AE595-E70B-4222-90BF-157C2142828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4803B18D-43D1-4145-80C3-A85B83CC9F1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D184206B-0C28-46FC-9F97-BBD49AF1D7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D2CC5F7D-A3A5-46AB-B83A-CFE2A78ABDE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B809C707-EECD-478B-9360-B10578C0DB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3E7FF104-23D7-4755-A6F2-6DA0E48E8DB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1E727D65-6AE4-4F5D-93A0-D684E88DF18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9BD8A02D-EA4E-44CC-9E93-38D64B2FD50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5FCCF2E5-BB8A-454F-9148-DA383766EFE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0FCC9A2E-AC2E-46AD-8587-A23B43110CF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34D3E729-AA88-45FA-9F4C-149A28F3AFF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1D95D6B4-833D-4641-BBB4-F5F6F367489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54492383-2217-4993-9505-5A12A288FDAD}"/>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7961E0DB-8959-45BD-9E8A-6BAB88AB873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86D28661-6295-4FBA-9BCA-2542FB36EE7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4993A142-0AD3-4339-A5BA-3151C4998C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E28AA403-C295-4201-827B-588360C1BF8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0F98F04A-41B6-4235-8372-9303D34FD1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A393AF90-7E31-42B5-AC45-95511994F367}"/>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14BCBBD1-7C78-4928-B484-7C8FF994B5CB}"/>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BE2A01E0-ECFC-48E8-876B-43B493AFF19D}"/>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EC066857-E168-4A42-9D66-9E8DBA4E147D}"/>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6D7841C7-775E-4975-BC6E-8A5E2249AD35}"/>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8B337123-247A-45C3-944D-C6604E31EF37}"/>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6F19F46C-2CB8-4ADF-9572-CA8FFFEEA0F8}"/>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C4AB0311-4466-44A1-8BD9-7135A1156E69}"/>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a:extLst>
            <a:ext uri="{FF2B5EF4-FFF2-40B4-BE49-F238E27FC236}">
              <a16:creationId xmlns:a16="http://schemas.microsoft.com/office/drawing/2014/main" id="{D42531C9-1EB3-4105-90D1-1171A0EF782C}"/>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E7759807-7619-4893-996F-F059E916612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2850EF9A-6E8F-4878-A663-3B032BC1A37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9A5344F7-95EB-43BC-B26A-75935E65B1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94BDD86-8FFC-440F-8752-AA5222028A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8AE5CF52-EE16-465E-B86A-6EFEC8645E4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21" name="楕円 420">
          <a:extLst>
            <a:ext uri="{FF2B5EF4-FFF2-40B4-BE49-F238E27FC236}">
              <a16:creationId xmlns:a16="http://schemas.microsoft.com/office/drawing/2014/main" id="{4CB697DC-48C5-4B8E-AFF3-2DD91A9D7B84}"/>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26687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74C278D6-B9FB-473A-89E6-F6A479816A36}"/>
            </a:ext>
          </a:extLst>
        </xdr:cNvPr>
        <xdr:cNvSpPr txBox="1"/>
      </xdr:nvSpPr>
      <xdr:spPr>
        <a:xfrm>
          <a:off x="22199600"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134620</xdr:rowOff>
    </xdr:from>
    <xdr:to>
      <xdr:col>112</xdr:col>
      <xdr:colOff>38100</xdr:colOff>
      <xdr:row>40</xdr:row>
      <xdr:rowOff>64770</xdr:rowOff>
    </xdr:to>
    <xdr:sp macro="" textlink="">
      <xdr:nvSpPr>
        <xdr:cNvPr id="423" name="楕円 422">
          <a:extLst>
            <a:ext uri="{FF2B5EF4-FFF2-40B4-BE49-F238E27FC236}">
              <a16:creationId xmlns:a16="http://schemas.microsoft.com/office/drawing/2014/main" id="{225F4174-5031-4324-811D-DFA29BFC993B}"/>
            </a:ext>
          </a:extLst>
        </xdr:cNvPr>
        <xdr:cNvSpPr/>
      </xdr:nvSpPr>
      <xdr:spPr>
        <a:xfrm>
          <a:off x="21272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40</xdr:row>
      <xdr:rowOff>13970</xdr:rowOff>
    </xdr:to>
    <xdr:cxnSp macro="">
      <xdr:nvCxnSpPr>
        <xdr:cNvPr id="424" name="直線コネクタ 423">
          <a:extLst>
            <a:ext uri="{FF2B5EF4-FFF2-40B4-BE49-F238E27FC236}">
              <a16:creationId xmlns:a16="http://schemas.microsoft.com/office/drawing/2014/main" id="{56DD18E9-1F92-406C-ABE5-20290C4645A3}"/>
            </a:ext>
          </a:extLst>
        </xdr:cNvPr>
        <xdr:cNvCxnSpPr/>
      </xdr:nvCxnSpPr>
      <xdr:spPr>
        <a:xfrm flipV="1">
          <a:off x="21323300" y="6785610"/>
          <a:ext cx="838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139700</xdr:rowOff>
    </xdr:from>
    <xdr:to>
      <xdr:col>107</xdr:col>
      <xdr:colOff>101600</xdr:colOff>
      <xdr:row>40</xdr:row>
      <xdr:rowOff>69850</xdr:rowOff>
    </xdr:to>
    <xdr:sp macro="" textlink="">
      <xdr:nvSpPr>
        <xdr:cNvPr id="425" name="楕円 424">
          <a:extLst>
            <a:ext uri="{FF2B5EF4-FFF2-40B4-BE49-F238E27FC236}">
              <a16:creationId xmlns:a16="http://schemas.microsoft.com/office/drawing/2014/main" id="{51E3DCF1-604B-4E83-B021-3E1E2386C5DC}"/>
            </a:ext>
          </a:extLst>
        </xdr:cNvPr>
        <xdr:cNvSpPr/>
      </xdr:nvSpPr>
      <xdr:spPr>
        <a:xfrm>
          <a:off x="2038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13970</xdr:rowOff>
    </xdr:from>
    <xdr:to>
      <xdr:col>111</xdr:col>
      <xdr:colOff>177800</xdr:colOff>
      <xdr:row>40</xdr:row>
      <xdr:rowOff>19050</xdr:rowOff>
    </xdr:to>
    <xdr:cxnSp macro="">
      <xdr:nvCxnSpPr>
        <xdr:cNvPr id="426" name="直線コネクタ 425">
          <a:extLst>
            <a:ext uri="{FF2B5EF4-FFF2-40B4-BE49-F238E27FC236}">
              <a16:creationId xmlns:a16="http://schemas.microsoft.com/office/drawing/2014/main" id="{91522BC0-FA08-4DAC-A810-FA91D7C8A1A6}"/>
            </a:ext>
          </a:extLst>
        </xdr:cNvPr>
        <xdr:cNvCxnSpPr/>
      </xdr:nvCxnSpPr>
      <xdr:spPr>
        <a:xfrm flipV="1">
          <a:off x="20434300" y="68719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159B19BC-8D81-4618-887C-B54CA21C5B3B}"/>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EE9845E5-C1BF-4914-8975-51EC97EF47B9}"/>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55897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4B5D3716-706F-4B7B-BFED-8000E030425F}"/>
            </a:ext>
          </a:extLst>
        </xdr:cNvPr>
        <xdr:cNvSpPr txBox="1"/>
      </xdr:nvSpPr>
      <xdr:spPr>
        <a:xfrm>
          <a:off x="21075727"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01599D4A-5D3C-46C2-8927-CFB689191480}"/>
            </a:ext>
          </a:extLst>
        </xdr:cNvPr>
        <xdr:cNvSpPr txBox="1"/>
      </xdr:nvSpPr>
      <xdr:spPr>
        <a:xfrm>
          <a:off x="20199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DD4A982E-A5F8-4488-8317-2B767473D1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387135D0-E6B1-492D-B193-8219727DCE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1CCC021E-3C5D-4741-ABA3-6498CFD441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F634AD6C-8665-41F3-9554-FA9E1CCA99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61A9AF1E-8575-402A-A8E0-E89A42219E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F8E2B01F-7B2B-4557-87A6-3BF6998FDF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E915BC84-1935-4CCE-AC45-4954F6C679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9C85F7B2-3C89-4ADB-9BF5-54EA0DF4264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DAC8B1CB-97C7-4B57-B46E-AA2D0EA16B5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FCC68C43-E173-4671-985A-D3F38C9C6B9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F2F60BE5-3805-47BC-89BA-AAEB689FDC0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3B718E59-7F84-4B64-A8C0-5482CA64106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787A0215-C7C6-4F0E-ABDD-FF7DC440013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1D61DB6E-24B5-4065-8B8A-3CE6B2F6FA6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0A6FFBD7-6072-4A13-9123-851CD856C28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590F8DD1-30A2-46DB-B4FD-DB6C74826A6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2B219AB8-F3B1-499B-935D-C5C6F5C468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5039C97B-60A6-4500-A0DC-86CD51C8615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04F8A50B-0AF2-48A8-80B3-6C560C0376D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9F187C14-EBE1-44D4-B76E-BBC90E4BF69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9973FF4E-2E94-4A17-9FC7-4D94C5DBA8A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14C4DFD8-E586-4CE1-BE5F-AA8CC57524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8B5BF645-EB00-492B-85E0-1382E5B2FCE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DE980854-9FD0-4C9B-8895-90571703D3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E2464BB7-6BC8-4CA6-9E12-5AF2D9D6D505}"/>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F7CE4ECE-2029-40F9-BD6B-882BF1FB540E}"/>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4D518B59-A0E8-410C-A968-0361CB8DA2BB}"/>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095B4666-1AA0-42FA-9031-1146EE175951}"/>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99824FC2-351E-497E-A2F1-A01E5EC8516C}"/>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D51E86A-31A9-4A65-98D0-4A8D006496BC}"/>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A6B440F7-4A23-4F3B-ABA9-B08BB2DFF1C8}"/>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5A341DDF-5D7B-4066-99FD-9644D451F3BA}"/>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a:extLst>
            <a:ext uri="{FF2B5EF4-FFF2-40B4-BE49-F238E27FC236}">
              <a16:creationId xmlns:a16="http://schemas.microsoft.com/office/drawing/2014/main" id="{806CF8F3-26C4-49F6-A856-51310554200A}"/>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9F11D926-F905-464E-929A-4EEFDABE9F1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7259B546-6EB1-4997-AF5F-CDC6AEABFE5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F5D4F90-AFA4-41ED-A5E6-0119B83F742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9A8FE520-D0D3-41ED-9332-B4FE735B04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2718D2BA-8CB6-4F22-8EC2-2CDBD3C6BA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469" name="楕円 468">
          <a:extLst>
            <a:ext uri="{FF2B5EF4-FFF2-40B4-BE49-F238E27FC236}">
              <a16:creationId xmlns:a16="http://schemas.microsoft.com/office/drawing/2014/main" id="{F3515B91-A314-4D94-A08B-06B9766D054F}"/>
            </a:ext>
          </a:extLst>
        </xdr:cNvPr>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4462</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B30524AE-0453-42E4-8251-6DB2D1D01D82}"/>
            </a:ext>
          </a:extLst>
        </xdr:cNvPr>
        <xdr:cNvSpPr txBox="1"/>
      </xdr:nvSpPr>
      <xdr:spPr>
        <a:xfrm>
          <a:off x="16357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471" name="楕円 470">
          <a:extLst>
            <a:ext uri="{FF2B5EF4-FFF2-40B4-BE49-F238E27FC236}">
              <a16:creationId xmlns:a16="http://schemas.microsoft.com/office/drawing/2014/main" id="{F109D5D1-AFD8-4C98-8ABC-DFF9542383A8}"/>
            </a:ext>
          </a:extLst>
        </xdr:cNvPr>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32385</xdr:rowOff>
    </xdr:from>
    <xdr:to>
      <xdr:col>85</xdr:col>
      <xdr:colOff>127000</xdr:colOff>
      <xdr:row>59</xdr:row>
      <xdr:rowOff>68580</xdr:rowOff>
    </xdr:to>
    <xdr:cxnSp macro="">
      <xdr:nvCxnSpPr>
        <xdr:cNvPr id="472" name="直線コネクタ 471">
          <a:extLst>
            <a:ext uri="{FF2B5EF4-FFF2-40B4-BE49-F238E27FC236}">
              <a16:creationId xmlns:a16="http://schemas.microsoft.com/office/drawing/2014/main" id="{8D29EAA2-1993-431C-B6F1-49D3C16C83DE}"/>
            </a:ext>
          </a:extLst>
        </xdr:cNvPr>
        <xdr:cNvCxnSpPr/>
      </xdr:nvCxnSpPr>
      <xdr:spPr>
        <a:xfrm flipV="1">
          <a:off x="15481300" y="101479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73" name="楕円 472">
          <a:extLst>
            <a:ext uri="{FF2B5EF4-FFF2-40B4-BE49-F238E27FC236}">
              <a16:creationId xmlns:a16="http://schemas.microsoft.com/office/drawing/2014/main" id="{2F7233F1-A72D-40C1-9FFD-0A87501A621A}"/>
            </a:ext>
          </a:extLst>
        </xdr:cNvPr>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106680</xdr:rowOff>
    </xdr:to>
    <xdr:cxnSp macro="">
      <xdr:nvCxnSpPr>
        <xdr:cNvPr id="474" name="直線コネクタ 473">
          <a:extLst>
            <a:ext uri="{FF2B5EF4-FFF2-40B4-BE49-F238E27FC236}">
              <a16:creationId xmlns:a16="http://schemas.microsoft.com/office/drawing/2014/main" id="{159B7A22-2F95-41C6-A320-790BB4EE253F}"/>
            </a:ext>
          </a:extLst>
        </xdr:cNvPr>
        <xdr:cNvCxnSpPr/>
      </xdr:nvCxnSpPr>
      <xdr:spPr>
        <a:xfrm flipV="1">
          <a:off x="14592300" y="10184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a:extLst>
            <a:ext uri="{FF2B5EF4-FFF2-40B4-BE49-F238E27FC236}">
              <a16:creationId xmlns:a16="http://schemas.microsoft.com/office/drawing/2014/main" id="{F769381D-7F09-4FAF-9B14-BDEB5D942B98}"/>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a:extLst>
            <a:ext uri="{FF2B5EF4-FFF2-40B4-BE49-F238E27FC236}">
              <a16:creationId xmlns:a16="http://schemas.microsoft.com/office/drawing/2014/main" id="{05BC2829-30A4-4489-BFA5-B4F25BA39BFB}"/>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477" name="n_1mainValue【学校施設】&#10;有形固定資産減価償却率">
          <a:extLst>
            <a:ext uri="{FF2B5EF4-FFF2-40B4-BE49-F238E27FC236}">
              <a16:creationId xmlns:a16="http://schemas.microsoft.com/office/drawing/2014/main" id="{48F0B970-4EBA-4F96-BF87-98FDC778BEE8}"/>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78" name="n_2mainValue【学校施設】&#10;有形固定資産減価償却率">
          <a:extLst>
            <a:ext uri="{FF2B5EF4-FFF2-40B4-BE49-F238E27FC236}">
              <a16:creationId xmlns:a16="http://schemas.microsoft.com/office/drawing/2014/main" id="{0BC7D405-C086-4B5E-BE30-DCBDAC14CA76}"/>
            </a:ext>
          </a:extLst>
        </xdr:cNvPr>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6434E631-4F2D-4293-A06A-ADB69FFB95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958E7A5A-3521-4798-B97E-DBD94B94A5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ECB7D181-BA45-4475-A13D-DF1B483388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3FE57025-7FB8-4695-B461-032BDBF3D1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3E0B4279-555D-4C01-A0CE-8D03174050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8E5F6479-614F-42C1-B84F-BC4BE8550E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43259F46-87C7-4A23-AF8D-E71C7D3424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9B9E0BD6-6F63-4EBD-A235-B860A187B9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913CF656-D732-4CF9-BC58-6DBAC3C9D0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CC7C6547-0396-43C2-8496-369B53FC6D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E65960EC-3B3F-4020-AB86-3A0D06826F2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AA4B02BA-D7CE-4425-907B-79CD94A1C9A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729C1D67-3F90-4D1B-893E-194FB4C4D2A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30AB29E7-402E-47EC-AA59-7881FF812B2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D79E79BF-9267-4AC4-8802-B8F457375EA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FF49DDC0-B168-41B4-8076-974DFD53129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2461894A-6A5E-4937-97D8-BE31A58AC14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24581F21-A3C0-46A6-863F-CB964AF4CACE}"/>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853F1928-358B-436D-862A-0EDBE7F0A6A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56A89EB0-5630-4F4C-8C1F-6427F38E0F9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3E989C48-F74D-4F4A-9C3E-768A668B2A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47A26CAF-B660-43C4-AF89-594A738DCFC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6C0D4416-6685-4C60-A118-2B6DC4EB33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443E8357-34C2-4456-B3F6-3F7E81EF64D6}"/>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A31B0382-B5AC-450D-B10D-D500B584B081}"/>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1164DDFD-DFB1-43E5-9C4E-BF6A5A27CB7A}"/>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411C08D6-DBBF-4D36-8EAF-CA397AFB3A8D}"/>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6E2F40F5-9AAE-4677-AD0B-5985BB94B59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a:extLst>
            <a:ext uri="{FF2B5EF4-FFF2-40B4-BE49-F238E27FC236}">
              <a16:creationId xmlns:a16="http://schemas.microsoft.com/office/drawing/2014/main" id="{F28B6676-6E9D-4545-84EE-20A6BD646213}"/>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647F93C6-C515-44ED-A81E-16B0990D0923}"/>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3BFF608E-030A-4D18-9E99-C5D58ED6814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a:extLst>
            <a:ext uri="{FF2B5EF4-FFF2-40B4-BE49-F238E27FC236}">
              <a16:creationId xmlns:a16="http://schemas.microsoft.com/office/drawing/2014/main" id="{046D9BC1-0504-4B22-9E21-FE4840624C02}"/>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923470C-08DE-4638-BAE9-91C14C6D29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CAAA5E2F-2368-4D19-A7D0-EC73AD1B8C1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F7D40667-3D4B-4E87-B0B7-738329EB28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83598A5A-9120-4534-81D2-B8247AF234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33C05510-D18B-4C3F-87E3-E259930681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114249</xdr:rowOff>
    </xdr:from>
    <xdr:to>
      <xdr:col>116</xdr:col>
      <xdr:colOff>114300</xdr:colOff>
      <xdr:row>63</xdr:row>
      <xdr:rowOff>44399</xdr:rowOff>
    </xdr:to>
    <xdr:sp macro="" textlink="">
      <xdr:nvSpPr>
        <xdr:cNvPr id="516" name="楕円 515">
          <a:extLst>
            <a:ext uri="{FF2B5EF4-FFF2-40B4-BE49-F238E27FC236}">
              <a16:creationId xmlns:a16="http://schemas.microsoft.com/office/drawing/2014/main" id="{D88EA62C-795E-4109-AA04-723165458E75}"/>
            </a:ext>
          </a:extLst>
        </xdr:cNvPr>
        <xdr:cNvSpPr/>
      </xdr:nvSpPr>
      <xdr:spPr>
        <a:xfrm>
          <a:off x="221107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92676</xdr:rowOff>
    </xdr:from>
    <xdr:ext cx="469744" cy="259045"/>
    <xdr:sp macro="" textlink="">
      <xdr:nvSpPr>
        <xdr:cNvPr id="517" name="【学校施設】&#10;一人当たり面積該当値テキスト">
          <a:extLst>
            <a:ext uri="{FF2B5EF4-FFF2-40B4-BE49-F238E27FC236}">
              <a16:creationId xmlns:a16="http://schemas.microsoft.com/office/drawing/2014/main" id="{F186FDC5-438C-49CE-B7C0-BD1ECCAFB69D}"/>
            </a:ext>
          </a:extLst>
        </xdr:cNvPr>
        <xdr:cNvSpPr txBox="1"/>
      </xdr:nvSpPr>
      <xdr:spPr>
        <a:xfrm>
          <a:off x="22199600" y="1072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119050</xdr:rowOff>
    </xdr:from>
    <xdr:to>
      <xdr:col>112</xdr:col>
      <xdr:colOff>38100</xdr:colOff>
      <xdr:row>63</xdr:row>
      <xdr:rowOff>49200</xdr:rowOff>
    </xdr:to>
    <xdr:sp macro="" textlink="">
      <xdr:nvSpPr>
        <xdr:cNvPr id="518" name="楕円 517">
          <a:extLst>
            <a:ext uri="{FF2B5EF4-FFF2-40B4-BE49-F238E27FC236}">
              <a16:creationId xmlns:a16="http://schemas.microsoft.com/office/drawing/2014/main" id="{6C8C5859-7277-4399-8AE3-0B2A3E880BE1}"/>
            </a:ext>
          </a:extLst>
        </xdr:cNvPr>
        <xdr:cNvSpPr/>
      </xdr:nvSpPr>
      <xdr:spPr>
        <a:xfrm>
          <a:off x="21272500" y="107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165049</xdr:rowOff>
    </xdr:from>
    <xdr:to>
      <xdr:col>116</xdr:col>
      <xdr:colOff>63500</xdr:colOff>
      <xdr:row>62</xdr:row>
      <xdr:rowOff>169850</xdr:rowOff>
    </xdr:to>
    <xdr:cxnSp macro="">
      <xdr:nvCxnSpPr>
        <xdr:cNvPr id="519" name="直線コネクタ 518">
          <a:extLst>
            <a:ext uri="{FF2B5EF4-FFF2-40B4-BE49-F238E27FC236}">
              <a16:creationId xmlns:a16="http://schemas.microsoft.com/office/drawing/2014/main" id="{0D76EF4D-B5B2-447C-8933-4449788E2EBA}"/>
            </a:ext>
          </a:extLst>
        </xdr:cNvPr>
        <xdr:cNvCxnSpPr/>
      </xdr:nvCxnSpPr>
      <xdr:spPr>
        <a:xfrm flipV="1">
          <a:off x="21323300" y="10794949"/>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122555</xdr:rowOff>
    </xdr:from>
    <xdr:to>
      <xdr:col>107</xdr:col>
      <xdr:colOff>101600</xdr:colOff>
      <xdr:row>63</xdr:row>
      <xdr:rowOff>52705</xdr:rowOff>
    </xdr:to>
    <xdr:sp macro="" textlink="">
      <xdr:nvSpPr>
        <xdr:cNvPr id="520" name="楕円 519">
          <a:extLst>
            <a:ext uri="{FF2B5EF4-FFF2-40B4-BE49-F238E27FC236}">
              <a16:creationId xmlns:a16="http://schemas.microsoft.com/office/drawing/2014/main" id="{7BF0EB44-A88F-4D94-94EB-4ECD472BB0C4}"/>
            </a:ext>
          </a:extLst>
        </xdr:cNvPr>
        <xdr:cNvSpPr/>
      </xdr:nvSpPr>
      <xdr:spPr>
        <a:xfrm>
          <a:off x="20383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169850</xdr:rowOff>
    </xdr:from>
    <xdr:to>
      <xdr:col>111</xdr:col>
      <xdr:colOff>177800</xdr:colOff>
      <xdr:row>63</xdr:row>
      <xdr:rowOff>1905</xdr:rowOff>
    </xdr:to>
    <xdr:cxnSp macro="">
      <xdr:nvCxnSpPr>
        <xdr:cNvPr id="521" name="直線コネクタ 520">
          <a:extLst>
            <a:ext uri="{FF2B5EF4-FFF2-40B4-BE49-F238E27FC236}">
              <a16:creationId xmlns:a16="http://schemas.microsoft.com/office/drawing/2014/main" id="{798C2705-E260-42CB-AB3B-2680B2A4356D}"/>
            </a:ext>
          </a:extLst>
        </xdr:cNvPr>
        <xdr:cNvCxnSpPr/>
      </xdr:nvCxnSpPr>
      <xdr:spPr>
        <a:xfrm flipV="1">
          <a:off x="20434300" y="1079975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a:extLst>
            <a:ext uri="{FF2B5EF4-FFF2-40B4-BE49-F238E27FC236}">
              <a16:creationId xmlns:a16="http://schemas.microsoft.com/office/drawing/2014/main" id="{93C8316A-CDEB-4E14-B5FC-92FBCC618EC3}"/>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a:extLst>
            <a:ext uri="{FF2B5EF4-FFF2-40B4-BE49-F238E27FC236}">
              <a16:creationId xmlns:a16="http://schemas.microsoft.com/office/drawing/2014/main" id="{49B6E357-2431-4A1E-BA2A-7B66C00F47C9}"/>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40327</xdr:rowOff>
    </xdr:from>
    <xdr:ext cx="469744" cy="259045"/>
    <xdr:sp macro="" textlink="">
      <xdr:nvSpPr>
        <xdr:cNvPr id="524" name="n_1mainValue【学校施設】&#10;一人当たり面積">
          <a:extLst>
            <a:ext uri="{FF2B5EF4-FFF2-40B4-BE49-F238E27FC236}">
              <a16:creationId xmlns:a16="http://schemas.microsoft.com/office/drawing/2014/main" id="{72B2B9EB-252E-4A6D-86AD-95C6A3573498}"/>
            </a:ext>
          </a:extLst>
        </xdr:cNvPr>
        <xdr:cNvSpPr txBox="1"/>
      </xdr:nvSpPr>
      <xdr:spPr>
        <a:xfrm>
          <a:off x="21075727" y="108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43832</xdr:rowOff>
    </xdr:from>
    <xdr:ext cx="469744" cy="259045"/>
    <xdr:sp macro="" textlink="">
      <xdr:nvSpPr>
        <xdr:cNvPr id="525" name="n_2mainValue【学校施設】&#10;一人当たり面積">
          <a:extLst>
            <a:ext uri="{FF2B5EF4-FFF2-40B4-BE49-F238E27FC236}">
              <a16:creationId xmlns:a16="http://schemas.microsoft.com/office/drawing/2014/main" id="{B030E524-75CF-45AB-BAB1-4F88EE87D55C}"/>
            </a:ext>
          </a:extLst>
        </xdr:cNvPr>
        <xdr:cNvSpPr txBox="1"/>
      </xdr:nvSpPr>
      <xdr:spPr>
        <a:xfrm>
          <a:off x="201994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F061ED3F-7AF9-4FB6-9270-686E98B8DA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A70AC3E9-1959-45E5-96EC-9BD84D9D59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686F25B2-4AF6-418F-9130-492D87A852E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A1BCF2BB-877D-43A9-932A-3A64FBC825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648A7F0F-83F1-41B3-AF57-2D34E895FBD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BB5ADFFD-9214-4BF4-B1C1-38A3DDAFF2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ED8A87C5-C1F6-4839-9F77-904FEB0E34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1A4AD7EE-5FC8-46E2-A0ED-148ECD719AD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15E5BBF0-2E24-4593-9E7E-E5C62061F0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71041FD4-8D0F-4E34-A20D-5F79D61C95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F71335A5-A43A-4B24-81DC-C8333D8300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F929C62B-FBBF-4EC8-BE97-41E75AC7B4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64ED8EE6-E2DC-4553-9783-B261458B96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62D3FFE3-B8D9-43E6-A3A4-51FE6E4529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F695988F-8B07-45B2-B352-8E14C4238E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95D8EFA3-9921-4F1C-8792-09D2B474F5D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4EEF6A6E-2199-42B6-9820-03E2E9571B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72089CA-554A-49E7-B274-A6E93628B1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B5D77DE8-B467-4EB5-9A84-E4E48C3D1C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EBD6A597-17F6-4702-A70B-DEE8AB2026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2E5F91FA-C04E-4882-9DC2-C3C8E62596D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E6285937-38FA-4C3E-B199-ABB2168080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5F96D657-DBA0-4314-83E6-73341CBCCA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1C5CE9AB-04FE-418B-8A8F-D2759C15F4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3C8BB1A5-3337-4DC0-A88A-A830AE2AEA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AD859910-A029-4B59-9830-7BEEFE93D2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F1FE4678-E103-41C4-BE93-2A9943F2CF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a16="http://schemas.microsoft.com/office/drawing/2014/main" id="{ABA142EC-2080-4A22-9723-14F24B8EFBC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F8B3E3D4-F97E-47DC-A72E-86C7387969B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21E8AE31-6A82-4856-BEC2-D241857B10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F0BC7949-201B-4915-B9E0-627DEB521CF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DEB66C5D-85F3-43D3-A26C-A6E7E93CA92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FCC4F577-BD9C-4B2E-9BC7-F528A1646A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205CB0A9-E266-4062-94FC-EF800FFDC47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5CD77AA4-7EFB-4F4B-A222-9FB05166F25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9CCB3836-A011-4F47-A76E-45ED9BB2281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FF6E8E3D-B98A-417E-AEA8-0C735DBAE93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a16="http://schemas.microsoft.com/office/drawing/2014/main" id="{60D2CA45-5269-4E0A-AE61-12858AB0C7A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C177F0A0-9897-4483-AC7F-BAD83F8D4A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9A0D838B-B00A-4C1C-9E80-3341C8A3083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CE11BC3C-F26A-43AF-A927-07B475FE07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a:extLst>
            <a:ext uri="{FF2B5EF4-FFF2-40B4-BE49-F238E27FC236}">
              <a16:creationId xmlns:a16="http://schemas.microsoft.com/office/drawing/2014/main" id="{54969DE2-B9F2-4398-A08E-87E2A67F40F1}"/>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a:extLst>
            <a:ext uri="{FF2B5EF4-FFF2-40B4-BE49-F238E27FC236}">
              <a16:creationId xmlns:a16="http://schemas.microsoft.com/office/drawing/2014/main" id="{A743FF45-DBEE-4978-94AA-9C5600176FCD}"/>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a:extLst>
            <a:ext uri="{FF2B5EF4-FFF2-40B4-BE49-F238E27FC236}">
              <a16:creationId xmlns:a16="http://schemas.microsoft.com/office/drawing/2014/main" id="{D7EBC5F8-16CB-4A4C-ADE7-3DFD5351215C}"/>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a:extLst>
            <a:ext uri="{FF2B5EF4-FFF2-40B4-BE49-F238E27FC236}">
              <a16:creationId xmlns:a16="http://schemas.microsoft.com/office/drawing/2014/main" id="{DE11A953-660C-4A03-A5BD-DB5DE20B124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E6702A30-5668-4346-B993-D751C197B43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572" name="【公民館】&#10;有形固定資産減価償却率平均値テキスト">
          <a:extLst>
            <a:ext uri="{FF2B5EF4-FFF2-40B4-BE49-F238E27FC236}">
              <a16:creationId xmlns:a16="http://schemas.microsoft.com/office/drawing/2014/main" id="{C2C764DD-0834-4E29-A9BE-BAB8F5783A94}"/>
            </a:ext>
          </a:extLst>
        </xdr:cNvPr>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a:extLst>
            <a:ext uri="{FF2B5EF4-FFF2-40B4-BE49-F238E27FC236}">
              <a16:creationId xmlns:a16="http://schemas.microsoft.com/office/drawing/2014/main" id="{68B4C988-8819-4583-A897-F21EAC4C3DA3}"/>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a:extLst>
            <a:ext uri="{FF2B5EF4-FFF2-40B4-BE49-F238E27FC236}">
              <a16:creationId xmlns:a16="http://schemas.microsoft.com/office/drawing/2014/main" id="{BC3F2F33-8757-4A29-86EB-642BB34C3C2D}"/>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a:extLst>
            <a:ext uri="{FF2B5EF4-FFF2-40B4-BE49-F238E27FC236}">
              <a16:creationId xmlns:a16="http://schemas.microsoft.com/office/drawing/2014/main" id="{A6F46455-A95E-4311-AD85-A3777AA1B51D}"/>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A7E4147-E311-47F3-A416-9BA83539909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A4A71252-0906-4036-9364-B393C5EEE0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DB6F6DB-D05E-4B3F-B033-E6D36A0860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E6E77627-33DE-4335-9F0E-58266755E1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4533B449-3770-4C62-8ADA-0B870E0350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41729</xdr:rowOff>
    </xdr:from>
    <xdr:to>
      <xdr:col>85</xdr:col>
      <xdr:colOff>177800</xdr:colOff>
      <xdr:row>105</xdr:row>
      <xdr:rowOff>143329</xdr:rowOff>
    </xdr:to>
    <xdr:sp macro="" textlink="">
      <xdr:nvSpPr>
        <xdr:cNvPr id="581" name="楕円 580">
          <a:extLst>
            <a:ext uri="{FF2B5EF4-FFF2-40B4-BE49-F238E27FC236}">
              <a16:creationId xmlns:a16="http://schemas.microsoft.com/office/drawing/2014/main" id="{D69829FF-CE49-4C12-868F-AC3100A4B91C}"/>
            </a:ext>
          </a:extLst>
        </xdr:cNvPr>
        <xdr:cNvSpPr/>
      </xdr:nvSpPr>
      <xdr:spPr>
        <a:xfrm>
          <a:off x="16268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20156</xdr:rowOff>
    </xdr:from>
    <xdr:ext cx="405111" cy="259045"/>
    <xdr:sp macro="" textlink="">
      <xdr:nvSpPr>
        <xdr:cNvPr id="582" name="【公民館】&#10;有形固定資産減価償却率該当値テキスト">
          <a:extLst>
            <a:ext uri="{FF2B5EF4-FFF2-40B4-BE49-F238E27FC236}">
              <a16:creationId xmlns:a16="http://schemas.microsoft.com/office/drawing/2014/main" id="{3B09BA1A-7E2F-4183-A872-DB094E7EA74F}"/>
            </a:ext>
          </a:extLst>
        </xdr:cNvPr>
        <xdr:cNvSpPr txBox="1"/>
      </xdr:nvSpPr>
      <xdr:spPr>
        <a:xfrm>
          <a:off x="16357600"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79284</xdr:rowOff>
    </xdr:from>
    <xdr:to>
      <xdr:col>81</xdr:col>
      <xdr:colOff>101600</xdr:colOff>
      <xdr:row>106</xdr:row>
      <xdr:rowOff>9434</xdr:rowOff>
    </xdr:to>
    <xdr:sp macro="" textlink="">
      <xdr:nvSpPr>
        <xdr:cNvPr id="583" name="楕円 582">
          <a:extLst>
            <a:ext uri="{FF2B5EF4-FFF2-40B4-BE49-F238E27FC236}">
              <a16:creationId xmlns:a16="http://schemas.microsoft.com/office/drawing/2014/main" id="{B716D0E1-FA3B-4306-9E5E-0644CC52B691}"/>
            </a:ext>
          </a:extLst>
        </xdr:cNvPr>
        <xdr:cNvSpPr/>
      </xdr:nvSpPr>
      <xdr:spPr>
        <a:xfrm>
          <a:off x="1543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92529</xdr:rowOff>
    </xdr:from>
    <xdr:to>
      <xdr:col>85</xdr:col>
      <xdr:colOff>127000</xdr:colOff>
      <xdr:row>105</xdr:row>
      <xdr:rowOff>130084</xdr:rowOff>
    </xdr:to>
    <xdr:cxnSp macro="">
      <xdr:nvCxnSpPr>
        <xdr:cNvPr id="584" name="直線コネクタ 583">
          <a:extLst>
            <a:ext uri="{FF2B5EF4-FFF2-40B4-BE49-F238E27FC236}">
              <a16:creationId xmlns:a16="http://schemas.microsoft.com/office/drawing/2014/main" id="{72B7EB3F-1CE8-4DB0-9F36-13C40A615576}"/>
            </a:ext>
          </a:extLst>
        </xdr:cNvPr>
        <xdr:cNvCxnSpPr/>
      </xdr:nvCxnSpPr>
      <xdr:spPr>
        <a:xfrm flipV="1">
          <a:off x="15481300" y="1809477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120106</xdr:rowOff>
    </xdr:from>
    <xdr:to>
      <xdr:col>76</xdr:col>
      <xdr:colOff>165100</xdr:colOff>
      <xdr:row>106</xdr:row>
      <xdr:rowOff>50256</xdr:rowOff>
    </xdr:to>
    <xdr:sp macro="" textlink="">
      <xdr:nvSpPr>
        <xdr:cNvPr id="585" name="楕円 584">
          <a:extLst>
            <a:ext uri="{FF2B5EF4-FFF2-40B4-BE49-F238E27FC236}">
              <a16:creationId xmlns:a16="http://schemas.microsoft.com/office/drawing/2014/main" id="{C8E812A5-A629-4490-AF91-4064224524AA}"/>
            </a:ext>
          </a:extLst>
        </xdr:cNvPr>
        <xdr:cNvSpPr/>
      </xdr:nvSpPr>
      <xdr:spPr>
        <a:xfrm>
          <a:off x="14541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130084</xdr:rowOff>
    </xdr:from>
    <xdr:to>
      <xdr:col>81</xdr:col>
      <xdr:colOff>50800</xdr:colOff>
      <xdr:row>105</xdr:row>
      <xdr:rowOff>170906</xdr:rowOff>
    </xdr:to>
    <xdr:cxnSp macro="">
      <xdr:nvCxnSpPr>
        <xdr:cNvPr id="586" name="直線コネクタ 585">
          <a:extLst>
            <a:ext uri="{FF2B5EF4-FFF2-40B4-BE49-F238E27FC236}">
              <a16:creationId xmlns:a16="http://schemas.microsoft.com/office/drawing/2014/main" id="{BD5DA2A8-20F3-47F9-A66F-8D28756718A7}"/>
            </a:ext>
          </a:extLst>
        </xdr:cNvPr>
        <xdr:cNvCxnSpPr/>
      </xdr:nvCxnSpPr>
      <xdr:spPr>
        <a:xfrm flipV="1">
          <a:off x="14592300" y="181323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87" name="n_1aveValue【公民館】&#10;有形固定資産減価償却率">
          <a:extLst>
            <a:ext uri="{FF2B5EF4-FFF2-40B4-BE49-F238E27FC236}">
              <a16:creationId xmlns:a16="http://schemas.microsoft.com/office/drawing/2014/main" id="{3388392B-4F09-4AFE-A08D-A87D0123007B}"/>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88" name="n_2aveValue【公民館】&#10;有形固定資産減価償却率">
          <a:extLst>
            <a:ext uri="{FF2B5EF4-FFF2-40B4-BE49-F238E27FC236}">
              <a16:creationId xmlns:a16="http://schemas.microsoft.com/office/drawing/2014/main" id="{FFA1FC3C-8698-4A63-B482-44160F00A475}"/>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561</xdr:rowOff>
    </xdr:from>
    <xdr:ext cx="405111" cy="259045"/>
    <xdr:sp macro="" textlink="">
      <xdr:nvSpPr>
        <xdr:cNvPr id="589" name="n_1mainValue【公民館】&#10;有形固定資産減価償却率">
          <a:extLst>
            <a:ext uri="{FF2B5EF4-FFF2-40B4-BE49-F238E27FC236}">
              <a16:creationId xmlns:a16="http://schemas.microsoft.com/office/drawing/2014/main" id="{8A2D4A61-2B5A-4679-AEED-B9A7E7E3B60C}"/>
            </a:ext>
          </a:extLst>
        </xdr:cNvPr>
        <xdr:cNvSpPr txBox="1"/>
      </xdr:nvSpPr>
      <xdr:spPr>
        <a:xfrm>
          <a:off x="15266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41383</xdr:rowOff>
    </xdr:from>
    <xdr:ext cx="405111" cy="259045"/>
    <xdr:sp macro="" textlink="">
      <xdr:nvSpPr>
        <xdr:cNvPr id="590" name="n_2mainValue【公民館】&#10;有形固定資産減価償却率">
          <a:extLst>
            <a:ext uri="{FF2B5EF4-FFF2-40B4-BE49-F238E27FC236}">
              <a16:creationId xmlns:a16="http://schemas.microsoft.com/office/drawing/2014/main" id="{FE37D0C9-7B28-4C0E-A5CE-59B3273CFABB}"/>
            </a:ext>
          </a:extLst>
        </xdr:cNvPr>
        <xdr:cNvSpPr txBox="1"/>
      </xdr:nvSpPr>
      <xdr:spPr>
        <a:xfrm>
          <a:off x="143897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64A86E9D-335A-47AE-861B-2C777CAEE4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DEE24AE8-5169-4383-A42A-76E4D040CF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72C6D32E-1797-44CD-8732-E41C205EB5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549FF492-8E27-428F-AB98-19A9362EDA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4648B2D0-33E5-4A85-A95E-3134C002F3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052E24D8-169E-4615-9210-2FB07E13F9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863355CF-D6E4-48F6-BCAD-E9693E395D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0EB72C63-8DD6-4ADB-9656-77DB5BB76B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CD1E5949-2CFB-4642-B65F-B81BAF814F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F2636281-4F1A-4285-991F-CF6DD4E8DC8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4DFE7076-ACDD-45D2-A805-9DD58CABE6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D7EE89AA-D997-4913-BB91-8A1463ACDA2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CA962A02-564B-44CD-972D-F6BF9C8EF24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2491BC21-BD73-4FEC-A16E-4DA34077B85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283D409F-C006-4E9F-92A8-970DB164E72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2D9D7572-78C4-44CA-B5AA-BABDE4FC1E1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D7D9D1BB-34DF-4B54-BCDD-D6BAD55C3E3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483E7B9F-6841-4948-9052-B9AFDFAF6F8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10799075-9FEE-4050-9C05-679FFBA4B53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0C631B1F-3DC4-48B6-A585-CA418FBEA8E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747294FD-6636-4180-B4E0-B50B131DFF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C86C2642-469F-4E34-8864-A35EE2B9B3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294B212D-28DE-42AC-9CF3-CC93887CDE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a:extLst>
            <a:ext uri="{FF2B5EF4-FFF2-40B4-BE49-F238E27FC236}">
              <a16:creationId xmlns:a16="http://schemas.microsoft.com/office/drawing/2014/main" id="{AA204F90-DF7F-4E91-B5DC-0C61F66C9A74}"/>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a:extLst>
            <a:ext uri="{FF2B5EF4-FFF2-40B4-BE49-F238E27FC236}">
              <a16:creationId xmlns:a16="http://schemas.microsoft.com/office/drawing/2014/main" id="{AC0EF7AE-0713-4624-A3F4-1478460F7EC3}"/>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a:extLst>
            <a:ext uri="{FF2B5EF4-FFF2-40B4-BE49-F238E27FC236}">
              <a16:creationId xmlns:a16="http://schemas.microsoft.com/office/drawing/2014/main" id="{395ADD29-5434-4415-A87E-576334A48C49}"/>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a:extLst>
            <a:ext uri="{FF2B5EF4-FFF2-40B4-BE49-F238E27FC236}">
              <a16:creationId xmlns:a16="http://schemas.microsoft.com/office/drawing/2014/main" id="{A8E1BF69-2FCE-4AED-B332-B06045C4E40F}"/>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a:extLst>
            <a:ext uri="{FF2B5EF4-FFF2-40B4-BE49-F238E27FC236}">
              <a16:creationId xmlns:a16="http://schemas.microsoft.com/office/drawing/2014/main" id="{72DFCCA9-10D7-4EAF-9B8B-569152B7C73D}"/>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9" name="【公民館】&#10;一人当たり面積平均値テキスト">
          <a:extLst>
            <a:ext uri="{FF2B5EF4-FFF2-40B4-BE49-F238E27FC236}">
              <a16:creationId xmlns:a16="http://schemas.microsoft.com/office/drawing/2014/main" id="{39C8151A-5B46-429E-AB95-D2A9C852A9DA}"/>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a:extLst>
            <a:ext uri="{FF2B5EF4-FFF2-40B4-BE49-F238E27FC236}">
              <a16:creationId xmlns:a16="http://schemas.microsoft.com/office/drawing/2014/main" id="{7903D541-9143-44EA-8D67-C7BA6636332E}"/>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a:extLst>
            <a:ext uri="{FF2B5EF4-FFF2-40B4-BE49-F238E27FC236}">
              <a16:creationId xmlns:a16="http://schemas.microsoft.com/office/drawing/2014/main" id="{A0BEDBB7-0989-466A-B859-B13005D9355A}"/>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a:extLst>
            <a:ext uri="{FF2B5EF4-FFF2-40B4-BE49-F238E27FC236}">
              <a16:creationId xmlns:a16="http://schemas.microsoft.com/office/drawing/2014/main" id="{E5C840D6-ADB9-4854-9C59-5B7F23856FFF}"/>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6C5B2C29-9456-4AF3-89CB-5ABDF7C6AD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C5142C79-9A00-4144-AA77-CB61BD18C3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D067D0C1-584C-4DA2-8688-1FA1C543C9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3995DEAC-0191-4B31-B30D-7244A6ABC7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A94A4228-414C-4935-9764-34C4574776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628" name="楕円 627">
          <a:extLst>
            <a:ext uri="{FF2B5EF4-FFF2-40B4-BE49-F238E27FC236}">
              <a16:creationId xmlns:a16="http://schemas.microsoft.com/office/drawing/2014/main" id="{6090C083-1937-4961-BDC6-6E16B2FBA677}"/>
            </a:ext>
          </a:extLst>
        </xdr:cNvPr>
        <xdr:cNvSpPr/>
      </xdr:nvSpPr>
      <xdr:spPr>
        <a:xfrm>
          <a:off x="221107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6114</xdr:rowOff>
    </xdr:from>
    <xdr:ext cx="469744" cy="259045"/>
    <xdr:sp macro="" textlink="">
      <xdr:nvSpPr>
        <xdr:cNvPr id="629" name="【公民館】&#10;一人当たり面積該当値テキスト">
          <a:extLst>
            <a:ext uri="{FF2B5EF4-FFF2-40B4-BE49-F238E27FC236}">
              <a16:creationId xmlns:a16="http://schemas.microsoft.com/office/drawing/2014/main" id="{38F7DCAB-5755-49BB-B274-61E6457580B7}"/>
            </a:ext>
          </a:extLst>
        </xdr:cNvPr>
        <xdr:cNvSpPr txBox="1"/>
      </xdr:nvSpPr>
      <xdr:spPr>
        <a:xfrm>
          <a:off x="22199600"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32258</xdr:rowOff>
    </xdr:from>
    <xdr:to>
      <xdr:col>112</xdr:col>
      <xdr:colOff>38100</xdr:colOff>
      <xdr:row>107</xdr:row>
      <xdr:rowOff>133858</xdr:rowOff>
    </xdr:to>
    <xdr:sp macro="" textlink="">
      <xdr:nvSpPr>
        <xdr:cNvPr id="630" name="楕円 629">
          <a:extLst>
            <a:ext uri="{FF2B5EF4-FFF2-40B4-BE49-F238E27FC236}">
              <a16:creationId xmlns:a16="http://schemas.microsoft.com/office/drawing/2014/main" id="{E328E62C-9468-465F-9BC8-88E6E7E88CFB}"/>
            </a:ext>
          </a:extLst>
        </xdr:cNvPr>
        <xdr:cNvSpPr/>
      </xdr:nvSpPr>
      <xdr:spPr>
        <a:xfrm>
          <a:off x="21272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78487</xdr:rowOff>
    </xdr:from>
    <xdr:to>
      <xdr:col>116</xdr:col>
      <xdr:colOff>63500</xdr:colOff>
      <xdr:row>107</xdr:row>
      <xdr:rowOff>83058</xdr:rowOff>
    </xdr:to>
    <xdr:cxnSp macro="">
      <xdr:nvCxnSpPr>
        <xdr:cNvPr id="631" name="直線コネクタ 630">
          <a:extLst>
            <a:ext uri="{FF2B5EF4-FFF2-40B4-BE49-F238E27FC236}">
              <a16:creationId xmlns:a16="http://schemas.microsoft.com/office/drawing/2014/main" id="{66E13765-5D7C-418B-A952-F7E81591E55B}"/>
            </a:ext>
          </a:extLst>
        </xdr:cNvPr>
        <xdr:cNvCxnSpPr/>
      </xdr:nvCxnSpPr>
      <xdr:spPr>
        <a:xfrm flipV="1">
          <a:off x="21323300" y="18423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35688</xdr:rowOff>
    </xdr:from>
    <xdr:to>
      <xdr:col>107</xdr:col>
      <xdr:colOff>101600</xdr:colOff>
      <xdr:row>107</xdr:row>
      <xdr:rowOff>137288</xdr:rowOff>
    </xdr:to>
    <xdr:sp macro="" textlink="">
      <xdr:nvSpPr>
        <xdr:cNvPr id="632" name="楕円 631">
          <a:extLst>
            <a:ext uri="{FF2B5EF4-FFF2-40B4-BE49-F238E27FC236}">
              <a16:creationId xmlns:a16="http://schemas.microsoft.com/office/drawing/2014/main" id="{C9DEE83E-FDAD-4698-805F-D7801568C99E}"/>
            </a:ext>
          </a:extLst>
        </xdr:cNvPr>
        <xdr:cNvSpPr/>
      </xdr:nvSpPr>
      <xdr:spPr>
        <a:xfrm>
          <a:off x="20383500" y="183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83058</xdr:rowOff>
    </xdr:from>
    <xdr:to>
      <xdr:col>111</xdr:col>
      <xdr:colOff>177800</xdr:colOff>
      <xdr:row>107</xdr:row>
      <xdr:rowOff>86488</xdr:rowOff>
    </xdr:to>
    <xdr:cxnSp macro="">
      <xdr:nvCxnSpPr>
        <xdr:cNvPr id="633" name="直線コネクタ 632">
          <a:extLst>
            <a:ext uri="{FF2B5EF4-FFF2-40B4-BE49-F238E27FC236}">
              <a16:creationId xmlns:a16="http://schemas.microsoft.com/office/drawing/2014/main" id="{07652D45-D3C7-4BEB-B870-C793EC07D319}"/>
            </a:ext>
          </a:extLst>
        </xdr:cNvPr>
        <xdr:cNvCxnSpPr/>
      </xdr:nvCxnSpPr>
      <xdr:spPr>
        <a:xfrm flipV="1">
          <a:off x="20434300" y="1842820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34" name="n_1aveValue【公民館】&#10;一人当たり面積">
          <a:extLst>
            <a:ext uri="{FF2B5EF4-FFF2-40B4-BE49-F238E27FC236}">
              <a16:creationId xmlns:a16="http://schemas.microsoft.com/office/drawing/2014/main" id="{BF5FF776-EEF9-48E0-8EB0-C33DE92F887F}"/>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35" name="n_2aveValue【公民館】&#10;一人当たり面積">
          <a:extLst>
            <a:ext uri="{FF2B5EF4-FFF2-40B4-BE49-F238E27FC236}">
              <a16:creationId xmlns:a16="http://schemas.microsoft.com/office/drawing/2014/main" id="{F63C863B-14C6-45DB-9062-9F9BCDE55444}"/>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124985</xdr:rowOff>
    </xdr:from>
    <xdr:ext cx="469744" cy="259045"/>
    <xdr:sp macro="" textlink="">
      <xdr:nvSpPr>
        <xdr:cNvPr id="636" name="n_1mainValue【公民館】&#10;一人当たり面積">
          <a:extLst>
            <a:ext uri="{FF2B5EF4-FFF2-40B4-BE49-F238E27FC236}">
              <a16:creationId xmlns:a16="http://schemas.microsoft.com/office/drawing/2014/main" id="{788506D6-8B65-4BFE-8F09-C3F50B2BA501}"/>
            </a:ext>
          </a:extLst>
        </xdr:cNvPr>
        <xdr:cNvSpPr txBox="1"/>
      </xdr:nvSpPr>
      <xdr:spPr>
        <a:xfrm>
          <a:off x="21075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128415</xdr:rowOff>
    </xdr:from>
    <xdr:ext cx="469744" cy="259045"/>
    <xdr:sp macro="" textlink="">
      <xdr:nvSpPr>
        <xdr:cNvPr id="637" name="n_2mainValue【公民館】&#10;一人当たり面積">
          <a:extLst>
            <a:ext uri="{FF2B5EF4-FFF2-40B4-BE49-F238E27FC236}">
              <a16:creationId xmlns:a16="http://schemas.microsoft.com/office/drawing/2014/main" id="{0DAD7CE2-3C11-4ED3-8F5C-3BAA1BF80CEB}"/>
            </a:ext>
          </a:extLst>
        </xdr:cNvPr>
        <xdr:cNvSpPr txBox="1"/>
      </xdr:nvSpPr>
      <xdr:spPr>
        <a:xfrm>
          <a:off x="20199427" y="1847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131B4752-19CC-46FB-9ABE-0AA34B54B4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4A885825-F3BC-4D6B-82D8-F2791B6E61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47408796-7DD2-465D-A911-05D823738E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であり、特に低くなっている施設は、橋りょう、公民館である。保育所については、３園のうち２園が減価償却率９９％となっているが、うち１園が熊本地震による建て替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年度に行っており有形固定資産減価償却率が低くなって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公営住宅については、築３０年を超えるものが多くなっており、今後は個別に建て替えや改修を行い老朽化対策に取り組んでいくこととしている。橋りょうについては、長寿命化修繕計画に基づき、改修を実施している。公民館については、平成２７年度に老朽化していた南小国町公民館満願寺分館を建設した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F53007-1026-4006-8C94-10F7427A5D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E8E59B-AD29-4E4D-AE48-1048D9D507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6A930C-71E7-48DF-B8DA-FCB4ECF1C9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5A07FE-8E5F-495E-B216-59506C17CE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ECCB4A-1F2D-43C8-8855-57FC32592B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F862C2-BCFF-4414-97B2-0388F4DF87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AD67DF-714C-43D9-8D4D-942D924A8F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C5B69E-7D2F-4837-883F-CC63F554F5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8DC7C2-90EC-4185-B8B3-F11DBF5013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668CBD-CB76-4C75-B2FC-7311780BD76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
4,054
115.90
4,610,419
4,131,745
209,281
2,207,442
3,225,683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1BD97B-2F53-4467-838F-89ED919367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78154F-9068-4091-AB3E-43EEF0E473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AB1A4C-AB58-45AB-9085-3620BCA60B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0C133C-E04E-4B5A-A7D6-2FBEC1BEC8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9F2DE5-7484-4CCC-943E-91CF52D6E1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08EFB6-AFC7-4AB3-9136-38004EA789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A52A84-33D2-44D6-971B-8D984785CC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E0D928-2A76-40A4-8BF8-B91CECF0B1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BF0CE4-DFA7-47CC-8DD3-0524D5099A3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0ADBBF-6D6E-4A2D-B786-4F58DE083D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1A49E5E-99FA-4680-A9FD-17263653C4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6E8D32-2F3F-4A90-A4B1-2037DD51C31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7F2820E-5FE3-44CB-B0BE-3123A261CF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734BA8-4858-4199-BE96-C2FF19DA2F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76713D-6F46-4498-9B17-1A879C9582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3F780C-9660-4731-A04B-E7A7B5F675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D7613A-F6C1-4F3F-A4E3-608DAA472B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F9BA0D3-B097-4008-AAFF-52E1EAA0D49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8B66272-83D2-4AE7-B617-919F567951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9357251-7ADC-4B59-BB35-EC5F78B8B4C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D1FDC57-8015-43C9-BA05-DD6B118285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AC1AD63-BB32-4F4C-8A8E-703528A368A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5FBE573-E72A-45EE-8824-6FF4E48500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28E7AC1-232F-48A1-860F-8A27D5FD6F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D9E6CF4-2063-42D3-8FCD-C246541747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13AD1FB-2977-4CD0-83C1-E27B4E66DF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891DA94-727F-42F8-8D61-7FBE63151F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249AD9C-E70A-4938-BB66-309CDF25D33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CFCF8D5-4F13-4ECA-BE03-C794B2F7B1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6B3B411-CC86-4079-AFFA-DF695A4D67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EDA8465-2AD4-409C-B733-59BFE95681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B105B3E5-43B4-4C7C-8CBD-0C8A508EEC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7E5F75DA-839C-4F41-8668-100A375A17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D3DB336-D5B2-4365-8E76-2EB0F53A51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8B61AC0-F272-4C1F-98BA-68C8D8EF37F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87362AB-83B4-4C61-B413-AC5C462CCFE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422EE73-7132-4C63-ADF0-CB3935728D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455145F-F2E5-41B0-9BE1-20F0EB6A36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DB4388F7-9FFD-41B9-AE60-A8F1E6B3EC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9CB486A-9982-4689-B3FB-D2B4169EFD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2C381190-3A4F-4502-A9E3-CD22BC4F3D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9B74F24C-A797-4A61-9696-082E815505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A5A7F55-C793-4E8C-8952-BD36AF21BE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40F63F6-D4F0-4803-A3B8-10B7CA9B563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B0ABA0F6-1070-4022-96B6-8AEF275C41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B8FFB3E3-07D6-403A-B490-D6DFD08AD2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FA15E3C9-DA08-4EAC-A850-D66A7B54526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1018EF9F-8977-405B-8093-D1F4FF75592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FB663C1-01AD-4331-B64B-B5715BF5ABD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6D4FB051-59B5-4671-A0BC-AC969841C1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DF1B0AB-2560-4645-8222-C794FD071DF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EEA080A5-88A7-4994-B242-0B4A7E77DDA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404E9309-CA45-4237-B1C2-3F68B5D39AC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A69CE4C7-C4E5-4F15-B828-B6444E341E2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DB4C5FD1-489F-46FC-8CAC-EF8528FB3F8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440D127D-1FFE-40F2-8352-40C412F6B2E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819D4723-36A6-4258-95BD-D3A391A5A18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50D8FAC2-2694-4BC7-B1CE-741DC0BAB9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60FC9B8D-A526-49C2-BB46-77399D51767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4C44D25A-52B6-4493-961C-F58DD78658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2C2B2A96-CE90-4D46-BF84-7D2A654A1A24}"/>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165D72FD-3D06-4B48-92D7-B0950B90B776}"/>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35ECDB5C-0301-4802-B75B-F1C59273EBA7}"/>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77D390E-2409-4918-8AE9-A44F920C20F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3C25A0F3-3B29-4BEE-9FFC-D1CD6858375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258A186-F362-466D-A3DE-0AEAD205CA1A}"/>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D27E8C96-ADB0-427A-92F3-4870C693F1A9}"/>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EEB72B3F-D6A9-4735-9666-5ACD3D25176C}"/>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B6E5E8F3-058F-4092-806D-9279A067AA46}"/>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50D9BA8E-23AF-4395-8310-4DF982AE7E5E}"/>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a:extLst>
            <a:ext uri="{FF2B5EF4-FFF2-40B4-BE49-F238E27FC236}">
              <a16:creationId xmlns:a16="http://schemas.microsoft.com/office/drawing/2014/main" id="{D278BB7F-E78A-4B10-8B84-940A0071658F}"/>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2E3A07CD-8D83-407A-B6CB-E4417BFAD3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CA5DAD2-DDBF-42D5-B57B-23F28FB2E59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BCDB567-F3FA-4C7E-879F-F86F0215ED2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3441684-FBEC-47CB-A0EF-E406EBD985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481E7C8-CDF0-499D-BDB4-34F3277774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153035</xdr:rowOff>
    </xdr:from>
    <xdr:to>
      <xdr:col>24</xdr:col>
      <xdr:colOff>114300</xdr:colOff>
      <xdr:row>56</xdr:row>
      <xdr:rowOff>83185</xdr:rowOff>
    </xdr:to>
    <xdr:sp macro="" textlink="">
      <xdr:nvSpPr>
        <xdr:cNvPr id="88" name="楕円 87">
          <a:extLst>
            <a:ext uri="{FF2B5EF4-FFF2-40B4-BE49-F238E27FC236}">
              <a16:creationId xmlns:a16="http://schemas.microsoft.com/office/drawing/2014/main" id="{7158F17B-0DDB-4F9E-8A92-89CD19566743}"/>
            </a:ext>
          </a:extLst>
        </xdr:cNvPr>
        <xdr:cNvSpPr/>
      </xdr:nvSpPr>
      <xdr:spPr>
        <a:xfrm>
          <a:off x="45847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67962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1BD6D074-1540-4BBC-879E-33FE9693448C}"/>
            </a:ext>
          </a:extLst>
        </xdr:cNvPr>
        <xdr:cNvSpPr txBox="1"/>
      </xdr:nvSpPr>
      <xdr:spPr>
        <a:xfrm>
          <a:off x="4673600" y="949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0" name="楕円 89">
          <a:extLst>
            <a:ext uri="{FF2B5EF4-FFF2-40B4-BE49-F238E27FC236}">
              <a16:creationId xmlns:a16="http://schemas.microsoft.com/office/drawing/2014/main" id="{2B5F5C55-BD77-45CC-86F8-003942A67A2A}"/>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56</xdr:row>
      <xdr:rowOff>32385</xdr:rowOff>
    </xdr:to>
    <xdr:cxnSp macro="">
      <xdr:nvCxnSpPr>
        <xdr:cNvPr id="91" name="直線コネクタ 90">
          <a:extLst>
            <a:ext uri="{FF2B5EF4-FFF2-40B4-BE49-F238E27FC236}">
              <a16:creationId xmlns:a16="http://schemas.microsoft.com/office/drawing/2014/main" id="{E7365987-A226-42BE-BFF1-F6F0AB63B5E6}"/>
            </a:ext>
          </a:extLst>
        </xdr:cNvPr>
        <xdr:cNvCxnSpPr/>
      </xdr:nvCxnSpPr>
      <xdr:spPr>
        <a:xfrm>
          <a:off x="3797300" y="952500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2" name="楕円 91">
          <a:extLst>
            <a:ext uri="{FF2B5EF4-FFF2-40B4-BE49-F238E27FC236}">
              <a16:creationId xmlns:a16="http://schemas.microsoft.com/office/drawing/2014/main" id="{ECF12189-F794-4E15-B664-C9304743ED88}"/>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3" name="直線コネクタ 92">
          <a:extLst>
            <a:ext uri="{FF2B5EF4-FFF2-40B4-BE49-F238E27FC236}">
              <a16:creationId xmlns:a16="http://schemas.microsoft.com/office/drawing/2014/main" id="{E298B9F9-671C-4CC9-9D2A-45EB8D16570A}"/>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4" name="n_1mainValue【体育館・プール】&#10;有形固定資産減価償却率">
          <a:extLst>
            <a:ext uri="{FF2B5EF4-FFF2-40B4-BE49-F238E27FC236}">
              <a16:creationId xmlns:a16="http://schemas.microsoft.com/office/drawing/2014/main" id="{5ABB6D77-72B5-4BF9-BBBB-79B94B7F8EDB}"/>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5" name="n_2mainValue【体育館・プール】&#10;有形固定資産減価償却率">
          <a:extLst>
            <a:ext uri="{FF2B5EF4-FFF2-40B4-BE49-F238E27FC236}">
              <a16:creationId xmlns:a16="http://schemas.microsoft.com/office/drawing/2014/main" id="{00961F0A-0619-4F93-8167-92837BEEC514}"/>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99B9701-5C13-4CB5-8BF9-203C9DAEF0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9A6FD705-B2DD-40D2-971E-877B6CA799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B5C56460-F777-4715-9BB3-C6C6CF34D5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3E6B0907-F83F-4D48-9D52-6E90BBCBE54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8886F3ED-2269-4941-9521-7D3A944EA6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A9CD6879-1B93-4853-9549-627B541E24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878415EF-CDD8-4843-9199-D115863FDF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9640E4D5-0A6C-4AB6-9660-EE4BA4AB34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2E60F281-8A1B-4E44-906F-AAE556D4BC3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6C1FB5FE-952E-4F04-AC6A-19E6297E16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53E752F0-B434-400C-905F-436BE4E755B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02FD73ED-0B7E-4485-A3FC-6A844C77F4F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544C1E79-CEA0-4AF4-B175-8245D830AE2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E67BFA85-D441-4759-8880-9B4847A4980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46C79F2E-1608-4992-8D12-D6D1E0BAC6E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CA7B75F4-46F7-4A71-A6C6-D172BA4C5EE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543D798C-5A8C-4C46-A211-753E7EB99AB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582695F8-8FEF-4522-BF26-F8D0E703BB7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72F8F6FE-C2FC-452B-A263-172007B97D3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D6BC7A03-2AEF-42F2-915A-1752199A4BA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FD676C1E-C9C2-4631-BBF8-13B45433ECE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7918213F-B623-4CF0-AF6E-3F2D53DFDA64}"/>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8AF9349B-2D6D-4404-B82E-9BB35C3E12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23C0E28C-C692-4021-A4A3-A93CE7569CCF}"/>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C2A4EEBC-0CCD-4B81-90C0-A4B6A73B95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id="{47529364-F3FE-4EAC-B62A-5C9EB5ABF12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id="{C315197A-32B0-4BBD-81D2-9DCC67EFA1AB}"/>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id="{1B4942A6-D936-4EAB-AB74-32F2DAEE6A84}"/>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id="{DABD6E46-3A08-4C56-B542-060A8E9E395F}"/>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id="{C4FAEE52-EEBA-431E-8D2F-8A3297BF042C}"/>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a:extLst>
            <a:ext uri="{FF2B5EF4-FFF2-40B4-BE49-F238E27FC236}">
              <a16:creationId xmlns:a16="http://schemas.microsoft.com/office/drawing/2014/main" id="{1A0B1397-D13C-4566-AC66-7A925F37447B}"/>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id="{3E74E9B9-EC0E-475C-8849-B4CCBDD11F8F}"/>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id="{40666420-4F1C-4098-9C5C-4AF7552CA51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a:extLst>
            <a:ext uri="{FF2B5EF4-FFF2-40B4-BE49-F238E27FC236}">
              <a16:creationId xmlns:a16="http://schemas.microsoft.com/office/drawing/2014/main" id="{F1EEA00A-1820-4D0B-B2BE-1BFBD2527CB1}"/>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a:extLst>
            <a:ext uri="{FF2B5EF4-FFF2-40B4-BE49-F238E27FC236}">
              <a16:creationId xmlns:a16="http://schemas.microsoft.com/office/drawing/2014/main" id="{4475D3E1-B95F-4187-A07A-B6B20A76A54E}"/>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a:extLst>
            <a:ext uri="{FF2B5EF4-FFF2-40B4-BE49-F238E27FC236}">
              <a16:creationId xmlns:a16="http://schemas.microsoft.com/office/drawing/2014/main" id="{5843E105-B800-448B-B874-1459D923DD19}"/>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77E51761-F145-43F5-B4D4-3A9CFA8AAF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2E564E-EB30-422D-9F2F-FB2091A076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345B8EF6-EBA0-4EB5-A8E1-297C738DCE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96989D07-25E0-44BA-AD3A-8E1CC8F7248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FF37075F-F1A1-48A9-A63A-C79DB0A0F6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50274</xdr:rowOff>
    </xdr:from>
    <xdr:to>
      <xdr:col>55</xdr:col>
      <xdr:colOff>50800</xdr:colOff>
      <xdr:row>64</xdr:row>
      <xdr:rowOff>151874</xdr:rowOff>
    </xdr:to>
    <xdr:sp macro="" textlink="">
      <xdr:nvSpPr>
        <xdr:cNvPr id="137" name="楕円 136">
          <a:extLst>
            <a:ext uri="{FF2B5EF4-FFF2-40B4-BE49-F238E27FC236}">
              <a16:creationId xmlns:a16="http://schemas.microsoft.com/office/drawing/2014/main" id="{900CF33C-9CC0-4F89-823C-DC7519DDDBDD}"/>
            </a:ext>
          </a:extLst>
        </xdr:cNvPr>
        <xdr:cNvSpPr/>
      </xdr:nvSpPr>
      <xdr:spPr>
        <a:xfrm>
          <a:off x="10426700" y="110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136651</xdr:rowOff>
    </xdr:from>
    <xdr:ext cx="469744" cy="259045"/>
    <xdr:sp macro="" textlink="">
      <xdr:nvSpPr>
        <xdr:cNvPr id="138" name="【体育館・プール】&#10;一人当たり面積該当値テキスト">
          <a:extLst>
            <a:ext uri="{FF2B5EF4-FFF2-40B4-BE49-F238E27FC236}">
              <a16:creationId xmlns:a16="http://schemas.microsoft.com/office/drawing/2014/main" id="{6114F7B4-82E7-4B23-90B3-F0B4874751FB}"/>
            </a:ext>
          </a:extLst>
        </xdr:cNvPr>
        <xdr:cNvSpPr txBox="1"/>
      </xdr:nvSpPr>
      <xdr:spPr>
        <a:xfrm>
          <a:off x="10515600" y="1093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50927</xdr:rowOff>
    </xdr:from>
    <xdr:to>
      <xdr:col>50</xdr:col>
      <xdr:colOff>165100</xdr:colOff>
      <xdr:row>64</xdr:row>
      <xdr:rowOff>152527</xdr:rowOff>
    </xdr:to>
    <xdr:sp macro="" textlink="">
      <xdr:nvSpPr>
        <xdr:cNvPr id="139" name="楕円 138">
          <a:extLst>
            <a:ext uri="{FF2B5EF4-FFF2-40B4-BE49-F238E27FC236}">
              <a16:creationId xmlns:a16="http://schemas.microsoft.com/office/drawing/2014/main" id="{DAC1C0BF-0B22-448A-A524-5FD64A6F6510}"/>
            </a:ext>
          </a:extLst>
        </xdr:cNvPr>
        <xdr:cNvSpPr/>
      </xdr:nvSpPr>
      <xdr:spPr>
        <a:xfrm>
          <a:off x="9588500" y="110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101074</xdr:rowOff>
    </xdr:from>
    <xdr:to>
      <xdr:col>55</xdr:col>
      <xdr:colOff>0</xdr:colOff>
      <xdr:row>64</xdr:row>
      <xdr:rowOff>101727</xdr:rowOff>
    </xdr:to>
    <xdr:cxnSp macro="">
      <xdr:nvCxnSpPr>
        <xdr:cNvPr id="140" name="直線コネクタ 139">
          <a:extLst>
            <a:ext uri="{FF2B5EF4-FFF2-40B4-BE49-F238E27FC236}">
              <a16:creationId xmlns:a16="http://schemas.microsoft.com/office/drawing/2014/main" id="{5EADD9BE-B07D-4DC6-BFDD-DD9455060226}"/>
            </a:ext>
          </a:extLst>
        </xdr:cNvPr>
        <xdr:cNvCxnSpPr/>
      </xdr:nvCxnSpPr>
      <xdr:spPr>
        <a:xfrm flipV="1">
          <a:off x="9639300" y="1107387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51253</xdr:rowOff>
    </xdr:from>
    <xdr:to>
      <xdr:col>46</xdr:col>
      <xdr:colOff>38100</xdr:colOff>
      <xdr:row>64</xdr:row>
      <xdr:rowOff>152853</xdr:rowOff>
    </xdr:to>
    <xdr:sp macro="" textlink="">
      <xdr:nvSpPr>
        <xdr:cNvPr id="141" name="楕円 140">
          <a:extLst>
            <a:ext uri="{FF2B5EF4-FFF2-40B4-BE49-F238E27FC236}">
              <a16:creationId xmlns:a16="http://schemas.microsoft.com/office/drawing/2014/main" id="{6DC2593D-A038-4A5A-9CC7-7B62ABF1C82A}"/>
            </a:ext>
          </a:extLst>
        </xdr:cNvPr>
        <xdr:cNvSpPr/>
      </xdr:nvSpPr>
      <xdr:spPr>
        <a:xfrm>
          <a:off x="8699500" y="110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101727</xdr:rowOff>
    </xdr:from>
    <xdr:to>
      <xdr:col>50</xdr:col>
      <xdr:colOff>114300</xdr:colOff>
      <xdr:row>64</xdr:row>
      <xdr:rowOff>102053</xdr:rowOff>
    </xdr:to>
    <xdr:cxnSp macro="">
      <xdr:nvCxnSpPr>
        <xdr:cNvPr id="142" name="直線コネクタ 141">
          <a:extLst>
            <a:ext uri="{FF2B5EF4-FFF2-40B4-BE49-F238E27FC236}">
              <a16:creationId xmlns:a16="http://schemas.microsoft.com/office/drawing/2014/main" id="{0CCC54FD-E007-4544-B328-8E8F71736C29}"/>
            </a:ext>
          </a:extLst>
        </xdr:cNvPr>
        <xdr:cNvCxnSpPr/>
      </xdr:nvCxnSpPr>
      <xdr:spPr>
        <a:xfrm flipV="1">
          <a:off x="8750300" y="1107452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143654</xdr:rowOff>
    </xdr:from>
    <xdr:ext cx="469744" cy="259045"/>
    <xdr:sp macro="" textlink="">
      <xdr:nvSpPr>
        <xdr:cNvPr id="143" name="n_1mainValue【体育館・プール】&#10;一人当たり面積">
          <a:extLst>
            <a:ext uri="{FF2B5EF4-FFF2-40B4-BE49-F238E27FC236}">
              <a16:creationId xmlns:a16="http://schemas.microsoft.com/office/drawing/2014/main" id="{9566E2D5-E7BE-4BC6-8148-14A19DD6CAD9}"/>
            </a:ext>
          </a:extLst>
        </xdr:cNvPr>
        <xdr:cNvSpPr txBox="1"/>
      </xdr:nvSpPr>
      <xdr:spPr>
        <a:xfrm>
          <a:off x="9391727" y="1111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143980</xdr:rowOff>
    </xdr:from>
    <xdr:ext cx="469744" cy="259045"/>
    <xdr:sp macro="" textlink="">
      <xdr:nvSpPr>
        <xdr:cNvPr id="144" name="n_2mainValue【体育館・プール】&#10;一人当たり面積">
          <a:extLst>
            <a:ext uri="{FF2B5EF4-FFF2-40B4-BE49-F238E27FC236}">
              <a16:creationId xmlns:a16="http://schemas.microsoft.com/office/drawing/2014/main" id="{17748024-0BA8-48DB-9C3F-8BA34547969A}"/>
            </a:ext>
          </a:extLst>
        </xdr:cNvPr>
        <xdr:cNvSpPr txBox="1"/>
      </xdr:nvSpPr>
      <xdr:spPr>
        <a:xfrm>
          <a:off x="8515427" y="111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62B0E44D-8A08-4D00-A60A-A904C58A0F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6D3C0073-8BEE-4F80-AB6E-BEC2C7AD7D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5637F1BC-1365-465F-B5FB-81B3D2D6B4F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D994E0F-8B0D-4979-BC06-A277CF8E443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A82E0FB4-5514-4C8B-A36F-E192B44966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85107E30-B071-41C2-ACCF-2390B71FB4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C0184988-88E9-4EA6-BFDF-812D243552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385AA13C-F06C-4C2D-8445-9E507E6114D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F3CCECEB-DA2F-4AB2-ABB9-DD67556DD2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CA204078-29AF-4DB2-8539-BB470DD0A89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94C656AF-8478-4FC2-B2F4-689E9E2EA1F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5B7C28C4-67F7-4A5E-AF25-6FED86F1670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13CE0E8A-BDDF-45C2-A950-303627252C1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76BE7B09-0375-4C46-8C4C-A7D8DBD7745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B95DBC9F-6D28-4A2D-B54D-F921467848B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A67AFC0B-2725-49CB-B2AF-9E18C1A6DA2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4454D340-1DD6-44E2-9C9A-477CF29BFEC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2EF090B8-2AE4-4DC4-86D8-285546D409D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68529C84-7422-4AA7-9775-5D371A2F20A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312C76D2-2B72-4528-ACC6-5B07D1622B4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E6504BD6-6399-4243-93F9-0B93B20EB55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259BD8F2-AF55-4F2C-BD6E-7356B26673F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997CEF87-A6DC-4937-92B5-948A58465A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7E89AEE2-9FCC-4AD8-8CC3-89E4A6D3ABE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6297F12F-CE36-4B2A-871F-E456888EF2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id="{D590EF42-3AE3-458F-BC5F-24A36D51B7FF}"/>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354EED06-6315-4C4C-B208-3C9EEC221D85}"/>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id="{1B58F7C0-8661-48B5-90C3-116B44CF3E61}"/>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1C4B8E2C-A9D0-4E12-AEF6-607B5C8A8412}"/>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6B0DE402-3FF3-4338-A10B-8601945C920B}"/>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B4C83CBD-8BA9-41D2-B37A-7A9E872280FC}"/>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id="{02321C07-14C3-4B4F-A31D-B56D64D0A6B5}"/>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id="{D55287EC-229D-42FB-AF56-B4D5D53C27D7}"/>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8" name="n_1aveValue【福祉施設】&#10;有形固定資産減価償却率">
          <a:extLst>
            <a:ext uri="{FF2B5EF4-FFF2-40B4-BE49-F238E27FC236}">
              <a16:creationId xmlns:a16="http://schemas.microsoft.com/office/drawing/2014/main" id="{94E9D117-6C6D-4E83-93C5-526EF68F79D9}"/>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a:extLst>
            <a:ext uri="{FF2B5EF4-FFF2-40B4-BE49-F238E27FC236}">
              <a16:creationId xmlns:a16="http://schemas.microsoft.com/office/drawing/2014/main" id="{F51CADA5-B4CB-4BB1-8CE7-0C9DD04E4B26}"/>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80" name="n_2aveValue【福祉施設】&#10;有形固定資産減価償却率">
          <a:extLst>
            <a:ext uri="{FF2B5EF4-FFF2-40B4-BE49-F238E27FC236}">
              <a16:creationId xmlns:a16="http://schemas.microsoft.com/office/drawing/2014/main" id="{9E87B90C-515C-4493-AEA6-1DCA9DD5936F}"/>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8EDA8B6D-7767-4070-A3BB-228A9589C2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7417B936-D793-4456-9E56-F0BB6B232F5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3C3C436A-65AB-4FED-BD96-6995739804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9616F942-EBC9-4734-9A47-1B2C4977AC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497E484B-6E70-4CDB-8AF7-C42B1FE57D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121194</xdr:rowOff>
    </xdr:from>
    <xdr:to>
      <xdr:col>24</xdr:col>
      <xdr:colOff>114300</xdr:colOff>
      <xdr:row>82</xdr:row>
      <xdr:rowOff>51344</xdr:rowOff>
    </xdr:to>
    <xdr:sp macro="" textlink="">
      <xdr:nvSpPr>
        <xdr:cNvPr id="186" name="楕円 185">
          <a:extLst>
            <a:ext uri="{FF2B5EF4-FFF2-40B4-BE49-F238E27FC236}">
              <a16:creationId xmlns:a16="http://schemas.microsoft.com/office/drawing/2014/main" id="{371A36E6-20EF-453D-8D59-A29591D954DD}"/>
            </a:ext>
          </a:extLst>
        </xdr:cNvPr>
        <xdr:cNvSpPr/>
      </xdr:nvSpPr>
      <xdr:spPr>
        <a:xfrm>
          <a:off x="45847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144071</xdr:rowOff>
    </xdr:from>
    <xdr:ext cx="405111" cy="259045"/>
    <xdr:sp macro="" textlink="">
      <xdr:nvSpPr>
        <xdr:cNvPr id="187" name="【福祉施設】&#10;有形固定資産減価償却率該当値テキスト">
          <a:extLst>
            <a:ext uri="{FF2B5EF4-FFF2-40B4-BE49-F238E27FC236}">
              <a16:creationId xmlns:a16="http://schemas.microsoft.com/office/drawing/2014/main" id="{3F58CFC5-C5FE-4283-A1E4-4274F5225B46}"/>
            </a:ext>
          </a:extLst>
        </xdr:cNvPr>
        <xdr:cNvSpPr txBox="1"/>
      </xdr:nvSpPr>
      <xdr:spPr>
        <a:xfrm>
          <a:off x="4673600" y="1386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363</xdr:rowOff>
    </xdr:from>
    <xdr:to>
      <xdr:col>20</xdr:col>
      <xdr:colOff>38100</xdr:colOff>
      <xdr:row>82</xdr:row>
      <xdr:rowOff>101963</xdr:rowOff>
    </xdr:to>
    <xdr:sp macro="" textlink="">
      <xdr:nvSpPr>
        <xdr:cNvPr id="188" name="楕円 187">
          <a:extLst>
            <a:ext uri="{FF2B5EF4-FFF2-40B4-BE49-F238E27FC236}">
              <a16:creationId xmlns:a16="http://schemas.microsoft.com/office/drawing/2014/main" id="{E17A5098-89E8-436C-A75E-AC91E1D109F8}"/>
            </a:ext>
          </a:extLst>
        </xdr:cNvPr>
        <xdr:cNvSpPr/>
      </xdr:nvSpPr>
      <xdr:spPr>
        <a:xfrm>
          <a:off x="3746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xdr:rowOff>
    </xdr:from>
    <xdr:to>
      <xdr:col>24</xdr:col>
      <xdr:colOff>63500</xdr:colOff>
      <xdr:row>82</xdr:row>
      <xdr:rowOff>51163</xdr:rowOff>
    </xdr:to>
    <xdr:cxnSp macro="">
      <xdr:nvCxnSpPr>
        <xdr:cNvPr id="189" name="直線コネクタ 188">
          <a:extLst>
            <a:ext uri="{FF2B5EF4-FFF2-40B4-BE49-F238E27FC236}">
              <a16:creationId xmlns:a16="http://schemas.microsoft.com/office/drawing/2014/main" id="{C441BE6A-439D-43A3-B2CE-BFDD2F5E867D}"/>
            </a:ext>
          </a:extLst>
        </xdr:cNvPr>
        <xdr:cNvCxnSpPr/>
      </xdr:nvCxnSpPr>
      <xdr:spPr>
        <a:xfrm flipV="1">
          <a:off x="3797300" y="1405944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50981</xdr:rowOff>
    </xdr:from>
    <xdr:to>
      <xdr:col>15</xdr:col>
      <xdr:colOff>101600</xdr:colOff>
      <xdr:row>82</xdr:row>
      <xdr:rowOff>152581</xdr:rowOff>
    </xdr:to>
    <xdr:sp macro="" textlink="">
      <xdr:nvSpPr>
        <xdr:cNvPr id="190" name="楕円 189">
          <a:extLst>
            <a:ext uri="{FF2B5EF4-FFF2-40B4-BE49-F238E27FC236}">
              <a16:creationId xmlns:a16="http://schemas.microsoft.com/office/drawing/2014/main" id="{4CAD2F1B-44B2-4FEB-A5B3-216B85FC1EFB}"/>
            </a:ext>
          </a:extLst>
        </xdr:cNvPr>
        <xdr:cNvSpPr/>
      </xdr:nvSpPr>
      <xdr:spPr>
        <a:xfrm>
          <a:off x="2857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51163</xdr:rowOff>
    </xdr:from>
    <xdr:to>
      <xdr:col>19</xdr:col>
      <xdr:colOff>177800</xdr:colOff>
      <xdr:row>82</xdr:row>
      <xdr:rowOff>101781</xdr:rowOff>
    </xdr:to>
    <xdr:cxnSp macro="">
      <xdr:nvCxnSpPr>
        <xdr:cNvPr id="191" name="直線コネクタ 190">
          <a:extLst>
            <a:ext uri="{FF2B5EF4-FFF2-40B4-BE49-F238E27FC236}">
              <a16:creationId xmlns:a16="http://schemas.microsoft.com/office/drawing/2014/main" id="{1646549A-3ED6-4D31-AD2C-A24F91C513CE}"/>
            </a:ext>
          </a:extLst>
        </xdr:cNvPr>
        <xdr:cNvCxnSpPr/>
      </xdr:nvCxnSpPr>
      <xdr:spPr>
        <a:xfrm flipV="1">
          <a:off x="2908300" y="1411006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118490</xdr:rowOff>
    </xdr:from>
    <xdr:ext cx="405111" cy="259045"/>
    <xdr:sp macro="" textlink="">
      <xdr:nvSpPr>
        <xdr:cNvPr id="192" name="n_1mainValue【福祉施設】&#10;有形固定資産減価償却率">
          <a:extLst>
            <a:ext uri="{FF2B5EF4-FFF2-40B4-BE49-F238E27FC236}">
              <a16:creationId xmlns:a16="http://schemas.microsoft.com/office/drawing/2014/main" id="{0A5AA292-7FDB-4A2D-A4B6-046DF63E460F}"/>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143708</xdr:rowOff>
    </xdr:from>
    <xdr:ext cx="405111" cy="259045"/>
    <xdr:sp macro="" textlink="">
      <xdr:nvSpPr>
        <xdr:cNvPr id="193" name="n_2mainValue【福祉施設】&#10;有形固定資産減価償却率">
          <a:extLst>
            <a:ext uri="{FF2B5EF4-FFF2-40B4-BE49-F238E27FC236}">
              <a16:creationId xmlns:a16="http://schemas.microsoft.com/office/drawing/2014/main" id="{6578F1CE-555F-4139-B20F-9D44048FC96B}"/>
            </a:ext>
          </a:extLst>
        </xdr:cNvPr>
        <xdr:cNvSpPr txBox="1"/>
      </xdr:nvSpPr>
      <xdr:spPr>
        <a:xfrm>
          <a:off x="27057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id="{2CA0F149-1744-4CA2-B50F-17EDD15741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id="{DACE89DF-621D-4D9A-A336-96D5DC9681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id="{6C4B7384-3CF0-4CC1-877F-CB67A3D4DF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id="{B261A5E1-ABC2-47E0-AA1D-3AA1AE7BEF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id="{66F066A2-618F-446C-B374-2CED8ECCC0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id="{1E8A3219-2EC9-4C64-A294-67AC55B1F6C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id="{C4A0F2A5-35DC-44AE-9AAA-7AC0F60828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id="{CEF13120-5158-4457-94D0-59BA74973A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id="{E630BC3A-78F8-476B-A10F-FED558BDDE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id="{BC0D130B-CEF8-4459-8C4A-E0CA1060E6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a:extLst>
            <a:ext uri="{FF2B5EF4-FFF2-40B4-BE49-F238E27FC236}">
              <a16:creationId xmlns:a16="http://schemas.microsoft.com/office/drawing/2014/main" id="{1E450941-2B9F-4DA4-9582-6494C90CAF3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a:extLst>
            <a:ext uri="{FF2B5EF4-FFF2-40B4-BE49-F238E27FC236}">
              <a16:creationId xmlns:a16="http://schemas.microsoft.com/office/drawing/2014/main" id="{61CBA509-0F14-425E-A1E5-C87F08779C3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a:extLst>
            <a:ext uri="{FF2B5EF4-FFF2-40B4-BE49-F238E27FC236}">
              <a16:creationId xmlns:a16="http://schemas.microsoft.com/office/drawing/2014/main" id="{D6B67CCA-ADF5-4033-805E-B3E39417B00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a:extLst>
            <a:ext uri="{FF2B5EF4-FFF2-40B4-BE49-F238E27FC236}">
              <a16:creationId xmlns:a16="http://schemas.microsoft.com/office/drawing/2014/main" id="{3DD96686-A47E-4BD8-B583-8D06183F1AA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a:extLst>
            <a:ext uri="{FF2B5EF4-FFF2-40B4-BE49-F238E27FC236}">
              <a16:creationId xmlns:a16="http://schemas.microsoft.com/office/drawing/2014/main" id="{BD52BFA6-7802-4ABE-9083-CB6AA300AFA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a:extLst>
            <a:ext uri="{FF2B5EF4-FFF2-40B4-BE49-F238E27FC236}">
              <a16:creationId xmlns:a16="http://schemas.microsoft.com/office/drawing/2014/main" id="{9026C8CA-C950-40FA-9205-C8B2C202B4E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a:extLst>
            <a:ext uri="{FF2B5EF4-FFF2-40B4-BE49-F238E27FC236}">
              <a16:creationId xmlns:a16="http://schemas.microsoft.com/office/drawing/2014/main" id="{73496231-6A27-46B8-86FE-4B901292094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a:extLst>
            <a:ext uri="{FF2B5EF4-FFF2-40B4-BE49-F238E27FC236}">
              <a16:creationId xmlns:a16="http://schemas.microsoft.com/office/drawing/2014/main" id="{2BD5A7FF-8102-4E07-A47E-629744B43A5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a:extLst>
            <a:ext uri="{FF2B5EF4-FFF2-40B4-BE49-F238E27FC236}">
              <a16:creationId xmlns:a16="http://schemas.microsoft.com/office/drawing/2014/main" id="{3A528E04-DEC3-4694-891F-3654B3CA1B4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CC16C6CB-EAD4-4ECB-BCE8-5DFF51E827F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8E385290-85F2-4BFE-BF81-83EE1D8EF3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F1B1F220-8C65-4B9D-9599-839F7840357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id="{38DA3355-22C1-42B4-8849-589E18D8016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a:extLst>
            <a:ext uri="{FF2B5EF4-FFF2-40B4-BE49-F238E27FC236}">
              <a16:creationId xmlns:a16="http://schemas.microsoft.com/office/drawing/2014/main" id="{1F4F1F08-26C4-4A8D-B66F-45F53C0446B4}"/>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a:extLst>
            <a:ext uri="{FF2B5EF4-FFF2-40B4-BE49-F238E27FC236}">
              <a16:creationId xmlns:a16="http://schemas.microsoft.com/office/drawing/2014/main" id="{D64DFC74-7584-4DE0-8CF9-8CA8C432AE3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a:extLst>
            <a:ext uri="{FF2B5EF4-FFF2-40B4-BE49-F238E27FC236}">
              <a16:creationId xmlns:a16="http://schemas.microsoft.com/office/drawing/2014/main" id="{795B13FD-2F66-4D13-BBEF-8803FE0D1C05}"/>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a:extLst>
            <a:ext uri="{FF2B5EF4-FFF2-40B4-BE49-F238E27FC236}">
              <a16:creationId xmlns:a16="http://schemas.microsoft.com/office/drawing/2014/main" id="{C8F5E627-27B9-4A5C-9662-2BBC8BA22278}"/>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a:extLst>
            <a:ext uri="{FF2B5EF4-FFF2-40B4-BE49-F238E27FC236}">
              <a16:creationId xmlns:a16="http://schemas.microsoft.com/office/drawing/2014/main" id="{F8E1D4BA-E506-4058-99C3-18DFAE00646C}"/>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22" name="【福祉施設】&#10;一人当たり面積平均値テキスト">
          <a:extLst>
            <a:ext uri="{FF2B5EF4-FFF2-40B4-BE49-F238E27FC236}">
              <a16:creationId xmlns:a16="http://schemas.microsoft.com/office/drawing/2014/main" id="{236A8E6B-3A2A-44C3-905B-9BD6BF2CD407}"/>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a:extLst>
            <a:ext uri="{FF2B5EF4-FFF2-40B4-BE49-F238E27FC236}">
              <a16:creationId xmlns:a16="http://schemas.microsoft.com/office/drawing/2014/main" id="{926EDE28-05A0-415D-B4A7-093D441C475C}"/>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a:extLst>
            <a:ext uri="{FF2B5EF4-FFF2-40B4-BE49-F238E27FC236}">
              <a16:creationId xmlns:a16="http://schemas.microsoft.com/office/drawing/2014/main" id="{F3C2E75E-0F22-471A-AAD7-A714FE7B81B5}"/>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25" name="n_1aveValue【福祉施設】&#10;一人当たり面積">
          <a:extLst>
            <a:ext uri="{FF2B5EF4-FFF2-40B4-BE49-F238E27FC236}">
              <a16:creationId xmlns:a16="http://schemas.microsoft.com/office/drawing/2014/main" id="{4B1465CB-791F-4FB1-A922-53515F915558}"/>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a:extLst>
            <a:ext uri="{FF2B5EF4-FFF2-40B4-BE49-F238E27FC236}">
              <a16:creationId xmlns:a16="http://schemas.microsoft.com/office/drawing/2014/main" id="{DA3798AC-8E20-4C32-9247-A8E4F4B24E9E}"/>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27" name="n_2aveValue【福祉施設】&#10;一人当たり面積">
          <a:extLst>
            <a:ext uri="{FF2B5EF4-FFF2-40B4-BE49-F238E27FC236}">
              <a16:creationId xmlns:a16="http://schemas.microsoft.com/office/drawing/2014/main" id="{F2200138-D9A6-4C66-A5E9-B87C0468A1FB}"/>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64C03286-217C-4369-B6FB-FC70B8FB2A0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3CC85289-9CFE-4DEA-87D6-344C746557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B33DE0A7-D0D0-4359-916F-C6FD1B7CB3B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B927997C-230C-4BF6-96D5-A8DAE2B834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C919E1B5-8428-48FA-A082-5F7F7F5D241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42545</xdr:rowOff>
    </xdr:from>
    <xdr:to>
      <xdr:col>55</xdr:col>
      <xdr:colOff>50800</xdr:colOff>
      <xdr:row>85</xdr:row>
      <xdr:rowOff>144145</xdr:rowOff>
    </xdr:to>
    <xdr:sp macro="" textlink="">
      <xdr:nvSpPr>
        <xdr:cNvPr id="233" name="楕円 232">
          <a:extLst>
            <a:ext uri="{FF2B5EF4-FFF2-40B4-BE49-F238E27FC236}">
              <a16:creationId xmlns:a16="http://schemas.microsoft.com/office/drawing/2014/main" id="{AE287385-DFA4-42E7-84AE-28088E388286}"/>
            </a:ext>
          </a:extLst>
        </xdr:cNvPr>
        <xdr:cNvSpPr/>
      </xdr:nvSpPr>
      <xdr:spPr>
        <a:xfrm>
          <a:off x="104267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20972</xdr:rowOff>
    </xdr:from>
    <xdr:ext cx="469744" cy="259045"/>
    <xdr:sp macro="" textlink="">
      <xdr:nvSpPr>
        <xdr:cNvPr id="234" name="【福祉施設】&#10;一人当たり面積該当値テキスト">
          <a:extLst>
            <a:ext uri="{FF2B5EF4-FFF2-40B4-BE49-F238E27FC236}">
              <a16:creationId xmlns:a16="http://schemas.microsoft.com/office/drawing/2014/main" id="{D35AE45E-6697-456F-91A2-D9EE0AC51A86}"/>
            </a:ext>
          </a:extLst>
        </xdr:cNvPr>
        <xdr:cNvSpPr txBox="1"/>
      </xdr:nvSpPr>
      <xdr:spPr>
        <a:xfrm>
          <a:off x="10515600" y="14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45974</xdr:rowOff>
    </xdr:from>
    <xdr:to>
      <xdr:col>50</xdr:col>
      <xdr:colOff>165100</xdr:colOff>
      <xdr:row>85</xdr:row>
      <xdr:rowOff>147574</xdr:rowOff>
    </xdr:to>
    <xdr:sp macro="" textlink="">
      <xdr:nvSpPr>
        <xdr:cNvPr id="235" name="楕円 234">
          <a:extLst>
            <a:ext uri="{FF2B5EF4-FFF2-40B4-BE49-F238E27FC236}">
              <a16:creationId xmlns:a16="http://schemas.microsoft.com/office/drawing/2014/main" id="{6FD78AB6-19E9-457A-B18B-05F19C33A21E}"/>
            </a:ext>
          </a:extLst>
        </xdr:cNvPr>
        <xdr:cNvSpPr/>
      </xdr:nvSpPr>
      <xdr:spPr>
        <a:xfrm>
          <a:off x="9588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93345</xdr:rowOff>
    </xdr:from>
    <xdr:to>
      <xdr:col>55</xdr:col>
      <xdr:colOff>0</xdr:colOff>
      <xdr:row>85</xdr:row>
      <xdr:rowOff>96774</xdr:rowOff>
    </xdr:to>
    <xdr:cxnSp macro="">
      <xdr:nvCxnSpPr>
        <xdr:cNvPr id="236" name="直線コネクタ 235">
          <a:extLst>
            <a:ext uri="{FF2B5EF4-FFF2-40B4-BE49-F238E27FC236}">
              <a16:creationId xmlns:a16="http://schemas.microsoft.com/office/drawing/2014/main" id="{1574D883-671D-4C16-859A-5366BCBC9328}"/>
            </a:ext>
          </a:extLst>
        </xdr:cNvPr>
        <xdr:cNvCxnSpPr/>
      </xdr:nvCxnSpPr>
      <xdr:spPr>
        <a:xfrm flipV="1">
          <a:off x="9639300" y="1466659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48640</xdr:rowOff>
    </xdr:from>
    <xdr:to>
      <xdr:col>46</xdr:col>
      <xdr:colOff>38100</xdr:colOff>
      <xdr:row>85</xdr:row>
      <xdr:rowOff>150240</xdr:rowOff>
    </xdr:to>
    <xdr:sp macro="" textlink="">
      <xdr:nvSpPr>
        <xdr:cNvPr id="237" name="楕円 236">
          <a:extLst>
            <a:ext uri="{FF2B5EF4-FFF2-40B4-BE49-F238E27FC236}">
              <a16:creationId xmlns:a16="http://schemas.microsoft.com/office/drawing/2014/main" id="{E39BE5CC-B87F-4D78-A7E7-DADB6B5DE5D5}"/>
            </a:ext>
          </a:extLst>
        </xdr:cNvPr>
        <xdr:cNvSpPr/>
      </xdr:nvSpPr>
      <xdr:spPr>
        <a:xfrm>
          <a:off x="8699500" y="146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96774</xdr:rowOff>
    </xdr:from>
    <xdr:to>
      <xdr:col>50</xdr:col>
      <xdr:colOff>114300</xdr:colOff>
      <xdr:row>85</xdr:row>
      <xdr:rowOff>99440</xdr:rowOff>
    </xdr:to>
    <xdr:cxnSp macro="">
      <xdr:nvCxnSpPr>
        <xdr:cNvPr id="238" name="直線コネクタ 237">
          <a:extLst>
            <a:ext uri="{FF2B5EF4-FFF2-40B4-BE49-F238E27FC236}">
              <a16:creationId xmlns:a16="http://schemas.microsoft.com/office/drawing/2014/main" id="{0165A75B-0B6C-4F75-A6E2-C5486E4ED9F7}"/>
            </a:ext>
          </a:extLst>
        </xdr:cNvPr>
        <xdr:cNvCxnSpPr/>
      </xdr:nvCxnSpPr>
      <xdr:spPr>
        <a:xfrm flipV="1">
          <a:off x="8750300" y="1467002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138701</xdr:rowOff>
    </xdr:from>
    <xdr:ext cx="469744" cy="259045"/>
    <xdr:sp macro="" textlink="">
      <xdr:nvSpPr>
        <xdr:cNvPr id="239" name="n_1mainValue【福祉施設】&#10;一人当たり面積">
          <a:extLst>
            <a:ext uri="{FF2B5EF4-FFF2-40B4-BE49-F238E27FC236}">
              <a16:creationId xmlns:a16="http://schemas.microsoft.com/office/drawing/2014/main" id="{FEE277CB-5D80-4F1D-857A-DEF911B1AE41}"/>
            </a:ext>
          </a:extLst>
        </xdr:cNvPr>
        <xdr:cNvSpPr txBox="1"/>
      </xdr:nvSpPr>
      <xdr:spPr>
        <a:xfrm>
          <a:off x="93917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141367</xdr:rowOff>
    </xdr:from>
    <xdr:ext cx="469744" cy="259045"/>
    <xdr:sp macro="" textlink="">
      <xdr:nvSpPr>
        <xdr:cNvPr id="240" name="n_2mainValue【福祉施設】&#10;一人当たり面積">
          <a:extLst>
            <a:ext uri="{FF2B5EF4-FFF2-40B4-BE49-F238E27FC236}">
              <a16:creationId xmlns:a16="http://schemas.microsoft.com/office/drawing/2014/main" id="{3C48633D-2C84-4AE9-ABA3-D2B575DD2CE1}"/>
            </a:ext>
          </a:extLst>
        </xdr:cNvPr>
        <xdr:cNvSpPr txBox="1"/>
      </xdr:nvSpPr>
      <xdr:spPr>
        <a:xfrm>
          <a:off x="8515427" y="1471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09C161A3-26D4-4589-B9AE-ACCCD281E9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665FFA0C-4474-4A9B-A896-CB1B96C5A3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30259F8F-DBA9-419D-8840-4FA6B5CECA1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399F9ABB-41F1-47C6-AD0B-25B8F93F58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FBF773A7-233F-47C5-A569-21ABBF90E9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C10A320F-FB82-46B5-BFE9-8685F37B90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01CF8759-BD89-4B0D-B02E-A7F4002CD2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15EFDB8E-E170-4F2F-B09D-25EF4D037C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a:extLst>
            <a:ext uri="{FF2B5EF4-FFF2-40B4-BE49-F238E27FC236}">
              <a16:creationId xmlns:a16="http://schemas.microsoft.com/office/drawing/2014/main" id="{6CE91AC1-4A93-4982-A3E2-18912D2158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a:extLst>
            <a:ext uri="{FF2B5EF4-FFF2-40B4-BE49-F238E27FC236}">
              <a16:creationId xmlns:a16="http://schemas.microsoft.com/office/drawing/2014/main" id="{9DEEE7D3-E37C-4405-85E7-B65925155A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a:extLst>
            <a:ext uri="{FF2B5EF4-FFF2-40B4-BE49-F238E27FC236}">
              <a16:creationId xmlns:a16="http://schemas.microsoft.com/office/drawing/2014/main" id="{56D15B96-55A3-4D1A-8220-6FDCD3BC5C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a:extLst>
            <a:ext uri="{FF2B5EF4-FFF2-40B4-BE49-F238E27FC236}">
              <a16:creationId xmlns:a16="http://schemas.microsoft.com/office/drawing/2014/main" id="{6672EC61-D8D1-42C8-9E81-8A790341BF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a:extLst>
            <a:ext uri="{FF2B5EF4-FFF2-40B4-BE49-F238E27FC236}">
              <a16:creationId xmlns:a16="http://schemas.microsoft.com/office/drawing/2014/main" id="{5E0051E0-91EE-446C-AEB9-1A2FE48657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a:extLst>
            <a:ext uri="{FF2B5EF4-FFF2-40B4-BE49-F238E27FC236}">
              <a16:creationId xmlns:a16="http://schemas.microsoft.com/office/drawing/2014/main" id="{7E485707-DD65-4477-A07C-BCB4ED1093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a:extLst>
            <a:ext uri="{FF2B5EF4-FFF2-40B4-BE49-F238E27FC236}">
              <a16:creationId xmlns:a16="http://schemas.microsoft.com/office/drawing/2014/main" id="{F4B5370F-ED35-4611-BB2A-8A06C36547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a:extLst>
            <a:ext uri="{FF2B5EF4-FFF2-40B4-BE49-F238E27FC236}">
              <a16:creationId xmlns:a16="http://schemas.microsoft.com/office/drawing/2014/main" id="{D80CF3A8-A2D6-4DDD-A469-2AE6C6EBA2E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a:extLst>
            <a:ext uri="{FF2B5EF4-FFF2-40B4-BE49-F238E27FC236}">
              <a16:creationId xmlns:a16="http://schemas.microsoft.com/office/drawing/2014/main" id="{44C6E3F8-45E8-4365-9952-2AC5BD3218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a:extLst>
            <a:ext uri="{FF2B5EF4-FFF2-40B4-BE49-F238E27FC236}">
              <a16:creationId xmlns:a16="http://schemas.microsoft.com/office/drawing/2014/main" id="{FA3687B4-7BE1-477A-8257-6C8654CDD0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a:extLst>
            <a:ext uri="{FF2B5EF4-FFF2-40B4-BE49-F238E27FC236}">
              <a16:creationId xmlns:a16="http://schemas.microsoft.com/office/drawing/2014/main" id="{0D4167E6-F30E-404F-BD4A-B5E77C3C92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a:extLst>
            <a:ext uri="{FF2B5EF4-FFF2-40B4-BE49-F238E27FC236}">
              <a16:creationId xmlns:a16="http://schemas.microsoft.com/office/drawing/2014/main" id="{0E50D964-7DBC-49D5-8AAF-76AE5B6050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a:extLst>
            <a:ext uri="{FF2B5EF4-FFF2-40B4-BE49-F238E27FC236}">
              <a16:creationId xmlns:a16="http://schemas.microsoft.com/office/drawing/2014/main" id="{A5EF327C-9D9F-4D7B-972F-F116612801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a:extLst>
            <a:ext uri="{FF2B5EF4-FFF2-40B4-BE49-F238E27FC236}">
              <a16:creationId xmlns:a16="http://schemas.microsoft.com/office/drawing/2014/main" id="{8E4AF06A-D588-4C1F-9426-851DE914C1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a:extLst>
            <a:ext uri="{FF2B5EF4-FFF2-40B4-BE49-F238E27FC236}">
              <a16:creationId xmlns:a16="http://schemas.microsoft.com/office/drawing/2014/main" id="{FAD16002-4B98-4A22-A75C-34A1955195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a:extLst>
            <a:ext uri="{FF2B5EF4-FFF2-40B4-BE49-F238E27FC236}">
              <a16:creationId xmlns:a16="http://schemas.microsoft.com/office/drawing/2014/main" id="{61E802AD-10D5-423C-B357-751285C378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a:extLst>
            <a:ext uri="{FF2B5EF4-FFF2-40B4-BE49-F238E27FC236}">
              <a16:creationId xmlns:a16="http://schemas.microsoft.com/office/drawing/2014/main" id="{34AE0FAF-4902-472D-BE0D-AC43F83D3BA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a:extLst>
            <a:ext uri="{FF2B5EF4-FFF2-40B4-BE49-F238E27FC236}">
              <a16:creationId xmlns:a16="http://schemas.microsoft.com/office/drawing/2014/main" id="{FF0A9FEF-27DB-4139-B9BA-28947F1A05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a:extLst>
            <a:ext uri="{FF2B5EF4-FFF2-40B4-BE49-F238E27FC236}">
              <a16:creationId xmlns:a16="http://schemas.microsoft.com/office/drawing/2014/main" id="{B846CF3C-B092-4F56-91F7-B7AAA385239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a:extLst>
            <a:ext uri="{FF2B5EF4-FFF2-40B4-BE49-F238E27FC236}">
              <a16:creationId xmlns:a16="http://schemas.microsoft.com/office/drawing/2014/main" id="{0C5BAA41-A9F4-41A2-935D-D906270A558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a:extLst>
            <a:ext uri="{FF2B5EF4-FFF2-40B4-BE49-F238E27FC236}">
              <a16:creationId xmlns:a16="http://schemas.microsoft.com/office/drawing/2014/main" id="{BD045479-0E77-48A9-BB5C-36DFA4F77D4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a:extLst>
            <a:ext uri="{FF2B5EF4-FFF2-40B4-BE49-F238E27FC236}">
              <a16:creationId xmlns:a16="http://schemas.microsoft.com/office/drawing/2014/main" id="{DFB062FA-4090-4E4A-B601-BDD95300FDF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a:extLst>
            <a:ext uri="{FF2B5EF4-FFF2-40B4-BE49-F238E27FC236}">
              <a16:creationId xmlns:a16="http://schemas.microsoft.com/office/drawing/2014/main" id="{106BB704-0933-49DB-9813-DD3495CB695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a:extLst>
            <a:ext uri="{FF2B5EF4-FFF2-40B4-BE49-F238E27FC236}">
              <a16:creationId xmlns:a16="http://schemas.microsoft.com/office/drawing/2014/main" id="{E3DCC17E-91E4-4FDD-B744-96799FFD66F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a:extLst>
            <a:ext uri="{FF2B5EF4-FFF2-40B4-BE49-F238E27FC236}">
              <a16:creationId xmlns:a16="http://schemas.microsoft.com/office/drawing/2014/main" id="{62977BB6-0122-405D-82B9-673E9128372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a:extLst>
            <a:ext uri="{FF2B5EF4-FFF2-40B4-BE49-F238E27FC236}">
              <a16:creationId xmlns:a16="http://schemas.microsoft.com/office/drawing/2014/main" id="{1751A320-8747-45EC-A702-7E38ED21C8F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a:extLst>
            <a:ext uri="{FF2B5EF4-FFF2-40B4-BE49-F238E27FC236}">
              <a16:creationId xmlns:a16="http://schemas.microsoft.com/office/drawing/2014/main" id="{97CDED04-0A6E-463F-ABB5-453752EAC91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a:extLst>
            <a:ext uri="{FF2B5EF4-FFF2-40B4-BE49-F238E27FC236}">
              <a16:creationId xmlns:a16="http://schemas.microsoft.com/office/drawing/2014/main" id="{3228BBAB-0157-4867-99D8-0C8A5CB10B3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a:extLst>
            <a:ext uri="{FF2B5EF4-FFF2-40B4-BE49-F238E27FC236}">
              <a16:creationId xmlns:a16="http://schemas.microsoft.com/office/drawing/2014/main" id="{60060295-111B-4F24-A7C9-5FB18F3556F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a:extLst>
            <a:ext uri="{FF2B5EF4-FFF2-40B4-BE49-F238E27FC236}">
              <a16:creationId xmlns:a16="http://schemas.microsoft.com/office/drawing/2014/main" id="{4CE8FCC8-4179-4E1D-B0F6-85A95EB77A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a:extLst>
            <a:ext uri="{FF2B5EF4-FFF2-40B4-BE49-F238E27FC236}">
              <a16:creationId xmlns:a16="http://schemas.microsoft.com/office/drawing/2014/main" id="{38024CA6-0B04-4EEE-A13B-5B553BCEB6E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一般廃棄物処理施設】&#10;有形固定資産減価償却率グラフ枠">
          <a:extLst>
            <a:ext uri="{FF2B5EF4-FFF2-40B4-BE49-F238E27FC236}">
              <a16:creationId xmlns:a16="http://schemas.microsoft.com/office/drawing/2014/main" id="{E65B30B2-A505-4417-840C-EDDD0D3423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81" name="直線コネクタ 280">
          <a:extLst>
            <a:ext uri="{FF2B5EF4-FFF2-40B4-BE49-F238E27FC236}">
              <a16:creationId xmlns:a16="http://schemas.microsoft.com/office/drawing/2014/main" id="{5B0B7572-F5DB-471A-9A5B-3DCFD16A4B27}"/>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82" name="【一般廃棄物処理施設】&#10;有形固定資産減価償却率最小値テキスト">
          <a:extLst>
            <a:ext uri="{FF2B5EF4-FFF2-40B4-BE49-F238E27FC236}">
              <a16:creationId xmlns:a16="http://schemas.microsoft.com/office/drawing/2014/main" id="{A38D663A-5277-40DC-B351-9103D6F46502}"/>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83" name="直線コネクタ 282">
          <a:extLst>
            <a:ext uri="{FF2B5EF4-FFF2-40B4-BE49-F238E27FC236}">
              <a16:creationId xmlns:a16="http://schemas.microsoft.com/office/drawing/2014/main" id="{573E9B01-4C50-4B14-B428-C36AB391C7E5}"/>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4" name="【一般廃棄物処理施設】&#10;有形固定資産減価償却率最大値テキスト">
          <a:extLst>
            <a:ext uri="{FF2B5EF4-FFF2-40B4-BE49-F238E27FC236}">
              <a16:creationId xmlns:a16="http://schemas.microsoft.com/office/drawing/2014/main" id="{DFDC3757-68A9-4CD9-A20B-31BA10DBD5B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5" name="直線コネクタ 284">
          <a:extLst>
            <a:ext uri="{FF2B5EF4-FFF2-40B4-BE49-F238E27FC236}">
              <a16:creationId xmlns:a16="http://schemas.microsoft.com/office/drawing/2014/main" id="{4B76D533-0D29-4C2A-B664-D0D867B4D3A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286" name="【一般廃棄物処理施設】&#10;有形固定資産減価償却率平均値テキスト">
          <a:extLst>
            <a:ext uri="{FF2B5EF4-FFF2-40B4-BE49-F238E27FC236}">
              <a16:creationId xmlns:a16="http://schemas.microsoft.com/office/drawing/2014/main" id="{FB687000-7F51-4365-9B10-87D7EF6165D6}"/>
            </a:ext>
          </a:extLst>
        </xdr:cNvPr>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87" name="フローチャート: 判断 286">
          <a:extLst>
            <a:ext uri="{FF2B5EF4-FFF2-40B4-BE49-F238E27FC236}">
              <a16:creationId xmlns:a16="http://schemas.microsoft.com/office/drawing/2014/main" id="{E64629D0-6A80-4A59-92E7-8EF5439EA9DE}"/>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88" name="フローチャート: 判断 287">
          <a:extLst>
            <a:ext uri="{FF2B5EF4-FFF2-40B4-BE49-F238E27FC236}">
              <a16:creationId xmlns:a16="http://schemas.microsoft.com/office/drawing/2014/main" id="{D0DE4F1E-4275-4122-8AF1-40BC72CD91A6}"/>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89" name="n_1aveValue【一般廃棄物処理施設】&#10;有形固定資産減価償却率">
          <a:extLst>
            <a:ext uri="{FF2B5EF4-FFF2-40B4-BE49-F238E27FC236}">
              <a16:creationId xmlns:a16="http://schemas.microsoft.com/office/drawing/2014/main" id="{DE9AEF66-1145-4C4B-BFAC-C68320CA0C82}"/>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90" name="フローチャート: 判断 289">
          <a:extLst>
            <a:ext uri="{FF2B5EF4-FFF2-40B4-BE49-F238E27FC236}">
              <a16:creationId xmlns:a16="http://schemas.microsoft.com/office/drawing/2014/main" id="{DBC860E2-F1BC-452C-BCAF-65345E48843A}"/>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91" name="n_2aveValue【一般廃棄物処理施設】&#10;有形固定資産減価償却率">
          <a:extLst>
            <a:ext uri="{FF2B5EF4-FFF2-40B4-BE49-F238E27FC236}">
              <a16:creationId xmlns:a16="http://schemas.microsoft.com/office/drawing/2014/main" id="{8460D2C2-DA7A-4A54-9CB1-8036E5254A04}"/>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47A4DD3-6C19-4049-A945-8E5E19EBD1B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50BB9EC1-CFCF-4D54-9CB5-653B037BA2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205392E6-B99A-426A-A639-1B31E11203F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0C005A81-D214-48F7-8DE1-9EDEB9A386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1841B5CE-1A40-4C7F-A7E2-32DBF175D83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50165</xdr:rowOff>
    </xdr:from>
    <xdr:to>
      <xdr:col>85</xdr:col>
      <xdr:colOff>177800</xdr:colOff>
      <xdr:row>40</xdr:row>
      <xdr:rowOff>151765</xdr:rowOff>
    </xdr:to>
    <xdr:sp macro="" textlink="">
      <xdr:nvSpPr>
        <xdr:cNvPr id="297" name="楕円 296">
          <a:extLst>
            <a:ext uri="{FF2B5EF4-FFF2-40B4-BE49-F238E27FC236}">
              <a16:creationId xmlns:a16="http://schemas.microsoft.com/office/drawing/2014/main" id="{8060191E-9640-4D19-887B-F84D20C60A5B}"/>
            </a:ext>
          </a:extLst>
        </xdr:cNvPr>
        <xdr:cNvSpPr/>
      </xdr:nvSpPr>
      <xdr:spPr>
        <a:xfrm>
          <a:off x="162687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28592</xdr:rowOff>
    </xdr:from>
    <xdr:ext cx="405111" cy="259045"/>
    <xdr:sp macro="" textlink="">
      <xdr:nvSpPr>
        <xdr:cNvPr id="298" name="【一般廃棄物処理施設】&#10;有形固定資産減価償却率該当値テキスト">
          <a:extLst>
            <a:ext uri="{FF2B5EF4-FFF2-40B4-BE49-F238E27FC236}">
              <a16:creationId xmlns:a16="http://schemas.microsoft.com/office/drawing/2014/main" id="{8DC59B57-EB24-436D-A183-BEC9A9B0905F}"/>
            </a:ext>
          </a:extLst>
        </xdr:cNvPr>
        <xdr:cNvSpPr txBox="1"/>
      </xdr:nvSpPr>
      <xdr:spPr>
        <a:xfrm>
          <a:off x="16357600"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95885</xdr:rowOff>
    </xdr:from>
    <xdr:to>
      <xdr:col>81</xdr:col>
      <xdr:colOff>101600</xdr:colOff>
      <xdr:row>41</xdr:row>
      <xdr:rowOff>26035</xdr:rowOff>
    </xdr:to>
    <xdr:sp macro="" textlink="">
      <xdr:nvSpPr>
        <xdr:cNvPr id="299" name="楕円 298">
          <a:extLst>
            <a:ext uri="{FF2B5EF4-FFF2-40B4-BE49-F238E27FC236}">
              <a16:creationId xmlns:a16="http://schemas.microsoft.com/office/drawing/2014/main" id="{1BD2AFFE-5B0F-4044-A693-B571DC066739}"/>
            </a:ext>
          </a:extLst>
        </xdr:cNvPr>
        <xdr:cNvSpPr/>
      </xdr:nvSpPr>
      <xdr:spPr>
        <a:xfrm>
          <a:off x="15430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100965</xdr:rowOff>
    </xdr:from>
    <xdr:to>
      <xdr:col>85</xdr:col>
      <xdr:colOff>127000</xdr:colOff>
      <xdr:row>40</xdr:row>
      <xdr:rowOff>146685</xdr:rowOff>
    </xdr:to>
    <xdr:cxnSp macro="">
      <xdr:nvCxnSpPr>
        <xdr:cNvPr id="300" name="直線コネクタ 299">
          <a:extLst>
            <a:ext uri="{FF2B5EF4-FFF2-40B4-BE49-F238E27FC236}">
              <a16:creationId xmlns:a16="http://schemas.microsoft.com/office/drawing/2014/main" id="{60CE7B35-E392-4A91-9BAC-821E8019F24A}"/>
            </a:ext>
          </a:extLst>
        </xdr:cNvPr>
        <xdr:cNvCxnSpPr/>
      </xdr:nvCxnSpPr>
      <xdr:spPr>
        <a:xfrm flipV="1">
          <a:off x="15481300" y="69589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143510</xdr:rowOff>
    </xdr:from>
    <xdr:to>
      <xdr:col>76</xdr:col>
      <xdr:colOff>165100</xdr:colOff>
      <xdr:row>41</xdr:row>
      <xdr:rowOff>73660</xdr:rowOff>
    </xdr:to>
    <xdr:sp macro="" textlink="">
      <xdr:nvSpPr>
        <xdr:cNvPr id="301" name="楕円 300">
          <a:extLst>
            <a:ext uri="{FF2B5EF4-FFF2-40B4-BE49-F238E27FC236}">
              <a16:creationId xmlns:a16="http://schemas.microsoft.com/office/drawing/2014/main" id="{26C91B54-0396-42BB-B5B1-2E242EE3CA02}"/>
            </a:ext>
          </a:extLst>
        </xdr:cNvPr>
        <xdr:cNvSpPr/>
      </xdr:nvSpPr>
      <xdr:spPr>
        <a:xfrm>
          <a:off x="1454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146685</xdr:rowOff>
    </xdr:from>
    <xdr:to>
      <xdr:col>81</xdr:col>
      <xdr:colOff>50800</xdr:colOff>
      <xdr:row>41</xdr:row>
      <xdr:rowOff>22860</xdr:rowOff>
    </xdr:to>
    <xdr:cxnSp macro="">
      <xdr:nvCxnSpPr>
        <xdr:cNvPr id="302" name="直線コネクタ 301">
          <a:extLst>
            <a:ext uri="{FF2B5EF4-FFF2-40B4-BE49-F238E27FC236}">
              <a16:creationId xmlns:a16="http://schemas.microsoft.com/office/drawing/2014/main" id="{8DC33CA5-E206-45CA-A829-65B2EEC60A72}"/>
            </a:ext>
          </a:extLst>
        </xdr:cNvPr>
        <xdr:cNvCxnSpPr/>
      </xdr:nvCxnSpPr>
      <xdr:spPr>
        <a:xfrm flipV="1">
          <a:off x="14592300" y="70046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17162</xdr:rowOff>
    </xdr:from>
    <xdr:ext cx="405111" cy="259045"/>
    <xdr:sp macro="" textlink="">
      <xdr:nvSpPr>
        <xdr:cNvPr id="303" name="n_1mainValue【一般廃棄物処理施設】&#10;有形固定資産減価償却率">
          <a:extLst>
            <a:ext uri="{FF2B5EF4-FFF2-40B4-BE49-F238E27FC236}">
              <a16:creationId xmlns:a16="http://schemas.microsoft.com/office/drawing/2014/main" id="{C4B81258-C5B9-4D59-8B5E-B527328AA281}"/>
            </a:ext>
          </a:extLst>
        </xdr:cNvPr>
        <xdr:cNvSpPr txBox="1"/>
      </xdr:nvSpPr>
      <xdr:spPr>
        <a:xfrm>
          <a:off x="152660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64787</xdr:rowOff>
    </xdr:from>
    <xdr:ext cx="405111" cy="259045"/>
    <xdr:sp macro="" textlink="">
      <xdr:nvSpPr>
        <xdr:cNvPr id="304" name="n_2mainValue【一般廃棄物処理施設】&#10;有形固定資産減価償却率">
          <a:extLst>
            <a:ext uri="{FF2B5EF4-FFF2-40B4-BE49-F238E27FC236}">
              <a16:creationId xmlns:a16="http://schemas.microsoft.com/office/drawing/2014/main" id="{2104F187-B35B-4CC6-AFE0-F4773A42F29B}"/>
            </a:ext>
          </a:extLst>
        </xdr:cNvPr>
        <xdr:cNvSpPr txBox="1"/>
      </xdr:nvSpPr>
      <xdr:spPr>
        <a:xfrm>
          <a:off x="14389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1DC2A610-1B1B-4B01-9079-25BED9B4F5E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CB9AC05D-05A7-48AF-866D-5103C8A0BA0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C6D4ACF2-736B-498A-B487-18E613D03E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97044AE5-8467-4AC2-BB8F-E2DC39318C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AD6EAB10-0CC8-477E-AF58-11CA294F8E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610062DA-D1DF-4C3B-948F-F6506F5C56A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BEC480E0-7F0F-4FF6-8A3E-19BE6DD6E2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6D50FAF9-2763-4713-9F2E-1C88C4D734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a:extLst>
            <a:ext uri="{FF2B5EF4-FFF2-40B4-BE49-F238E27FC236}">
              <a16:creationId xmlns:a16="http://schemas.microsoft.com/office/drawing/2014/main" id="{B5FFFC9F-F54B-4043-8E6F-C17ACE61764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a:extLst>
            <a:ext uri="{FF2B5EF4-FFF2-40B4-BE49-F238E27FC236}">
              <a16:creationId xmlns:a16="http://schemas.microsoft.com/office/drawing/2014/main" id="{3624AE7F-958C-4CCB-901F-69EDFAB745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5" name="直線コネクタ 314">
          <a:extLst>
            <a:ext uri="{FF2B5EF4-FFF2-40B4-BE49-F238E27FC236}">
              <a16:creationId xmlns:a16="http://schemas.microsoft.com/office/drawing/2014/main" id="{C1ABF64C-C577-4DC4-BA9A-CDCA4BCF175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6" name="テキスト ボックス 315">
          <a:extLst>
            <a:ext uri="{FF2B5EF4-FFF2-40B4-BE49-F238E27FC236}">
              <a16:creationId xmlns:a16="http://schemas.microsoft.com/office/drawing/2014/main" id="{DF43626E-9F19-4266-8505-4EB0EFB750E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7" name="直線コネクタ 316">
          <a:extLst>
            <a:ext uri="{FF2B5EF4-FFF2-40B4-BE49-F238E27FC236}">
              <a16:creationId xmlns:a16="http://schemas.microsoft.com/office/drawing/2014/main" id="{B365EAF6-F4F1-4A4C-876E-6EFA9EEBC9B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8" name="テキスト ボックス 317">
          <a:extLst>
            <a:ext uri="{FF2B5EF4-FFF2-40B4-BE49-F238E27FC236}">
              <a16:creationId xmlns:a16="http://schemas.microsoft.com/office/drawing/2014/main" id="{048E69E4-08E4-47CC-80CC-2CB9265E4BC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9" name="直線コネクタ 318">
          <a:extLst>
            <a:ext uri="{FF2B5EF4-FFF2-40B4-BE49-F238E27FC236}">
              <a16:creationId xmlns:a16="http://schemas.microsoft.com/office/drawing/2014/main" id="{0DE6FCE0-EBC5-464E-83F6-F8F33A53A9F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0" name="テキスト ボックス 319">
          <a:extLst>
            <a:ext uri="{FF2B5EF4-FFF2-40B4-BE49-F238E27FC236}">
              <a16:creationId xmlns:a16="http://schemas.microsoft.com/office/drawing/2014/main" id="{F72D50C8-10A7-49AD-B7B7-3C4A70B4468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1" name="直線コネクタ 320">
          <a:extLst>
            <a:ext uri="{FF2B5EF4-FFF2-40B4-BE49-F238E27FC236}">
              <a16:creationId xmlns:a16="http://schemas.microsoft.com/office/drawing/2014/main" id="{5C7A94A3-6835-4432-AC5C-98E52B65820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2" name="テキスト ボックス 321">
          <a:extLst>
            <a:ext uri="{FF2B5EF4-FFF2-40B4-BE49-F238E27FC236}">
              <a16:creationId xmlns:a16="http://schemas.microsoft.com/office/drawing/2014/main" id="{AB52293F-F1C9-4369-BAB3-238D802A2AD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3" name="直線コネクタ 322">
          <a:extLst>
            <a:ext uri="{FF2B5EF4-FFF2-40B4-BE49-F238E27FC236}">
              <a16:creationId xmlns:a16="http://schemas.microsoft.com/office/drawing/2014/main" id="{B64900D6-3884-4ADE-820F-78AED6DDA78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4" name="テキスト ボックス 323">
          <a:extLst>
            <a:ext uri="{FF2B5EF4-FFF2-40B4-BE49-F238E27FC236}">
              <a16:creationId xmlns:a16="http://schemas.microsoft.com/office/drawing/2014/main" id="{E94F89F9-2B8D-4F2F-AF4A-D64E87365C8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a:extLst>
            <a:ext uri="{FF2B5EF4-FFF2-40B4-BE49-F238E27FC236}">
              <a16:creationId xmlns:a16="http://schemas.microsoft.com/office/drawing/2014/main" id="{657ED5F2-F778-4A2F-82E6-7D87FB953D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6" name="テキスト ボックス 325">
          <a:extLst>
            <a:ext uri="{FF2B5EF4-FFF2-40B4-BE49-F238E27FC236}">
              <a16:creationId xmlns:a16="http://schemas.microsoft.com/office/drawing/2014/main" id="{4D5A29C7-F8ED-4D33-BC65-8A58F9085C7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a:extLst>
            <a:ext uri="{FF2B5EF4-FFF2-40B4-BE49-F238E27FC236}">
              <a16:creationId xmlns:a16="http://schemas.microsoft.com/office/drawing/2014/main" id="{4781C7B3-6D59-4AC9-8C22-9CBC4D518A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28" name="直線コネクタ 327">
          <a:extLst>
            <a:ext uri="{FF2B5EF4-FFF2-40B4-BE49-F238E27FC236}">
              <a16:creationId xmlns:a16="http://schemas.microsoft.com/office/drawing/2014/main" id="{6A5B3E57-2E79-4B78-A604-F96134E4D55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29" name="【一般廃棄物処理施設】&#10;一人当たり有形固定資産（償却資産）額最小値テキスト">
          <a:extLst>
            <a:ext uri="{FF2B5EF4-FFF2-40B4-BE49-F238E27FC236}">
              <a16:creationId xmlns:a16="http://schemas.microsoft.com/office/drawing/2014/main" id="{F2ADBC23-05EB-4BEC-93F4-9E6D7EF222AE}"/>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30" name="直線コネクタ 329">
          <a:extLst>
            <a:ext uri="{FF2B5EF4-FFF2-40B4-BE49-F238E27FC236}">
              <a16:creationId xmlns:a16="http://schemas.microsoft.com/office/drawing/2014/main" id="{CF2E2DE9-6A4F-49CC-9593-CF5A1290A07A}"/>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31" name="【一般廃棄物処理施設】&#10;一人当たり有形固定資産（償却資産）額最大値テキスト">
          <a:extLst>
            <a:ext uri="{FF2B5EF4-FFF2-40B4-BE49-F238E27FC236}">
              <a16:creationId xmlns:a16="http://schemas.microsoft.com/office/drawing/2014/main" id="{1D79FD41-4231-4687-B579-92C17D203BF8}"/>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32" name="直線コネクタ 331">
          <a:extLst>
            <a:ext uri="{FF2B5EF4-FFF2-40B4-BE49-F238E27FC236}">
              <a16:creationId xmlns:a16="http://schemas.microsoft.com/office/drawing/2014/main" id="{9B3771D8-E568-431D-B6C6-DDC66777EAF5}"/>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33" name="【一般廃棄物処理施設】&#10;一人当たり有形固定資産（償却資産）額平均値テキスト">
          <a:extLst>
            <a:ext uri="{FF2B5EF4-FFF2-40B4-BE49-F238E27FC236}">
              <a16:creationId xmlns:a16="http://schemas.microsoft.com/office/drawing/2014/main" id="{4A71C16D-90FD-408E-9ED9-1C832E3DC64B}"/>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34" name="フローチャート: 判断 333">
          <a:extLst>
            <a:ext uri="{FF2B5EF4-FFF2-40B4-BE49-F238E27FC236}">
              <a16:creationId xmlns:a16="http://schemas.microsoft.com/office/drawing/2014/main" id="{2213ADB0-8E8E-4027-AE75-7971E16B1612}"/>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35" name="フローチャート: 判断 334">
          <a:extLst>
            <a:ext uri="{FF2B5EF4-FFF2-40B4-BE49-F238E27FC236}">
              <a16:creationId xmlns:a16="http://schemas.microsoft.com/office/drawing/2014/main" id="{422613E0-7CFB-4C6C-AFC6-FF260DB29606}"/>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36" name="n_1aveValue【一般廃棄物処理施設】&#10;一人当たり有形固定資産（償却資産）額">
          <a:extLst>
            <a:ext uri="{FF2B5EF4-FFF2-40B4-BE49-F238E27FC236}">
              <a16:creationId xmlns:a16="http://schemas.microsoft.com/office/drawing/2014/main" id="{4A51829C-AF8A-4EE9-9B35-30D7FC80E9F4}"/>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37" name="フローチャート: 判断 336">
          <a:extLst>
            <a:ext uri="{FF2B5EF4-FFF2-40B4-BE49-F238E27FC236}">
              <a16:creationId xmlns:a16="http://schemas.microsoft.com/office/drawing/2014/main" id="{A7313F85-CC83-40B4-B4F0-0C3FADF3D1FF}"/>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38" name="n_2aveValue【一般廃棄物処理施設】&#10;一人当たり有形固定資産（償却資産）額">
          <a:extLst>
            <a:ext uri="{FF2B5EF4-FFF2-40B4-BE49-F238E27FC236}">
              <a16:creationId xmlns:a16="http://schemas.microsoft.com/office/drawing/2014/main" id="{8A42A1FB-2DE4-4A4A-8B1A-2F08A2537580}"/>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BCE8FF73-5FBE-4B01-AA4D-9FA866AF18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D8C64930-9CA6-4B47-8AC7-2B9686C5D1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C7601F2-5E89-4602-BDEA-1DB58C30CE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25CB0BCC-188E-46D7-B4EF-DE32B10BC4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1ABBF788-8A80-4B5F-AB21-273A358360F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164869</xdr:rowOff>
    </xdr:from>
    <xdr:to>
      <xdr:col>116</xdr:col>
      <xdr:colOff>114300</xdr:colOff>
      <xdr:row>40</xdr:row>
      <xdr:rowOff>95019</xdr:rowOff>
    </xdr:to>
    <xdr:sp macro="" textlink="">
      <xdr:nvSpPr>
        <xdr:cNvPr id="344" name="楕円 343">
          <a:extLst>
            <a:ext uri="{FF2B5EF4-FFF2-40B4-BE49-F238E27FC236}">
              <a16:creationId xmlns:a16="http://schemas.microsoft.com/office/drawing/2014/main" id="{0EF4286B-99E8-42D2-A1D8-8514537E3F3F}"/>
            </a:ext>
          </a:extLst>
        </xdr:cNvPr>
        <xdr:cNvSpPr/>
      </xdr:nvSpPr>
      <xdr:spPr>
        <a:xfrm>
          <a:off x="22110700" y="685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16296</xdr:rowOff>
    </xdr:from>
    <xdr:ext cx="599010" cy="259045"/>
    <xdr:sp macro="" textlink="">
      <xdr:nvSpPr>
        <xdr:cNvPr id="345" name="【一般廃棄物処理施設】&#10;一人当たり有形固定資産（償却資産）額該当値テキスト">
          <a:extLst>
            <a:ext uri="{FF2B5EF4-FFF2-40B4-BE49-F238E27FC236}">
              <a16:creationId xmlns:a16="http://schemas.microsoft.com/office/drawing/2014/main" id="{E4978FB3-5364-4611-8874-1A7A11E673AA}"/>
            </a:ext>
          </a:extLst>
        </xdr:cNvPr>
        <xdr:cNvSpPr txBox="1"/>
      </xdr:nvSpPr>
      <xdr:spPr>
        <a:xfrm>
          <a:off x="22199600" y="670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39450</xdr:rowOff>
    </xdr:from>
    <xdr:to>
      <xdr:col>112</xdr:col>
      <xdr:colOff>38100</xdr:colOff>
      <xdr:row>40</xdr:row>
      <xdr:rowOff>141050</xdr:rowOff>
    </xdr:to>
    <xdr:sp macro="" textlink="">
      <xdr:nvSpPr>
        <xdr:cNvPr id="346" name="楕円 345">
          <a:extLst>
            <a:ext uri="{FF2B5EF4-FFF2-40B4-BE49-F238E27FC236}">
              <a16:creationId xmlns:a16="http://schemas.microsoft.com/office/drawing/2014/main" id="{D1273D84-235F-424F-B4CB-4237936C1BB1}"/>
            </a:ext>
          </a:extLst>
        </xdr:cNvPr>
        <xdr:cNvSpPr/>
      </xdr:nvSpPr>
      <xdr:spPr>
        <a:xfrm>
          <a:off x="21272500" y="68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44219</xdr:rowOff>
    </xdr:from>
    <xdr:to>
      <xdr:col>116</xdr:col>
      <xdr:colOff>63500</xdr:colOff>
      <xdr:row>40</xdr:row>
      <xdr:rowOff>90250</xdr:rowOff>
    </xdr:to>
    <xdr:cxnSp macro="">
      <xdr:nvCxnSpPr>
        <xdr:cNvPr id="347" name="直線コネクタ 346">
          <a:extLst>
            <a:ext uri="{FF2B5EF4-FFF2-40B4-BE49-F238E27FC236}">
              <a16:creationId xmlns:a16="http://schemas.microsoft.com/office/drawing/2014/main" id="{3516D8F1-1EBF-4913-9707-EFB5D863A20B}"/>
            </a:ext>
          </a:extLst>
        </xdr:cNvPr>
        <xdr:cNvCxnSpPr/>
      </xdr:nvCxnSpPr>
      <xdr:spPr>
        <a:xfrm flipV="1">
          <a:off x="21323300" y="6902219"/>
          <a:ext cx="8382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37859</xdr:rowOff>
    </xdr:from>
    <xdr:to>
      <xdr:col>107</xdr:col>
      <xdr:colOff>101600</xdr:colOff>
      <xdr:row>40</xdr:row>
      <xdr:rowOff>139459</xdr:rowOff>
    </xdr:to>
    <xdr:sp macro="" textlink="">
      <xdr:nvSpPr>
        <xdr:cNvPr id="348" name="楕円 347">
          <a:extLst>
            <a:ext uri="{FF2B5EF4-FFF2-40B4-BE49-F238E27FC236}">
              <a16:creationId xmlns:a16="http://schemas.microsoft.com/office/drawing/2014/main" id="{DF324165-56D3-47A7-A7C3-C1A0906091C0}"/>
            </a:ext>
          </a:extLst>
        </xdr:cNvPr>
        <xdr:cNvSpPr/>
      </xdr:nvSpPr>
      <xdr:spPr>
        <a:xfrm>
          <a:off x="20383500" y="68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88659</xdr:rowOff>
    </xdr:from>
    <xdr:to>
      <xdr:col>111</xdr:col>
      <xdr:colOff>177800</xdr:colOff>
      <xdr:row>40</xdr:row>
      <xdr:rowOff>90250</xdr:rowOff>
    </xdr:to>
    <xdr:cxnSp macro="">
      <xdr:nvCxnSpPr>
        <xdr:cNvPr id="349" name="直線コネクタ 348">
          <a:extLst>
            <a:ext uri="{FF2B5EF4-FFF2-40B4-BE49-F238E27FC236}">
              <a16:creationId xmlns:a16="http://schemas.microsoft.com/office/drawing/2014/main" id="{01D64D68-EA93-422F-97B4-B0DDA6BCE852}"/>
            </a:ext>
          </a:extLst>
        </xdr:cNvPr>
        <xdr:cNvCxnSpPr/>
      </xdr:nvCxnSpPr>
      <xdr:spPr>
        <a:xfrm>
          <a:off x="20434300" y="6946659"/>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132177</xdr:rowOff>
    </xdr:from>
    <xdr:ext cx="599010" cy="259045"/>
    <xdr:sp macro="" textlink="">
      <xdr:nvSpPr>
        <xdr:cNvPr id="350" name="n_1mainValue【一般廃棄物処理施設】&#10;一人当たり有形固定資産（償却資産）額">
          <a:extLst>
            <a:ext uri="{FF2B5EF4-FFF2-40B4-BE49-F238E27FC236}">
              <a16:creationId xmlns:a16="http://schemas.microsoft.com/office/drawing/2014/main" id="{E5B60589-AFBB-47BB-866B-24CF0B65BF38}"/>
            </a:ext>
          </a:extLst>
        </xdr:cNvPr>
        <xdr:cNvSpPr txBox="1"/>
      </xdr:nvSpPr>
      <xdr:spPr>
        <a:xfrm>
          <a:off x="21011095" y="699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130586</xdr:rowOff>
    </xdr:from>
    <xdr:ext cx="599010" cy="259045"/>
    <xdr:sp macro="" textlink="">
      <xdr:nvSpPr>
        <xdr:cNvPr id="351" name="n_2mainValue【一般廃棄物処理施設】&#10;一人当たり有形固定資産（償却資産）額">
          <a:extLst>
            <a:ext uri="{FF2B5EF4-FFF2-40B4-BE49-F238E27FC236}">
              <a16:creationId xmlns:a16="http://schemas.microsoft.com/office/drawing/2014/main" id="{5903801E-8169-4E1E-A072-1B3F6519CC5F}"/>
            </a:ext>
          </a:extLst>
        </xdr:cNvPr>
        <xdr:cNvSpPr txBox="1"/>
      </xdr:nvSpPr>
      <xdr:spPr>
        <a:xfrm>
          <a:off x="20134795" y="698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a:extLst>
            <a:ext uri="{FF2B5EF4-FFF2-40B4-BE49-F238E27FC236}">
              <a16:creationId xmlns:a16="http://schemas.microsoft.com/office/drawing/2014/main" id="{3EBF7028-A9F1-49D5-B7F3-206FF5476D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a:extLst>
            <a:ext uri="{FF2B5EF4-FFF2-40B4-BE49-F238E27FC236}">
              <a16:creationId xmlns:a16="http://schemas.microsoft.com/office/drawing/2014/main" id="{B365F505-0028-4E51-ABDE-78521438EB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a:extLst>
            <a:ext uri="{FF2B5EF4-FFF2-40B4-BE49-F238E27FC236}">
              <a16:creationId xmlns:a16="http://schemas.microsoft.com/office/drawing/2014/main" id="{38E28985-6B31-487D-95A7-1F8F89C4360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a:extLst>
            <a:ext uri="{FF2B5EF4-FFF2-40B4-BE49-F238E27FC236}">
              <a16:creationId xmlns:a16="http://schemas.microsoft.com/office/drawing/2014/main" id="{A1B57DD3-640A-4285-87A0-12C36DF6C8B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a:extLst>
            <a:ext uri="{FF2B5EF4-FFF2-40B4-BE49-F238E27FC236}">
              <a16:creationId xmlns:a16="http://schemas.microsoft.com/office/drawing/2014/main" id="{8095E19D-1324-4564-9D3D-D5750F40EF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a:extLst>
            <a:ext uri="{FF2B5EF4-FFF2-40B4-BE49-F238E27FC236}">
              <a16:creationId xmlns:a16="http://schemas.microsoft.com/office/drawing/2014/main" id="{E0CFB2F1-FCAF-4A95-80A2-940AE319AC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a:extLst>
            <a:ext uri="{FF2B5EF4-FFF2-40B4-BE49-F238E27FC236}">
              <a16:creationId xmlns:a16="http://schemas.microsoft.com/office/drawing/2014/main" id="{1F57B892-39E2-4DAE-B126-A7938F5F64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a:extLst>
            <a:ext uri="{FF2B5EF4-FFF2-40B4-BE49-F238E27FC236}">
              <a16:creationId xmlns:a16="http://schemas.microsoft.com/office/drawing/2014/main" id="{0335A4E9-1D26-46E5-803C-5E6F21A9881F}"/>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a:extLst>
            <a:ext uri="{FF2B5EF4-FFF2-40B4-BE49-F238E27FC236}">
              <a16:creationId xmlns:a16="http://schemas.microsoft.com/office/drawing/2014/main" id="{04404EA1-58D5-42DA-95FB-6A0D8F782F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a:extLst>
            <a:ext uri="{FF2B5EF4-FFF2-40B4-BE49-F238E27FC236}">
              <a16:creationId xmlns:a16="http://schemas.microsoft.com/office/drawing/2014/main" id="{F97145DB-97FB-4137-8ABD-772BDF4CBD0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a:extLst>
            <a:ext uri="{FF2B5EF4-FFF2-40B4-BE49-F238E27FC236}">
              <a16:creationId xmlns:a16="http://schemas.microsoft.com/office/drawing/2014/main" id="{0A036F2B-5011-45BC-B1F3-E9978103A2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a:extLst>
            <a:ext uri="{FF2B5EF4-FFF2-40B4-BE49-F238E27FC236}">
              <a16:creationId xmlns:a16="http://schemas.microsoft.com/office/drawing/2014/main" id="{01493F8F-E4CE-4BFC-BBA1-2BB90EF1158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a:extLst>
            <a:ext uri="{FF2B5EF4-FFF2-40B4-BE49-F238E27FC236}">
              <a16:creationId xmlns:a16="http://schemas.microsoft.com/office/drawing/2014/main" id="{DF690B0C-4673-4086-9781-0979F5B131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a:extLst>
            <a:ext uri="{FF2B5EF4-FFF2-40B4-BE49-F238E27FC236}">
              <a16:creationId xmlns:a16="http://schemas.microsoft.com/office/drawing/2014/main" id="{F889C93F-FC7A-44C0-9AEB-9EFB5077E6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a:extLst>
            <a:ext uri="{FF2B5EF4-FFF2-40B4-BE49-F238E27FC236}">
              <a16:creationId xmlns:a16="http://schemas.microsoft.com/office/drawing/2014/main" id="{303D3FD6-E791-4EE2-92AB-C9473A42BD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a:extLst>
            <a:ext uri="{FF2B5EF4-FFF2-40B4-BE49-F238E27FC236}">
              <a16:creationId xmlns:a16="http://schemas.microsoft.com/office/drawing/2014/main" id="{78ED15A1-2AA8-40B8-B5C2-159AF27EE77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8" name="正方形/長方形 367">
          <a:extLst>
            <a:ext uri="{FF2B5EF4-FFF2-40B4-BE49-F238E27FC236}">
              <a16:creationId xmlns:a16="http://schemas.microsoft.com/office/drawing/2014/main" id="{A168A524-2F25-443A-9B31-52E9C04A7C4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9" name="正方形/長方形 368">
          <a:extLst>
            <a:ext uri="{FF2B5EF4-FFF2-40B4-BE49-F238E27FC236}">
              <a16:creationId xmlns:a16="http://schemas.microsoft.com/office/drawing/2014/main" id="{8869CAD9-1157-4E67-8E89-BBAE71BDDD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0" name="正方形/長方形 369">
          <a:extLst>
            <a:ext uri="{FF2B5EF4-FFF2-40B4-BE49-F238E27FC236}">
              <a16:creationId xmlns:a16="http://schemas.microsoft.com/office/drawing/2014/main" id="{D9314F48-588E-4003-93A3-0A12D1C0A9D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1" name="正方形/長方形 370">
          <a:extLst>
            <a:ext uri="{FF2B5EF4-FFF2-40B4-BE49-F238E27FC236}">
              <a16:creationId xmlns:a16="http://schemas.microsoft.com/office/drawing/2014/main" id="{5C8E1F36-C36E-4E6B-B009-382EA614019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2" name="正方形/長方形 371">
          <a:extLst>
            <a:ext uri="{FF2B5EF4-FFF2-40B4-BE49-F238E27FC236}">
              <a16:creationId xmlns:a16="http://schemas.microsoft.com/office/drawing/2014/main" id="{5CF997D6-C8EB-4F04-AEF2-695BED6B83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3" name="正方形/長方形 372">
          <a:extLst>
            <a:ext uri="{FF2B5EF4-FFF2-40B4-BE49-F238E27FC236}">
              <a16:creationId xmlns:a16="http://schemas.microsoft.com/office/drawing/2014/main" id="{21F6F17F-4461-4B68-8268-A95C256FD57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4" name="正方形/長方形 373">
          <a:extLst>
            <a:ext uri="{FF2B5EF4-FFF2-40B4-BE49-F238E27FC236}">
              <a16:creationId xmlns:a16="http://schemas.microsoft.com/office/drawing/2014/main" id="{7A79CCAF-282D-4D6A-A6F9-B19E62F0CE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5" name="正方形/長方形 374">
          <a:extLst>
            <a:ext uri="{FF2B5EF4-FFF2-40B4-BE49-F238E27FC236}">
              <a16:creationId xmlns:a16="http://schemas.microsoft.com/office/drawing/2014/main" id="{4911DC8F-D651-4329-B7E2-AF3AFEF7BC1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6" name="テキスト ボックス 375">
          <a:extLst>
            <a:ext uri="{FF2B5EF4-FFF2-40B4-BE49-F238E27FC236}">
              <a16:creationId xmlns:a16="http://schemas.microsoft.com/office/drawing/2014/main" id="{2E7C5439-D4F6-408E-A256-344A7C85DC1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7" name="直線コネクタ 376">
          <a:extLst>
            <a:ext uri="{FF2B5EF4-FFF2-40B4-BE49-F238E27FC236}">
              <a16:creationId xmlns:a16="http://schemas.microsoft.com/office/drawing/2014/main" id="{135EE7A7-45BE-439F-9545-C33655A0FFF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8" name="直線コネクタ 377">
          <a:extLst>
            <a:ext uri="{FF2B5EF4-FFF2-40B4-BE49-F238E27FC236}">
              <a16:creationId xmlns:a16="http://schemas.microsoft.com/office/drawing/2014/main" id="{C009CA4B-168D-4B0F-ABFC-A2625FAD634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9" name="テキスト ボックス 378">
          <a:extLst>
            <a:ext uri="{FF2B5EF4-FFF2-40B4-BE49-F238E27FC236}">
              <a16:creationId xmlns:a16="http://schemas.microsoft.com/office/drawing/2014/main" id="{3B703EB5-1B0E-4416-BF57-FB364D9C976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0" name="直線コネクタ 379">
          <a:extLst>
            <a:ext uri="{FF2B5EF4-FFF2-40B4-BE49-F238E27FC236}">
              <a16:creationId xmlns:a16="http://schemas.microsoft.com/office/drawing/2014/main" id="{78364885-9DCA-48CF-A89E-18532FF509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1" name="テキスト ボックス 380">
          <a:extLst>
            <a:ext uri="{FF2B5EF4-FFF2-40B4-BE49-F238E27FC236}">
              <a16:creationId xmlns:a16="http://schemas.microsoft.com/office/drawing/2014/main" id="{2518A3E1-C071-4835-961B-3759903CC94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2" name="直線コネクタ 381">
          <a:extLst>
            <a:ext uri="{FF2B5EF4-FFF2-40B4-BE49-F238E27FC236}">
              <a16:creationId xmlns:a16="http://schemas.microsoft.com/office/drawing/2014/main" id="{DA76CD8E-D7FC-44B1-B93B-3AEB2059873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3" name="テキスト ボックス 382">
          <a:extLst>
            <a:ext uri="{FF2B5EF4-FFF2-40B4-BE49-F238E27FC236}">
              <a16:creationId xmlns:a16="http://schemas.microsoft.com/office/drawing/2014/main" id="{11FA869E-59E5-4FD1-A64C-5A76B3CEF12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4" name="直線コネクタ 383">
          <a:extLst>
            <a:ext uri="{FF2B5EF4-FFF2-40B4-BE49-F238E27FC236}">
              <a16:creationId xmlns:a16="http://schemas.microsoft.com/office/drawing/2014/main" id="{0EC1CC29-CCDA-473D-A5A2-8EBA327EB5A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5" name="テキスト ボックス 384">
          <a:extLst>
            <a:ext uri="{FF2B5EF4-FFF2-40B4-BE49-F238E27FC236}">
              <a16:creationId xmlns:a16="http://schemas.microsoft.com/office/drawing/2014/main" id="{09D8B4EA-6B00-4520-8DBC-24132420547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6" name="直線コネクタ 385">
          <a:extLst>
            <a:ext uri="{FF2B5EF4-FFF2-40B4-BE49-F238E27FC236}">
              <a16:creationId xmlns:a16="http://schemas.microsoft.com/office/drawing/2014/main" id="{9E22E58A-C5D5-42FB-832B-146489D8A3D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7" name="テキスト ボックス 386">
          <a:extLst>
            <a:ext uri="{FF2B5EF4-FFF2-40B4-BE49-F238E27FC236}">
              <a16:creationId xmlns:a16="http://schemas.microsoft.com/office/drawing/2014/main" id="{08B7F2F2-AFDC-4EA0-A0E2-EACA762E5C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8" name="直線コネクタ 387">
          <a:extLst>
            <a:ext uri="{FF2B5EF4-FFF2-40B4-BE49-F238E27FC236}">
              <a16:creationId xmlns:a16="http://schemas.microsoft.com/office/drawing/2014/main" id="{7EFC0629-F58A-4C45-989D-0AEDB6E3D9B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9" name="テキスト ボックス 388">
          <a:extLst>
            <a:ext uri="{FF2B5EF4-FFF2-40B4-BE49-F238E27FC236}">
              <a16:creationId xmlns:a16="http://schemas.microsoft.com/office/drawing/2014/main" id="{541325DA-DCA1-44C6-8FA2-E27CB3F3D19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0" name="直線コネクタ 389">
          <a:extLst>
            <a:ext uri="{FF2B5EF4-FFF2-40B4-BE49-F238E27FC236}">
              <a16:creationId xmlns:a16="http://schemas.microsoft.com/office/drawing/2014/main" id="{1419B5B4-59B1-44C6-8ED0-A7C4ED67FC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1" name="テキスト ボックス 390">
          <a:extLst>
            <a:ext uri="{FF2B5EF4-FFF2-40B4-BE49-F238E27FC236}">
              <a16:creationId xmlns:a16="http://schemas.microsoft.com/office/drawing/2014/main" id="{DF4ECB4A-B6E9-4915-A8C1-C49540847B1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2" name="【消防施設】&#10;有形固定資産減価償却率グラフ枠">
          <a:extLst>
            <a:ext uri="{FF2B5EF4-FFF2-40B4-BE49-F238E27FC236}">
              <a16:creationId xmlns:a16="http://schemas.microsoft.com/office/drawing/2014/main" id="{0E603DF9-250D-4CE0-BCC9-4CCBC93234B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93" name="直線コネクタ 392">
          <a:extLst>
            <a:ext uri="{FF2B5EF4-FFF2-40B4-BE49-F238E27FC236}">
              <a16:creationId xmlns:a16="http://schemas.microsoft.com/office/drawing/2014/main" id="{07AD7FA8-B873-45E3-BA52-5D9788A081B7}"/>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94" name="【消防施設】&#10;有形固定資産減価償却率最小値テキスト">
          <a:extLst>
            <a:ext uri="{FF2B5EF4-FFF2-40B4-BE49-F238E27FC236}">
              <a16:creationId xmlns:a16="http://schemas.microsoft.com/office/drawing/2014/main" id="{3DFFC77C-D333-410A-B71C-D87A2A66736A}"/>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95" name="直線コネクタ 394">
          <a:extLst>
            <a:ext uri="{FF2B5EF4-FFF2-40B4-BE49-F238E27FC236}">
              <a16:creationId xmlns:a16="http://schemas.microsoft.com/office/drawing/2014/main" id="{DD3DADD2-2EFA-478E-AB5F-A18C8FF4D01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6" name="【消防施設】&#10;有形固定資産減価償却率最大値テキスト">
          <a:extLst>
            <a:ext uri="{FF2B5EF4-FFF2-40B4-BE49-F238E27FC236}">
              <a16:creationId xmlns:a16="http://schemas.microsoft.com/office/drawing/2014/main" id="{AD79C96B-A5A6-4388-858B-6E1391F2143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7" name="直線コネクタ 396">
          <a:extLst>
            <a:ext uri="{FF2B5EF4-FFF2-40B4-BE49-F238E27FC236}">
              <a16:creationId xmlns:a16="http://schemas.microsoft.com/office/drawing/2014/main" id="{917CA884-E446-47B8-90C9-51E81AD375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98" name="【消防施設】&#10;有形固定資産減価償却率平均値テキスト">
          <a:extLst>
            <a:ext uri="{FF2B5EF4-FFF2-40B4-BE49-F238E27FC236}">
              <a16:creationId xmlns:a16="http://schemas.microsoft.com/office/drawing/2014/main" id="{192F9088-6C86-4A70-BD77-BAFDD87E7B13}"/>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99" name="フローチャート: 判断 398">
          <a:extLst>
            <a:ext uri="{FF2B5EF4-FFF2-40B4-BE49-F238E27FC236}">
              <a16:creationId xmlns:a16="http://schemas.microsoft.com/office/drawing/2014/main" id="{8235960E-65CE-4DBE-8D5A-C3B73AA7ABB8}"/>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00" name="フローチャート: 判断 399">
          <a:extLst>
            <a:ext uri="{FF2B5EF4-FFF2-40B4-BE49-F238E27FC236}">
              <a16:creationId xmlns:a16="http://schemas.microsoft.com/office/drawing/2014/main" id="{AA0AC487-2D15-421C-879F-9C37716EE367}"/>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01" name="n_1aveValue【消防施設】&#10;有形固定資産減価償却率">
          <a:extLst>
            <a:ext uri="{FF2B5EF4-FFF2-40B4-BE49-F238E27FC236}">
              <a16:creationId xmlns:a16="http://schemas.microsoft.com/office/drawing/2014/main" id="{34A6A612-06B0-4890-80F8-6565FBCD13B5}"/>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02" name="フローチャート: 判断 401">
          <a:extLst>
            <a:ext uri="{FF2B5EF4-FFF2-40B4-BE49-F238E27FC236}">
              <a16:creationId xmlns:a16="http://schemas.microsoft.com/office/drawing/2014/main" id="{3D6FC5CC-6EA4-4E25-A22A-D506504497D8}"/>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03" name="n_2aveValue【消防施設】&#10;有形固定資産減価償却率">
          <a:extLst>
            <a:ext uri="{FF2B5EF4-FFF2-40B4-BE49-F238E27FC236}">
              <a16:creationId xmlns:a16="http://schemas.microsoft.com/office/drawing/2014/main" id="{79611C10-E7CD-4D25-99FB-FC43DB1D8432}"/>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17CA6B3E-70E2-4F98-A502-B6D15648ACB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59E0E4C0-E6DE-44AC-B5B6-4662148A927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F6FE92B9-60C3-4BE6-B265-CFC8F6B46FA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A1B6BCE6-5984-4670-B3F9-F1A025A81D7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1A4B2B82-2E76-400D-85BE-EFB8EAFD81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166914</xdr:rowOff>
    </xdr:from>
    <xdr:to>
      <xdr:col>85</xdr:col>
      <xdr:colOff>177800</xdr:colOff>
      <xdr:row>81</xdr:row>
      <xdr:rowOff>97064</xdr:rowOff>
    </xdr:to>
    <xdr:sp macro="" textlink="">
      <xdr:nvSpPr>
        <xdr:cNvPr id="409" name="楕円 408">
          <a:extLst>
            <a:ext uri="{FF2B5EF4-FFF2-40B4-BE49-F238E27FC236}">
              <a16:creationId xmlns:a16="http://schemas.microsoft.com/office/drawing/2014/main" id="{E5420E8E-90F2-41AE-AFC4-7D3D5B0DB1AD}"/>
            </a:ext>
          </a:extLst>
        </xdr:cNvPr>
        <xdr:cNvSpPr/>
      </xdr:nvSpPr>
      <xdr:spPr>
        <a:xfrm>
          <a:off x="16268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145341</xdr:rowOff>
    </xdr:from>
    <xdr:ext cx="405111" cy="259045"/>
    <xdr:sp macro="" textlink="">
      <xdr:nvSpPr>
        <xdr:cNvPr id="410" name="【消防施設】&#10;有形固定資産減価償却率該当値テキスト">
          <a:extLst>
            <a:ext uri="{FF2B5EF4-FFF2-40B4-BE49-F238E27FC236}">
              <a16:creationId xmlns:a16="http://schemas.microsoft.com/office/drawing/2014/main" id="{A0EE1FEB-C38C-473C-ADBF-FDA04C3BBA28}"/>
            </a:ext>
          </a:extLst>
        </xdr:cNvPr>
        <xdr:cNvSpPr txBox="1"/>
      </xdr:nvSpPr>
      <xdr:spPr>
        <a:xfrm>
          <a:off x="16357600" y="1386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411" name="楕円 410">
          <a:extLst>
            <a:ext uri="{FF2B5EF4-FFF2-40B4-BE49-F238E27FC236}">
              <a16:creationId xmlns:a16="http://schemas.microsoft.com/office/drawing/2014/main" id="{181B7C20-9ED0-45B2-9044-E72F113239B0}"/>
            </a:ext>
          </a:extLst>
        </xdr:cNvPr>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46264</xdr:rowOff>
    </xdr:from>
    <xdr:to>
      <xdr:col>85</xdr:col>
      <xdr:colOff>127000</xdr:colOff>
      <xdr:row>83</xdr:row>
      <xdr:rowOff>129539</xdr:rowOff>
    </xdr:to>
    <xdr:cxnSp macro="">
      <xdr:nvCxnSpPr>
        <xdr:cNvPr id="412" name="直線コネクタ 411">
          <a:extLst>
            <a:ext uri="{FF2B5EF4-FFF2-40B4-BE49-F238E27FC236}">
              <a16:creationId xmlns:a16="http://schemas.microsoft.com/office/drawing/2014/main" id="{AAFD5D34-D549-49D0-8032-56EA56E283D5}"/>
            </a:ext>
          </a:extLst>
        </xdr:cNvPr>
        <xdr:cNvCxnSpPr/>
      </xdr:nvCxnSpPr>
      <xdr:spPr>
        <a:xfrm flipV="1">
          <a:off x="15481300" y="13933714"/>
          <a:ext cx="838200" cy="4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116295</xdr:rowOff>
    </xdr:from>
    <xdr:to>
      <xdr:col>76</xdr:col>
      <xdr:colOff>165100</xdr:colOff>
      <xdr:row>84</xdr:row>
      <xdr:rowOff>46445</xdr:rowOff>
    </xdr:to>
    <xdr:sp macro="" textlink="">
      <xdr:nvSpPr>
        <xdr:cNvPr id="413" name="楕円 412">
          <a:extLst>
            <a:ext uri="{FF2B5EF4-FFF2-40B4-BE49-F238E27FC236}">
              <a16:creationId xmlns:a16="http://schemas.microsoft.com/office/drawing/2014/main" id="{07FCD414-6D92-407C-B2BE-2EFDFD49EAF3}"/>
            </a:ext>
          </a:extLst>
        </xdr:cNvPr>
        <xdr:cNvSpPr/>
      </xdr:nvSpPr>
      <xdr:spPr>
        <a:xfrm>
          <a:off x="14541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167095</xdr:rowOff>
    </xdr:to>
    <xdr:cxnSp macro="">
      <xdr:nvCxnSpPr>
        <xdr:cNvPr id="414" name="直線コネクタ 413">
          <a:extLst>
            <a:ext uri="{FF2B5EF4-FFF2-40B4-BE49-F238E27FC236}">
              <a16:creationId xmlns:a16="http://schemas.microsoft.com/office/drawing/2014/main" id="{65142CAC-5C64-4CBD-BE52-F71C42A9A723}"/>
            </a:ext>
          </a:extLst>
        </xdr:cNvPr>
        <xdr:cNvCxnSpPr/>
      </xdr:nvCxnSpPr>
      <xdr:spPr>
        <a:xfrm flipV="1">
          <a:off x="14592300" y="143598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xdr:rowOff>
    </xdr:from>
    <xdr:ext cx="405111" cy="259045"/>
    <xdr:sp macro="" textlink="">
      <xdr:nvSpPr>
        <xdr:cNvPr id="415" name="n_1mainValue【消防施設】&#10;有形固定資産減価償却率">
          <a:extLst>
            <a:ext uri="{FF2B5EF4-FFF2-40B4-BE49-F238E27FC236}">
              <a16:creationId xmlns:a16="http://schemas.microsoft.com/office/drawing/2014/main" id="{C8093394-AFAD-4A69-88FB-F6C526465EFB}"/>
            </a:ext>
          </a:extLst>
        </xdr:cNvPr>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37572</xdr:rowOff>
    </xdr:from>
    <xdr:ext cx="405111" cy="259045"/>
    <xdr:sp macro="" textlink="">
      <xdr:nvSpPr>
        <xdr:cNvPr id="416" name="n_2mainValue【消防施設】&#10;有形固定資産減価償却率">
          <a:extLst>
            <a:ext uri="{FF2B5EF4-FFF2-40B4-BE49-F238E27FC236}">
              <a16:creationId xmlns:a16="http://schemas.microsoft.com/office/drawing/2014/main" id="{A95FE111-96D9-45CA-9F62-3EC188BA39CF}"/>
            </a:ext>
          </a:extLst>
        </xdr:cNvPr>
        <xdr:cNvSpPr txBox="1"/>
      </xdr:nvSpPr>
      <xdr:spPr>
        <a:xfrm>
          <a:off x="14389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7" name="正方形/長方形 416">
          <a:extLst>
            <a:ext uri="{FF2B5EF4-FFF2-40B4-BE49-F238E27FC236}">
              <a16:creationId xmlns:a16="http://schemas.microsoft.com/office/drawing/2014/main" id="{F03C22AF-DBC3-4F1B-8777-82B08A8780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8" name="正方形/長方形 417">
          <a:extLst>
            <a:ext uri="{FF2B5EF4-FFF2-40B4-BE49-F238E27FC236}">
              <a16:creationId xmlns:a16="http://schemas.microsoft.com/office/drawing/2014/main" id="{F9400AD6-B790-4353-B7AE-0E168A419E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9" name="正方形/長方形 418">
          <a:extLst>
            <a:ext uri="{FF2B5EF4-FFF2-40B4-BE49-F238E27FC236}">
              <a16:creationId xmlns:a16="http://schemas.microsoft.com/office/drawing/2014/main" id="{1D18E169-B997-4E86-9F18-1F05433583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0" name="正方形/長方形 419">
          <a:extLst>
            <a:ext uri="{FF2B5EF4-FFF2-40B4-BE49-F238E27FC236}">
              <a16:creationId xmlns:a16="http://schemas.microsoft.com/office/drawing/2014/main" id="{A5882AF1-3E95-40ED-8658-A555EF8D82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1" name="正方形/長方形 420">
          <a:extLst>
            <a:ext uri="{FF2B5EF4-FFF2-40B4-BE49-F238E27FC236}">
              <a16:creationId xmlns:a16="http://schemas.microsoft.com/office/drawing/2014/main" id="{945E88F6-A503-4361-95BA-1DBFE52172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2" name="正方形/長方形 421">
          <a:extLst>
            <a:ext uri="{FF2B5EF4-FFF2-40B4-BE49-F238E27FC236}">
              <a16:creationId xmlns:a16="http://schemas.microsoft.com/office/drawing/2014/main" id="{45B12082-0CAC-4EC0-84FD-090A3AB6ED2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3" name="正方形/長方形 422">
          <a:extLst>
            <a:ext uri="{FF2B5EF4-FFF2-40B4-BE49-F238E27FC236}">
              <a16:creationId xmlns:a16="http://schemas.microsoft.com/office/drawing/2014/main" id="{E158209E-2086-4EC1-96D4-712961B92C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4" name="正方形/長方形 423">
          <a:extLst>
            <a:ext uri="{FF2B5EF4-FFF2-40B4-BE49-F238E27FC236}">
              <a16:creationId xmlns:a16="http://schemas.microsoft.com/office/drawing/2014/main" id="{27FA169F-7C2F-4F34-B4D7-67FA6166FF9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5" name="テキスト ボックス 424">
          <a:extLst>
            <a:ext uri="{FF2B5EF4-FFF2-40B4-BE49-F238E27FC236}">
              <a16:creationId xmlns:a16="http://schemas.microsoft.com/office/drawing/2014/main" id="{7EF3B826-9A4F-4904-A7C5-989693894BC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6" name="直線コネクタ 425">
          <a:extLst>
            <a:ext uri="{FF2B5EF4-FFF2-40B4-BE49-F238E27FC236}">
              <a16:creationId xmlns:a16="http://schemas.microsoft.com/office/drawing/2014/main" id="{0792E67C-48F7-444A-98C0-0DF11FAAEA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7" name="直線コネクタ 426">
          <a:extLst>
            <a:ext uri="{FF2B5EF4-FFF2-40B4-BE49-F238E27FC236}">
              <a16:creationId xmlns:a16="http://schemas.microsoft.com/office/drawing/2014/main" id="{FA1F0886-9BC7-4441-9B33-CF1B2D3CFC5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8" name="テキスト ボックス 427">
          <a:extLst>
            <a:ext uri="{FF2B5EF4-FFF2-40B4-BE49-F238E27FC236}">
              <a16:creationId xmlns:a16="http://schemas.microsoft.com/office/drawing/2014/main" id="{1E5F3A06-AA23-40FE-8D40-6DDB6E86692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9" name="直線コネクタ 428">
          <a:extLst>
            <a:ext uri="{FF2B5EF4-FFF2-40B4-BE49-F238E27FC236}">
              <a16:creationId xmlns:a16="http://schemas.microsoft.com/office/drawing/2014/main" id="{D2A50366-5311-4702-AADC-312A04C96DE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0" name="テキスト ボックス 429">
          <a:extLst>
            <a:ext uri="{FF2B5EF4-FFF2-40B4-BE49-F238E27FC236}">
              <a16:creationId xmlns:a16="http://schemas.microsoft.com/office/drawing/2014/main" id="{76878303-A5EE-4B0D-AE4E-70FE9854A7A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1" name="直線コネクタ 430">
          <a:extLst>
            <a:ext uri="{FF2B5EF4-FFF2-40B4-BE49-F238E27FC236}">
              <a16:creationId xmlns:a16="http://schemas.microsoft.com/office/drawing/2014/main" id="{D3E09B72-C20E-4795-8C85-7DDF89A0796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2" name="テキスト ボックス 431">
          <a:extLst>
            <a:ext uri="{FF2B5EF4-FFF2-40B4-BE49-F238E27FC236}">
              <a16:creationId xmlns:a16="http://schemas.microsoft.com/office/drawing/2014/main" id="{A759DD19-0DF8-4372-B1D1-57C68886259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3" name="直線コネクタ 432">
          <a:extLst>
            <a:ext uri="{FF2B5EF4-FFF2-40B4-BE49-F238E27FC236}">
              <a16:creationId xmlns:a16="http://schemas.microsoft.com/office/drawing/2014/main" id="{8790C524-26D2-4E1B-AB29-6E6529DEECE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4" name="テキスト ボックス 433">
          <a:extLst>
            <a:ext uri="{FF2B5EF4-FFF2-40B4-BE49-F238E27FC236}">
              <a16:creationId xmlns:a16="http://schemas.microsoft.com/office/drawing/2014/main" id="{CE160894-1E81-419D-B4EE-28F25EC1981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5" name="直線コネクタ 434">
          <a:extLst>
            <a:ext uri="{FF2B5EF4-FFF2-40B4-BE49-F238E27FC236}">
              <a16:creationId xmlns:a16="http://schemas.microsoft.com/office/drawing/2014/main" id="{E503D72C-F3B3-450F-ABEE-0F7DEF8E9EA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6" name="テキスト ボックス 435">
          <a:extLst>
            <a:ext uri="{FF2B5EF4-FFF2-40B4-BE49-F238E27FC236}">
              <a16:creationId xmlns:a16="http://schemas.microsoft.com/office/drawing/2014/main" id="{4EE81A84-E3C4-47C6-B2F7-D3D26935AA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7" name="直線コネクタ 436">
          <a:extLst>
            <a:ext uri="{FF2B5EF4-FFF2-40B4-BE49-F238E27FC236}">
              <a16:creationId xmlns:a16="http://schemas.microsoft.com/office/drawing/2014/main" id="{11069297-8EA4-4919-989C-4681109A21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8" name="テキスト ボックス 437">
          <a:extLst>
            <a:ext uri="{FF2B5EF4-FFF2-40B4-BE49-F238E27FC236}">
              <a16:creationId xmlns:a16="http://schemas.microsoft.com/office/drawing/2014/main" id="{E14C138D-8280-4711-A135-33C70A4E02D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9" name="【消防施設】&#10;一人当たり面積グラフ枠">
          <a:extLst>
            <a:ext uri="{FF2B5EF4-FFF2-40B4-BE49-F238E27FC236}">
              <a16:creationId xmlns:a16="http://schemas.microsoft.com/office/drawing/2014/main" id="{A90C4553-8A6D-4D0E-AAB8-A76F2587982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40" name="直線コネクタ 439">
          <a:extLst>
            <a:ext uri="{FF2B5EF4-FFF2-40B4-BE49-F238E27FC236}">
              <a16:creationId xmlns:a16="http://schemas.microsoft.com/office/drawing/2014/main" id="{6832DEFC-75F5-47CF-88AB-57DAF0EE4A05}"/>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41" name="【消防施設】&#10;一人当たり面積最小値テキスト">
          <a:extLst>
            <a:ext uri="{FF2B5EF4-FFF2-40B4-BE49-F238E27FC236}">
              <a16:creationId xmlns:a16="http://schemas.microsoft.com/office/drawing/2014/main" id="{65B7001B-BF98-4B77-A2E3-FC55BECB8108}"/>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42" name="直線コネクタ 441">
          <a:extLst>
            <a:ext uri="{FF2B5EF4-FFF2-40B4-BE49-F238E27FC236}">
              <a16:creationId xmlns:a16="http://schemas.microsoft.com/office/drawing/2014/main" id="{92B9F765-03AF-4EC7-B97C-3E59F56AC7F7}"/>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43" name="【消防施設】&#10;一人当たり面積最大値テキスト">
          <a:extLst>
            <a:ext uri="{FF2B5EF4-FFF2-40B4-BE49-F238E27FC236}">
              <a16:creationId xmlns:a16="http://schemas.microsoft.com/office/drawing/2014/main" id="{69FAE39B-61E7-4F70-B836-74573281EDB1}"/>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44" name="直線コネクタ 443">
          <a:extLst>
            <a:ext uri="{FF2B5EF4-FFF2-40B4-BE49-F238E27FC236}">
              <a16:creationId xmlns:a16="http://schemas.microsoft.com/office/drawing/2014/main" id="{E286605E-5BC9-4B61-AFB2-F81AEF07D0DF}"/>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45" name="【消防施設】&#10;一人当たり面積平均値テキスト">
          <a:extLst>
            <a:ext uri="{FF2B5EF4-FFF2-40B4-BE49-F238E27FC236}">
              <a16:creationId xmlns:a16="http://schemas.microsoft.com/office/drawing/2014/main" id="{57273D98-480E-42CF-9874-5F549EC096AC}"/>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46" name="フローチャート: 判断 445">
          <a:extLst>
            <a:ext uri="{FF2B5EF4-FFF2-40B4-BE49-F238E27FC236}">
              <a16:creationId xmlns:a16="http://schemas.microsoft.com/office/drawing/2014/main" id="{22FE8A36-9E08-4F51-A0A0-79D179ADAD53}"/>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47" name="フローチャート: 判断 446">
          <a:extLst>
            <a:ext uri="{FF2B5EF4-FFF2-40B4-BE49-F238E27FC236}">
              <a16:creationId xmlns:a16="http://schemas.microsoft.com/office/drawing/2014/main" id="{7EC96BB1-2EED-4EDF-A7B9-A491FBBC6677}"/>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48" name="n_1aveValue【消防施設】&#10;一人当たり面積">
          <a:extLst>
            <a:ext uri="{FF2B5EF4-FFF2-40B4-BE49-F238E27FC236}">
              <a16:creationId xmlns:a16="http://schemas.microsoft.com/office/drawing/2014/main" id="{2D596634-3CD7-4785-95F0-55132B759BC7}"/>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49" name="フローチャート: 判断 448">
          <a:extLst>
            <a:ext uri="{FF2B5EF4-FFF2-40B4-BE49-F238E27FC236}">
              <a16:creationId xmlns:a16="http://schemas.microsoft.com/office/drawing/2014/main" id="{CEE1B84B-2971-4C90-96C0-B4C502A7E72C}"/>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450" name="n_2aveValue【消防施設】&#10;一人当たり面積">
          <a:extLst>
            <a:ext uri="{FF2B5EF4-FFF2-40B4-BE49-F238E27FC236}">
              <a16:creationId xmlns:a16="http://schemas.microsoft.com/office/drawing/2014/main" id="{923ED780-B131-4B4F-9A42-0136302C7C6D}"/>
            </a:ext>
          </a:extLst>
        </xdr:cNvPr>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AE41AB18-F615-4A44-9313-02EDA5CB89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32EB7F2C-4F20-4E31-95BE-232A60DE37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DFF3E01E-F6EE-46B2-9B62-8E91443D710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D6129E20-0900-4C63-8922-3B57C88BBAF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4C1DB1B9-0608-4DED-8182-C0ABC0C6ADD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xdr:rowOff>
    </xdr:from>
    <xdr:to>
      <xdr:col>116</xdr:col>
      <xdr:colOff>114300</xdr:colOff>
      <xdr:row>86</xdr:row>
      <xdr:rowOff>106426</xdr:rowOff>
    </xdr:to>
    <xdr:sp macro="" textlink="">
      <xdr:nvSpPr>
        <xdr:cNvPr id="456" name="楕円 455">
          <a:extLst>
            <a:ext uri="{FF2B5EF4-FFF2-40B4-BE49-F238E27FC236}">
              <a16:creationId xmlns:a16="http://schemas.microsoft.com/office/drawing/2014/main" id="{A43F26B7-FA8C-4464-B809-BBFC282FB584}"/>
            </a:ext>
          </a:extLst>
        </xdr:cNvPr>
        <xdr:cNvSpPr/>
      </xdr:nvSpPr>
      <xdr:spPr>
        <a:xfrm>
          <a:off x="221107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91203</xdr:rowOff>
    </xdr:from>
    <xdr:ext cx="469744" cy="259045"/>
    <xdr:sp macro="" textlink="">
      <xdr:nvSpPr>
        <xdr:cNvPr id="457" name="【消防施設】&#10;一人当たり面積該当値テキスト">
          <a:extLst>
            <a:ext uri="{FF2B5EF4-FFF2-40B4-BE49-F238E27FC236}">
              <a16:creationId xmlns:a16="http://schemas.microsoft.com/office/drawing/2014/main" id="{4B0937AE-FC28-47D3-9D8D-BF68DA7F2EAF}"/>
            </a:ext>
          </a:extLst>
        </xdr:cNvPr>
        <xdr:cNvSpPr txBox="1"/>
      </xdr:nvSpPr>
      <xdr:spPr>
        <a:xfrm>
          <a:off x="22199600" y="1466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94362</xdr:rowOff>
    </xdr:from>
    <xdr:to>
      <xdr:col>112</xdr:col>
      <xdr:colOff>38100</xdr:colOff>
      <xdr:row>86</xdr:row>
      <xdr:rowOff>24512</xdr:rowOff>
    </xdr:to>
    <xdr:sp macro="" textlink="">
      <xdr:nvSpPr>
        <xdr:cNvPr id="458" name="楕円 457">
          <a:extLst>
            <a:ext uri="{FF2B5EF4-FFF2-40B4-BE49-F238E27FC236}">
              <a16:creationId xmlns:a16="http://schemas.microsoft.com/office/drawing/2014/main" id="{2437B1E0-220B-48D2-A0A4-0D3EAE7505BD}"/>
            </a:ext>
          </a:extLst>
        </xdr:cNvPr>
        <xdr:cNvSpPr/>
      </xdr:nvSpPr>
      <xdr:spPr>
        <a:xfrm>
          <a:off x="21272500" y="14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145162</xdr:rowOff>
    </xdr:from>
    <xdr:to>
      <xdr:col>116</xdr:col>
      <xdr:colOff>63500</xdr:colOff>
      <xdr:row>86</xdr:row>
      <xdr:rowOff>55626</xdr:rowOff>
    </xdr:to>
    <xdr:cxnSp macro="">
      <xdr:nvCxnSpPr>
        <xdr:cNvPr id="459" name="直線コネクタ 458">
          <a:extLst>
            <a:ext uri="{FF2B5EF4-FFF2-40B4-BE49-F238E27FC236}">
              <a16:creationId xmlns:a16="http://schemas.microsoft.com/office/drawing/2014/main" id="{C0FCDBC3-6850-41F4-9731-574C3323BAC0}"/>
            </a:ext>
          </a:extLst>
        </xdr:cNvPr>
        <xdr:cNvCxnSpPr/>
      </xdr:nvCxnSpPr>
      <xdr:spPr>
        <a:xfrm>
          <a:off x="21323300" y="14718412"/>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95504</xdr:rowOff>
    </xdr:from>
    <xdr:to>
      <xdr:col>107</xdr:col>
      <xdr:colOff>101600</xdr:colOff>
      <xdr:row>86</xdr:row>
      <xdr:rowOff>25654</xdr:rowOff>
    </xdr:to>
    <xdr:sp macro="" textlink="">
      <xdr:nvSpPr>
        <xdr:cNvPr id="460" name="楕円 459">
          <a:extLst>
            <a:ext uri="{FF2B5EF4-FFF2-40B4-BE49-F238E27FC236}">
              <a16:creationId xmlns:a16="http://schemas.microsoft.com/office/drawing/2014/main" id="{76EA14CD-0C12-47B1-B500-F0D818BC5307}"/>
            </a:ext>
          </a:extLst>
        </xdr:cNvPr>
        <xdr:cNvSpPr/>
      </xdr:nvSpPr>
      <xdr:spPr>
        <a:xfrm>
          <a:off x="20383500" y="146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145162</xdr:rowOff>
    </xdr:from>
    <xdr:to>
      <xdr:col>111</xdr:col>
      <xdr:colOff>177800</xdr:colOff>
      <xdr:row>85</xdr:row>
      <xdr:rowOff>146304</xdr:rowOff>
    </xdr:to>
    <xdr:cxnSp macro="">
      <xdr:nvCxnSpPr>
        <xdr:cNvPr id="461" name="直線コネクタ 460">
          <a:extLst>
            <a:ext uri="{FF2B5EF4-FFF2-40B4-BE49-F238E27FC236}">
              <a16:creationId xmlns:a16="http://schemas.microsoft.com/office/drawing/2014/main" id="{38673AB3-C9E2-4AA1-93ED-3476FEB14CD0}"/>
            </a:ext>
          </a:extLst>
        </xdr:cNvPr>
        <xdr:cNvCxnSpPr/>
      </xdr:nvCxnSpPr>
      <xdr:spPr>
        <a:xfrm flipV="1">
          <a:off x="20434300" y="1471841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15639</xdr:rowOff>
    </xdr:from>
    <xdr:ext cx="469744" cy="259045"/>
    <xdr:sp macro="" textlink="">
      <xdr:nvSpPr>
        <xdr:cNvPr id="462" name="n_1mainValue【消防施設】&#10;一人当たり面積">
          <a:extLst>
            <a:ext uri="{FF2B5EF4-FFF2-40B4-BE49-F238E27FC236}">
              <a16:creationId xmlns:a16="http://schemas.microsoft.com/office/drawing/2014/main" id="{D0AEECAC-D151-4F1F-A405-918CADAD9776}"/>
            </a:ext>
          </a:extLst>
        </xdr:cNvPr>
        <xdr:cNvSpPr txBox="1"/>
      </xdr:nvSpPr>
      <xdr:spPr>
        <a:xfrm>
          <a:off x="21075727" y="1476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42181</xdr:rowOff>
    </xdr:from>
    <xdr:ext cx="469744" cy="259045"/>
    <xdr:sp macro="" textlink="">
      <xdr:nvSpPr>
        <xdr:cNvPr id="463" name="n_2mainValue【消防施設】&#10;一人当たり面積">
          <a:extLst>
            <a:ext uri="{FF2B5EF4-FFF2-40B4-BE49-F238E27FC236}">
              <a16:creationId xmlns:a16="http://schemas.microsoft.com/office/drawing/2014/main" id="{76AB7332-BFB2-4446-A22A-0BBAC7CC85DB}"/>
            </a:ext>
          </a:extLst>
        </xdr:cNvPr>
        <xdr:cNvSpPr txBox="1"/>
      </xdr:nvSpPr>
      <xdr:spPr>
        <a:xfrm>
          <a:off x="20199427" y="1444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4" name="正方形/長方形 463">
          <a:extLst>
            <a:ext uri="{FF2B5EF4-FFF2-40B4-BE49-F238E27FC236}">
              <a16:creationId xmlns:a16="http://schemas.microsoft.com/office/drawing/2014/main" id="{1A748814-5A8D-457D-9B15-4954E33F63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5" name="正方形/長方形 464">
          <a:extLst>
            <a:ext uri="{FF2B5EF4-FFF2-40B4-BE49-F238E27FC236}">
              <a16:creationId xmlns:a16="http://schemas.microsoft.com/office/drawing/2014/main" id="{8BFE4319-2641-44EB-9BDF-947BDA33A6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6" name="正方形/長方形 465">
          <a:extLst>
            <a:ext uri="{FF2B5EF4-FFF2-40B4-BE49-F238E27FC236}">
              <a16:creationId xmlns:a16="http://schemas.microsoft.com/office/drawing/2014/main" id="{040BE461-A5CB-46C7-93E6-665B41AFA4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7" name="正方形/長方形 466">
          <a:extLst>
            <a:ext uri="{FF2B5EF4-FFF2-40B4-BE49-F238E27FC236}">
              <a16:creationId xmlns:a16="http://schemas.microsoft.com/office/drawing/2014/main" id="{9311611E-C9C2-4DE9-BB70-E491EE4946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8" name="正方形/長方形 467">
          <a:extLst>
            <a:ext uri="{FF2B5EF4-FFF2-40B4-BE49-F238E27FC236}">
              <a16:creationId xmlns:a16="http://schemas.microsoft.com/office/drawing/2014/main" id="{D2D6B866-1ECF-410D-868D-DDE5012763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9" name="正方形/長方形 468">
          <a:extLst>
            <a:ext uri="{FF2B5EF4-FFF2-40B4-BE49-F238E27FC236}">
              <a16:creationId xmlns:a16="http://schemas.microsoft.com/office/drawing/2014/main" id="{279B3FCF-B229-437C-BD40-D5888188A4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0" name="正方形/長方形 469">
          <a:extLst>
            <a:ext uri="{FF2B5EF4-FFF2-40B4-BE49-F238E27FC236}">
              <a16:creationId xmlns:a16="http://schemas.microsoft.com/office/drawing/2014/main" id="{42D316AD-53E1-4345-82F6-B003AD81A2C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1" name="正方形/長方形 470">
          <a:extLst>
            <a:ext uri="{FF2B5EF4-FFF2-40B4-BE49-F238E27FC236}">
              <a16:creationId xmlns:a16="http://schemas.microsoft.com/office/drawing/2014/main" id="{6430258E-A8D1-462B-AE50-598579DBD3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2" name="テキスト ボックス 471">
          <a:extLst>
            <a:ext uri="{FF2B5EF4-FFF2-40B4-BE49-F238E27FC236}">
              <a16:creationId xmlns:a16="http://schemas.microsoft.com/office/drawing/2014/main" id="{8E2A3003-8F0E-4FC8-A588-A4FCEB4262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3" name="直線コネクタ 472">
          <a:extLst>
            <a:ext uri="{FF2B5EF4-FFF2-40B4-BE49-F238E27FC236}">
              <a16:creationId xmlns:a16="http://schemas.microsoft.com/office/drawing/2014/main" id="{6D05AC09-DD31-4708-8308-314D0C952A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4" name="直線コネクタ 473">
          <a:extLst>
            <a:ext uri="{FF2B5EF4-FFF2-40B4-BE49-F238E27FC236}">
              <a16:creationId xmlns:a16="http://schemas.microsoft.com/office/drawing/2014/main" id="{CA129D89-7633-472F-A761-FC7E0583420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5" name="テキスト ボックス 474">
          <a:extLst>
            <a:ext uri="{FF2B5EF4-FFF2-40B4-BE49-F238E27FC236}">
              <a16:creationId xmlns:a16="http://schemas.microsoft.com/office/drawing/2014/main" id="{BD068CD4-34FC-421B-A135-6A0FAA8B691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6" name="直線コネクタ 475">
          <a:extLst>
            <a:ext uri="{FF2B5EF4-FFF2-40B4-BE49-F238E27FC236}">
              <a16:creationId xmlns:a16="http://schemas.microsoft.com/office/drawing/2014/main" id="{C6505556-9B1B-446F-9F7E-7AD3F2B9969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7" name="テキスト ボックス 476">
          <a:extLst>
            <a:ext uri="{FF2B5EF4-FFF2-40B4-BE49-F238E27FC236}">
              <a16:creationId xmlns:a16="http://schemas.microsoft.com/office/drawing/2014/main" id="{087F0F98-B8B0-454A-8F30-5FA1072144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8" name="直線コネクタ 477">
          <a:extLst>
            <a:ext uri="{FF2B5EF4-FFF2-40B4-BE49-F238E27FC236}">
              <a16:creationId xmlns:a16="http://schemas.microsoft.com/office/drawing/2014/main" id="{38D99FDE-7CD0-452A-8F39-EACDD6E345C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9" name="テキスト ボックス 478">
          <a:extLst>
            <a:ext uri="{FF2B5EF4-FFF2-40B4-BE49-F238E27FC236}">
              <a16:creationId xmlns:a16="http://schemas.microsoft.com/office/drawing/2014/main" id="{AB2276E2-2566-4280-8D77-7EDD6C0BD48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0" name="直線コネクタ 479">
          <a:extLst>
            <a:ext uri="{FF2B5EF4-FFF2-40B4-BE49-F238E27FC236}">
              <a16:creationId xmlns:a16="http://schemas.microsoft.com/office/drawing/2014/main" id="{6402C14B-E703-42D8-BBE3-5C4A5F936B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1" name="テキスト ボックス 480">
          <a:extLst>
            <a:ext uri="{FF2B5EF4-FFF2-40B4-BE49-F238E27FC236}">
              <a16:creationId xmlns:a16="http://schemas.microsoft.com/office/drawing/2014/main" id="{A248E9D1-BA61-4DD9-A5D8-9C68EE0F601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2" name="直線コネクタ 481">
          <a:extLst>
            <a:ext uri="{FF2B5EF4-FFF2-40B4-BE49-F238E27FC236}">
              <a16:creationId xmlns:a16="http://schemas.microsoft.com/office/drawing/2014/main" id="{0255CB50-909C-4C8C-9E99-432CCBE173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3" name="テキスト ボックス 482">
          <a:extLst>
            <a:ext uri="{FF2B5EF4-FFF2-40B4-BE49-F238E27FC236}">
              <a16:creationId xmlns:a16="http://schemas.microsoft.com/office/drawing/2014/main" id="{E1D5E024-EEEE-4971-908E-A82C73F0682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4" name="直線コネクタ 483">
          <a:extLst>
            <a:ext uri="{FF2B5EF4-FFF2-40B4-BE49-F238E27FC236}">
              <a16:creationId xmlns:a16="http://schemas.microsoft.com/office/drawing/2014/main" id="{79272FA6-E3C4-4058-9787-EF5AFBEE747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5" name="テキスト ボックス 484">
          <a:extLst>
            <a:ext uri="{FF2B5EF4-FFF2-40B4-BE49-F238E27FC236}">
              <a16:creationId xmlns:a16="http://schemas.microsoft.com/office/drawing/2014/main" id="{457090D4-768A-451D-B4FF-AD276C3A15A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a:extLst>
            <a:ext uri="{FF2B5EF4-FFF2-40B4-BE49-F238E27FC236}">
              <a16:creationId xmlns:a16="http://schemas.microsoft.com/office/drawing/2014/main" id="{994188E6-EA4D-437D-A8DD-F29CD77202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7" name="テキスト ボックス 486">
          <a:extLst>
            <a:ext uri="{FF2B5EF4-FFF2-40B4-BE49-F238E27FC236}">
              <a16:creationId xmlns:a16="http://schemas.microsoft.com/office/drawing/2014/main" id="{C2DD525F-E89C-4B3B-B0F1-3424109372E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8" name="【庁舎】&#10;有形固定資産減価償却率グラフ枠">
          <a:extLst>
            <a:ext uri="{FF2B5EF4-FFF2-40B4-BE49-F238E27FC236}">
              <a16:creationId xmlns:a16="http://schemas.microsoft.com/office/drawing/2014/main" id="{8212AEF4-9609-4141-820D-AFDD9F2B46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89" name="直線コネクタ 488">
          <a:extLst>
            <a:ext uri="{FF2B5EF4-FFF2-40B4-BE49-F238E27FC236}">
              <a16:creationId xmlns:a16="http://schemas.microsoft.com/office/drawing/2014/main" id="{7CB4DD2F-DD04-4F59-9D83-1FE73197F14A}"/>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90" name="【庁舎】&#10;有形固定資産減価償却率最小値テキスト">
          <a:extLst>
            <a:ext uri="{FF2B5EF4-FFF2-40B4-BE49-F238E27FC236}">
              <a16:creationId xmlns:a16="http://schemas.microsoft.com/office/drawing/2014/main" id="{29BE0970-2F59-459B-88C8-907EE77B3DDC}"/>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91" name="直線コネクタ 490">
          <a:extLst>
            <a:ext uri="{FF2B5EF4-FFF2-40B4-BE49-F238E27FC236}">
              <a16:creationId xmlns:a16="http://schemas.microsoft.com/office/drawing/2014/main" id="{BBAF1FB3-02D8-4D17-8F8E-96B954534BE7}"/>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92" name="【庁舎】&#10;有形固定資産減価償却率最大値テキスト">
          <a:extLst>
            <a:ext uri="{FF2B5EF4-FFF2-40B4-BE49-F238E27FC236}">
              <a16:creationId xmlns:a16="http://schemas.microsoft.com/office/drawing/2014/main" id="{E622075A-8B2B-4838-A172-95C801D46AD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3" name="直線コネクタ 492">
          <a:extLst>
            <a:ext uri="{FF2B5EF4-FFF2-40B4-BE49-F238E27FC236}">
              <a16:creationId xmlns:a16="http://schemas.microsoft.com/office/drawing/2014/main" id="{01717E9F-1B3D-416C-8612-DA77B622376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494" name="【庁舎】&#10;有形固定資産減価償却率平均値テキスト">
          <a:extLst>
            <a:ext uri="{FF2B5EF4-FFF2-40B4-BE49-F238E27FC236}">
              <a16:creationId xmlns:a16="http://schemas.microsoft.com/office/drawing/2014/main" id="{04B461B8-02E1-4739-9521-B01DD2D5111A}"/>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95" name="フローチャート: 判断 494">
          <a:extLst>
            <a:ext uri="{FF2B5EF4-FFF2-40B4-BE49-F238E27FC236}">
              <a16:creationId xmlns:a16="http://schemas.microsoft.com/office/drawing/2014/main" id="{2A336414-B3EC-4AC8-A1B9-3C26CF417782}"/>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96" name="フローチャート: 判断 495">
          <a:extLst>
            <a:ext uri="{FF2B5EF4-FFF2-40B4-BE49-F238E27FC236}">
              <a16:creationId xmlns:a16="http://schemas.microsoft.com/office/drawing/2014/main" id="{5FF2F943-6087-4D34-A5E1-52D473B6DEE6}"/>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97" name="n_1aveValue【庁舎】&#10;有形固定資産減価償却率">
          <a:extLst>
            <a:ext uri="{FF2B5EF4-FFF2-40B4-BE49-F238E27FC236}">
              <a16:creationId xmlns:a16="http://schemas.microsoft.com/office/drawing/2014/main" id="{4411B121-518A-47EA-BC8C-C34CAEA24733}"/>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98" name="フローチャート: 判断 497">
          <a:extLst>
            <a:ext uri="{FF2B5EF4-FFF2-40B4-BE49-F238E27FC236}">
              <a16:creationId xmlns:a16="http://schemas.microsoft.com/office/drawing/2014/main" id="{0BB6B31C-7CBA-4459-B35E-F368ED71DD3E}"/>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99" name="n_2aveValue【庁舎】&#10;有形固定資産減価償却率">
          <a:extLst>
            <a:ext uri="{FF2B5EF4-FFF2-40B4-BE49-F238E27FC236}">
              <a16:creationId xmlns:a16="http://schemas.microsoft.com/office/drawing/2014/main" id="{7892A0E6-EC58-4136-995C-96B9BB79D722}"/>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5AC43073-09A9-47A6-AC62-82FE1D6F09B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C166BA00-416B-4337-955F-F82D3DFD53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96450A08-A93E-4419-AAB3-C0CF09EAE8E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9E7F9E69-68DC-4D00-A12F-294E283204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64C22DEA-3E40-41D8-B502-7725E9AD7F2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62956</xdr:rowOff>
    </xdr:from>
    <xdr:to>
      <xdr:col>85</xdr:col>
      <xdr:colOff>177800</xdr:colOff>
      <xdr:row>105</xdr:row>
      <xdr:rowOff>164556</xdr:rowOff>
    </xdr:to>
    <xdr:sp macro="" textlink="">
      <xdr:nvSpPr>
        <xdr:cNvPr id="505" name="楕円 504">
          <a:extLst>
            <a:ext uri="{FF2B5EF4-FFF2-40B4-BE49-F238E27FC236}">
              <a16:creationId xmlns:a16="http://schemas.microsoft.com/office/drawing/2014/main" id="{3B572ECB-3E00-4937-B862-C6430DDA1C7F}"/>
            </a:ext>
          </a:extLst>
        </xdr:cNvPr>
        <xdr:cNvSpPr/>
      </xdr:nvSpPr>
      <xdr:spPr>
        <a:xfrm>
          <a:off x="16268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41383</xdr:rowOff>
    </xdr:from>
    <xdr:ext cx="405111" cy="259045"/>
    <xdr:sp macro="" textlink="">
      <xdr:nvSpPr>
        <xdr:cNvPr id="506" name="【庁舎】&#10;有形固定資産減価償却率該当値テキスト">
          <a:extLst>
            <a:ext uri="{FF2B5EF4-FFF2-40B4-BE49-F238E27FC236}">
              <a16:creationId xmlns:a16="http://schemas.microsoft.com/office/drawing/2014/main" id="{71029C59-ACB8-4402-AE2C-DD35CCBC99D7}"/>
            </a:ext>
          </a:extLst>
        </xdr:cNvPr>
        <xdr:cNvSpPr txBox="1"/>
      </xdr:nvSpPr>
      <xdr:spPr>
        <a:xfrm>
          <a:off x="16357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79284</xdr:rowOff>
    </xdr:from>
    <xdr:to>
      <xdr:col>81</xdr:col>
      <xdr:colOff>101600</xdr:colOff>
      <xdr:row>109</xdr:row>
      <xdr:rowOff>9434</xdr:rowOff>
    </xdr:to>
    <xdr:sp macro="" textlink="">
      <xdr:nvSpPr>
        <xdr:cNvPr id="507" name="楕円 506">
          <a:extLst>
            <a:ext uri="{FF2B5EF4-FFF2-40B4-BE49-F238E27FC236}">
              <a16:creationId xmlns:a16="http://schemas.microsoft.com/office/drawing/2014/main" id="{1BC55561-B972-48CF-A48A-630DEF6CFC8A}"/>
            </a:ext>
          </a:extLst>
        </xdr:cNvPr>
        <xdr:cNvSpPr/>
      </xdr:nvSpPr>
      <xdr:spPr>
        <a:xfrm>
          <a:off x="154305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113756</xdr:rowOff>
    </xdr:from>
    <xdr:to>
      <xdr:col>85</xdr:col>
      <xdr:colOff>127000</xdr:colOff>
      <xdr:row>108</xdr:row>
      <xdr:rowOff>130084</xdr:rowOff>
    </xdr:to>
    <xdr:cxnSp macro="">
      <xdr:nvCxnSpPr>
        <xdr:cNvPr id="508" name="直線コネクタ 507">
          <a:extLst>
            <a:ext uri="{FF2B5EF4-FFF2-40B4-BE49-F238E27FC236}">
              <a16:creationId xmlns:a16="http://schemas.microsoft.com/office/drawing/2014/main" id="{EA967D84-B0B2-4AD2-9022-B02E7F74D01F}"/>
            </a:ext>
          </a:extLst>
        </xdr:cNvPr>
        <xdr:cNvCxnSpPr/>
      </xdr:nvCxnSpPr>
      <xdr:spPr>
        <a:xfrm flipV="1">
          <a:off x="15481300" y="18116006"/>
          <a:ext cx="838200" cy="5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509" name="楕円 508">
          <a:extLst>
            <a:ext uri="{FF2B5EF4-FFF2-40B4-BE49-F238E27FC236}">
              <a16:creationId xmlns:a16="http://schemas.microsoft.com/office/drawing/2014/main" id="{550B291B-7C26-4913-BBF3-02F141FD767C}"/>
            </a:ext>
          </a:extLst>
        </xdr:cNvPr>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108</xdr:row>
      <xdr:rowOff>130084</xdr:rowOff>
    </xdr:to>
    <xdr:cxnSp macro="">
      <xdr:nvCxnSpPr>
        <xdr:cNvPr id="510" name="直線コネクタ 509">
          <a:extLst>
            <a:ext uri="{FF2B5EF4-FFF2-40B4-BE49-F238E27FC236}">
              <a16:creationId xmlns:a16="http://schemas.microsoft.com/office/drawing/2014/main" id="{AB943292-6CFE-4D75-8865-545B59B91A05}"/>
            </a:ext>
          </a:extLst>
        </xdr:cNvPr>
        <xdr:cNvCxnSpPr/>
      </xdr:nvCxnSpPr>
      <xdr:spPr>
        <a:xfrm>
          <a:off x="14592300" y="18331543"/>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109</xdr:row>
      <xdr:rowOff>561</xdr:rowOff>
    </xdr:from>
    <xdr:ext cx="340478" cy="259045"/>
    <xdr:sp macro="" textlink="">
      <xdr:nvSpPr>
        <xdr:cNvPr id="511" name="n_1mainValue【庁舎】&#10;有形固定資産減価償却率">
          <a:extLst>
            <a:ext uri="{FF2B5EF4-FFF2-40B4-BE49-F238E27FC236}">
              <a16:creationId xmlns:a16="http://schemas.microsoft.com/office/drawing/2014/main" id="{18134310-114C-44C8-AAD5-16169FFB53B0}"/>
            </a:ext>
          </a:extLst>
        </xdr:cNvPr>
        <xdr:cNvSpPr txBox="1"/>
      </xdr:nvSpPr>
      <xdr:spPr>
        <a:xfrm>
          <a:off x="15298361" y="186886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512" name="n_2mainValue【庁舎】&#10;有形固定資産減価償却率">
          <a:extLst>
            <a:ext uri="{FF2B5EF4-FFF2-40B4-BE49-F238E27FC236}">
              <a16:creationId xmlns:a16="http://schemas.microsoft.com/office/drawing/2014/main" id="{229EABBB-47B0-4950-8519-0EC15342C2E7}"/>
            </a:ext>
          </a:extLst>
        </xdr:cNvPr>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3" name="正方形/長方形 512">
          <a:extLst>
            <a:ext uri="{FF2B5EF4-FFF2-40B4-BE49-F238E27FC236}">
              <a16:creationId xmlns:a16="http://schemas.microsoft.com/office/drawing/2014/main" id="{F2A52E4F-4C16-4029-8FF3-EFC34A6F3E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4" name="正方形/長方形 513">
          <a:extLst>
            <a:ext uri="{FF2B5EF4-FFF2-40B4-BE49-F238E27FC236}">
              <a16:creationId xmlns:a16="http://schemas.microsoft.com/office/drawing/2014/main" id="{89DAF1E1-7300-4A4B-83E2-C94AE9C3FD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5" name="正方形/長方形 514">
          <a:extLst>
            <a:ext uri="{FF2B5EF4-FFF2-40B4-BE49-F238E27FC236}">
              <a16:creationId xmlns:a16="http://schemas.microsoft.com/office/drawing/2014/main" id="{F33FA723-6AB0-4F31-86F4-10E1281D35F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6" name="正方形/長方形 515">
          <a:extLst>
            <a:ext uri="{FF2B5EF4-FFF2-40B4-BE49-F238E27FC236}">
              <a16:creationId xmlns:a16="http://schemas.microsoft.com/office/drawing/2014/main" id="{126B42C0-CAF5-4C65-B3FD-ACAB116B0C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7" name="正方形/長方形 516">
          <a:extLst>
            <a:ext uri="{FF2B5EF4-FFF2-40B4-BE49-F238E27FC236}">
              <a16:creationId xmlns:a16="http://schemas.microsoft.com/office/drawing/2014/main" id="{7F874461-7ED6-4DF7-815A-5B289A2AB1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8" name="正方形/長方形 517">
          <a:extLst>
            <a:ext uri="{FF2B5EF4-FFF2-40B4-BE49-F238E27FC236}">
              <a16:creationId xmlns:a16="http://schemas.microsoft.com/office/drawing/2014/main" id="{6D3410AF-E092-41BB-80D1-76B5D4E78C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9" name="正方形/長方形 518">
          <a:extLst>
            <a:ext uri="{FF2B5EF4-FFF2-40B4-BE49-F238E27FC236}">
              <a16:creationId xmlns:a16="http://schemas.microsoft.com/office/drawing/2014/main" id="{AD01F595-06D4-48D6-AEA8-461FEDFF43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0" name="正方形/長方形 519">
          <a:extLst>
            <a:ext uri="{FF2B5EF4-FFF2-40B4-BE49-F238E27FC236}">
              <a16:creationId xmlns:a16="http://schemas.microsoft.com/office/drawing/2014/main" id="{A76539F3-0724-446A-9EEF-6C2D4F238F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1" name="テキスト ボックス 520">
          <a:extLst>
            <a:ext uri="{FF2B5EF4-FFF2-40B4-BE49-F238E27FC236}">
              <a16:creationId xmlns:a16="http://schemas.microsoft.com/office/drawing/2014/main" id="{04365A74-52FF-4EEB-A915-69BED0CD75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2" name="直線コネクタ 521">
          <a:extLst>
            <a:ext uri="{FF2B5EF4-FFF2-40B4-BE49-F238E27FC236}">
              <a16:creationId xmlns:a16="http://schemas.microsoft.com/office/drawing/2014/main" id="{5815CC54-916A-43A2-B096-EBCA3AC1B4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3" name="直線コネクタ 522">
          <a:extLst>
            <a:ext uri="{FF2B5EF4-FFF2-40B4-BE49-F238E27FC236}">
              <a16:creationId xmlns:a16="http://schemas.microsoft.com/office/drawing/2014/main" id="{E7301607-F14B-4D94-A6E1-17ECFF5E3F2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4" name="テキスト ボックス 523">
          <a:extLst>
            <a:ext uri="{FF2B5EF4-FFF2-40B4-BE49-F238E27FC236}">
              <a16:creationId xmlns:a16="http://schemas.microsoft.com/office/drawing/2014/main" id="{3BE71E39-F373-454C-A6E2-C876B73B83A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5" name="直線コネクタ 524">
          <a:extLst>
            <a:ext uri="{FF2B5EF4-FFF2-40B4-BE49-F238E27FC236}">
              <a16:creationId xmlns:a16="http://schemas.microsoft.com/office/drawing/2014/main" id="{94AA658A-7840-466D-B338-E9E097A8809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6" name="テキスト ボックス 525">
          <a:extLst>
            <a:ext uri="{FF2B5EF4-FFF2-40B4-BE49-F238E27FC236}">
              <a16:creationId xmlns:a16="http://schemas.microsoft.com/office/drawing/2014/main" id="{12E44D5C-09C8-4B85-BED1-189AFE46F25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7" name="直線コネクタ 526">
          <a:extLst>
            <a:ext uri="{FF2B5EF4-FFF2-40B4-BE49-F238E27FC236}">
              <a16:creationId xmlns:a16="http://schemas.microsoft.com/office/drawing/2014/main" id="{525251E8-B07E-4D22-B9D3-A52E72B98C6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8" name="テキスト ボックス 527">
          <a:extLst>
            <a:ext uri="{FF2B5EF4-FFF2-40B4-BE49-F238E27FC236}">
              <a16:creationId xmlns:a16="http://schemas.microsoft.com/office/drawing/2014/main" id="{8B9A5617-A15E-40D8-8E2F-C659A27FF7F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9" name="直線コネクタ 528">
          <a:extLst>
            <a:ext uri="{FF2B5EF4-FFF2-40B4-BE49-F238E27FC236}">
              <a16:creationId xmlns:a16="http://schemas.microsoft.com/office/drawing/2014/main" id="{AC59181B-BF2D-4181-B503-110F5C10E96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0" name="テキスト ボックス 529">
          <a:extLst>
            <a:ext uri="{FF2B5EF4-FFF2-40B4-BE49-F238E27FC236}">
              <a16:creationId xmlns:a16="http://schemas.microsoft.com/office/drawing/2014/main" id="{12C8E83A-8D3A-487B-8A7F-894B17EC79D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a:extLst>
            <a:ext uri="{FF2B5EF4-FFF2-40B4-BE49-F238E27FC236}">
              <a16:creationId xmlns:a16="http://schemas.microsoft.com/office/drawing/2014/main" id="{BC18F12C-A63A-4A3A-A852-D42DAE5511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2" name="テキスト ボックス 531">
          <a:extLst>
            <a:ext uri="{FF2B5EF4-FFF2-40B4-BE49-F238E27FC236}">
              <a16:creationId xmlns:a16="http://schemas.microsoft.com/office/drawing/2014/main" id="{DCB22746-023B-44FB-8ADE-A2B48EFB32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庁舎】&#10;一人当たり面積グラフ枠">
          <a:extLst>
            <a:ext uri="{FF2B5EF4-FFF2-40B4-BE49-F238E27FC236}">
              <a16:creationId xmlns:a16="http://schemas.microsoft.com/office/drawing/2014/main" id="{25664E7A-A339-4875-9BEE-545956C0FEB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34" name="直線コネクタ 533">
          <a:extLst>
            <a:ext uri="{FF2B5EF4-FFF2-40B4-BE49-F238E27FC236}">
              <a16:creationId xmlns:a16="http://schemas.microsoft.com/office/drawing/2014/main" id="{F6C9A1CA-0E3A-4116-8351-FFD763F2AB58}"/>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35" name="【庁舎】&#10;一人当たり面積最小値テキスト">
          <a:extLst>
            <a:ext uri="{FF2B5EF4-FFF2-40B4-BE49-F238E27FC236}">
              <a16:creationId xmlns:a16="http://schemas.microsoft.com/office/drawing/2014/main" id="{48FF403C-95BD-4B1E-8402-DE796A5946E4}"/>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36" name="直線コネクタ 535">
          <a:extLst>
            <a:ext uri="{FF2B5EF4-FFF2-40B4-BE49-F238E27FC236}">
              <a16:creationId xmlns:a16="http://schemas.microsoft.com/office/drawing/2014/main" id="{083177D2-9A0A-4B85-9E3E-8A9894A2F9C1}"/>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37" name="【庁舎】&#10;一人当たり面積最大値テキスト">
          <a:extLst>
            <a:ext uri="{FF2B5EF4-FFF2-40B4-BE49-F238E27FC236}">
              <a16:creationId xmlns:a16="http://schemas.microsoft.com/office/drawing/2014/main" id="{8D0A2441-838D-49B8-9DE4-A5AFC6957AED}"/>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38" name="直線コネクタ 537">
          <a:extLst>
            <a:ext uri="{FF2B5EF4-FFF2-40B4-BE49-F238E27FC236}">
              <a16:creationId xmlns:a16="http://schemas.microsoft.com/office/drawing/2014/main" id="{E4836F19-CE12-4073-AF00-71BA9B2389F5}"/>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39" name="【庁舎】&#10;一人当たり面積平均値テキスト">
          <a:extLst>
            <a:ext uri="{FF2B5EF4-FFF2-40B4-BE49-F238E27FC236}">
              <a16:creationId xmlns:a16="http://schemas.microsoft.com/office/drawing/2014/main" id="{33AEEF56-8CF4-4A64-AC17-D53F390FABB3}"/>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40" name="フローチャート: 判断 539">
          <a:extLst>
            <a:ext uri="{FF2B5EF4-FFF2-40B4-BE49-F238E27FC236}">
              <a16:creationId xmlns:a16="http://schemas.microsoft.com/office/drawing/2014/main" id="{2CA8F581-4687-4ADE-AE44-68AE39A63555}"/>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41" name="フローチャート: 判断 540">
          <a:extLst>
            <a:ext uri="{FF2B5EF4-FFF2-40B4-BE49-F238E27FC236}">
              <a16:creationId xmlns:a16="http://schemas.microsoft.com/office/drawing/2014/main" id="{170C1AB5-C319-423A-8B8C-49B23EEC975E}"/>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42" name="n_1aveValue【庁舎】&#10;一人当たり面積">
          <a:extLst>
            <a:ext uri="{FF2B5EF4-FFF2-40B4-BE49-F238E27FC236}">
              <a16:creationId xmlns:a16="http://schemas.microsoft.com/office/drawing/2014/main" id="{3E1797FF-8AFD-4089-B64A-B84710664B3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43" name="フローチャート: 判断 542">
          <a:extLst>
            <a:ext uri="{FF2B5EF4-FFF2-40B4-BE49-F238E27FC236}">
              <a16:creationId xmlns:a16="http://schemas.microsoft.com/office/drawing/2014/main" id="{26C6C394-B8D0-4D77-8AEE-6238182C3823}"/>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544" name="n_2aveValue【庁舎】&#10;一人当たり面積">
          <a:extLst>
            <a:ext uri="{FF2B5EF4-FFF2-40B4-BE49-F238E27FC236}">
              <a16:creationId xmlns:a16="http://schemas.microsoft.com/office/drawing/2014/main" id="{B1499C8B-C988-47BA-AF9B-EC32C1DDBC38}"/>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15D13157-5C7B-409C-BB20-258CDB8BE5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8760B527-ED09-44FE-B985-344502C0850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24BE4B18-5BBE-4A35-B029-7FFA7B89CC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1A945BD1-8851-46D4-A29D-5C64048575F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B4D64A1D-867F-4402-BE54-C0E8B13FAE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85750</xdr:rowOff>
    </xdr:from>
    <xdr:to>
      <xdr:col>116</xdr:col>
      <xdr:colOff>114300</xdr:colOff>
      <xdr:row>108</xdr:row>
      <xdr:rowOff>15900</xdr:rowOff>
    </xdr:to>
    <xdr:sp macro="" textlink="">
      <xdr:nvSpPr>
        <xdr:cNvPr id="550" name="楕円 549">
          <a:extLst>
            <a:ext uri="{FF2B5EF4-FFF2-40B4-BE49-F238E27FC236}">
              <a16:creationId xmlns:a16="http://schemas.microsoft.com/office/drawing/2014/main" id="{41A7B080-477B-4C11-B7A9-64B498331247}"/>
            </a:ext>
          </a:extLst>
        </xdr:cNvPr>
        <xdr:cNvSpPr/>
      </xdr:nvSpPr>
      <xdr:spPr>
        <a:xfrm>
          <a:off x="22110700" y="184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677</xdr:rowOff>
    </xdr:from>
    <xdr:ext cx="469744" cy="259045"/>
    <xdr:sp macro="" textlink="">
      <xdr:nvSpPr>
        <xdr:cNvPr id="551" name="【庁舎】&#10;一人当たり面積該当値テキスト">
          <a:extLst>
            <a:ext uri="{FF2B5EF4-FFF2-40B4-BE49-F238E27FC236}">
              <a16:creationId xmlns:a16="http://schemas.microsoft.com/office/drawing/2014/main" id="{F166F4B5-A0C3-4F3C-8673-A8FF01A64DF2}"/>
            </a:ext>
          </a:extLst>
        </xdr:cNvPr>
        <xdr:cNvSpPr txBox="1"/>
      </xdr:nvSpPr>
      <xdr:spPr>
        <a:xfrm>
          <a:off x="22199600" y="183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63119</xdr:rowOff>
    </xdr:from>
    <xdr:to>
      <xdr:col>112</xdr:col>
      <xdr:colOff>38100</xdr:colOff>
      <xdr:row>107</xdr:row>
      <xdr:rowOff>164719</xdr:rowOff>
    </xdr:to>
    <xdr:sp macro="" textlink="">
      <xdr:nvSpPr>
        <xdr:cNvPr id="552" name="楕円 551">
          <a:extLst>
            <a:ext uri="{FF2B5EF4-FFF2-40B4-BE49-F238E27FC236}">
              <a16:creationId xmlns:a16="http://schemas.microsoft.com/office/drawing/2014/main" id="{247EF3B0-4D40-48C0-948A-5FD34368F7D9}"/>
            </a:ext>
          </a:extLst>
        </xdr:cNvPr>
        <xdr:cNvSpPr/>
      </xdr:nvSpPr>
      <xdr:spPr>
        <a:xfrm>
          <a:off x="21272500" y="184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113919</xdr:rowOff>
    </xdr:from>
    <xdr:to>
      <xdr:col>116</xdr:col>
      <xdr:colOff>63500</xdr:colOff>
      <xdr:row>107</xdr:row>
      <xdr:rowOff>136550</xdr:rowOff>
    </xdr:to>
    <xdr:cxnSp macro="">
      <xdr:nvCxnSpPr>
        <xdr:cNvPr id="553" name="直線コネクタ 552">
          <a:extLst>
            <a:ext uri="{FF2B5EF4-FFF2-40B4-BE49-F238E27FC236}">
              <a16:creationId xmlns:a16="http://schemas.microsoft.com/office/drawing/2014/main" id="{3F45980C-BE16-4043-9EE5-9CD2A082D1FE}"/>
            </a:ext>
          </a:extLst>
        </xdr:cNvPr>
        <xdr:cNvCxnSpPr/>
      </xdr:nvCxnSpPr>
      <xdr:spPr>
        <a:xfrm>
          <a:off x="21323300" y="18459069"/>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158445</xdr:rowOff>
    </xdr:from>
    <xdr:to>
      <xdr:col>107</xdr:col>
      <xdr:colOff>101600</xdr:colOff>
      <xdr:row>107</xdr:row>
      <xdr:rowOff>88595</xdr:rowOff>
    </xdr:to>
    <xdr:sp macro="" textlink="">
      <xdr:nvSpPr>
        <xdr:cNvPr id="554" name="楕円 553">
          <a:extLst>
            <a:ext uri="{FF2B5EF4-FFF2-40B4-BE49-F238E27FC236}">
              <a16:creationId xmlns:a16="http://schemas.microsoft.com/office/drawing/2014/main" id="{6C821243-6867-4C64-A751-EB920FB76B5B}"/>
            </a:ext>
          </a:extLst>
        </xdr:cNvPr>
        <xdr:cNvSpPr/>
      </xdr:nvSpPr>
      <xdr:spPr>
        <a:xfrm>
          <a:off x="20383500" y="183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37795</xdr:rowOff>
    </xdr:from>
    <xdr:to>
      <xdr:col>111</xdr:col>
      <xdr:colOff>177800</xdr:colOff>
      <xdr:row>107</xdr:row>
      <xdr:rowOff>113919</xdr:rowOff>
    </xdr:to>
    <xdr:cxnSp macro="">
      <xdr:nvCxnSpPr>
        <xdr:cNvPr id="555" name="直線コネクタ 554">
          <a:extLst>
            <a:ext uri="{FF2B5EF4-FFF2-40B4-BE49-F238E27FC236}">
              <a16:creationId xmlns:a16="http://schemas.microsoft.com/office/drawing/2014/main" id="{B4ADB252-23FA-4A77-85BC-BC15C86EAA9F}"/>
            </a:ext>
          </a:extLst>
        </xdr:cNvPr>
        <xdr:cNvCxnSpPr/>
      </xdr:nvCxnSpPr>
      <xdr:spPr>
        <a:xfrm>
          <a:off x="20434300" y="18382945"/>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155846</xdr:rowOff>
    </xdr:from>
    <xdr:ext cx="469744" cy="259045"/>
    <xdr:sp macro="" textlink="">
      <xdr:nvSpPr>
        <xdr:cNvPr id="556" name="n_1mainValue【庁舎】&#10;一人当たり面積">
          <a:extLst>
            <a:ext uri="{FF2B5EF4-FFF2-40B4-BE49-F238E27FC236}">
              <a16:creationId xmlns:a16="http://schemas.microsoft.com/office/drawing/2014/main" id="{A953F6F3-5BCE-4E0F-B5FE-05CDBAADDDF4}"/>
            </a:ext>
          </a:extLst>
        </xdr:cNvPr>
        <xdr:cNvSpPr txBox="1"/>
      </xdr:nvSpPr>
      <xdr:spPr>
        <a:xfrm>
          <a:off x="21075727" y="185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105122</xdr:rowOff>
    </xdr:from>
    <xdr:ext cx="469744" cy="259045"/>
    <xdr:sp macro="" textlink="">
      <xdr:nvSpPr>
        <xdr:cNvPr id="557" name="n_2mainValue【庁舎】&#10;一人当たり面積">
          <a:extLst>
            <a:ext uri="{FF2B5EF4-FFF2-40B4-BE49-F238E27FC236}">
              <a16:creationId xmlns:a16="http://schemas.microsoft.com/office/drawing/2014/main" id="{96F88BE7-593C-4F99-8739-89BEB19D2CB7}"/>
            </a:ext>
          </a:extLst>
        </xdr:cNvPr>
        <xdr:cNvSpPr txBox="1"/>
      </xdr:nvSpPr>
      <xdr:spPr>
        <a:xfrm>
          <a:off x="20199427" y="181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57490D13-08E3-4864-BC86-E9C2E88210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DAEC29EE-A51D-4FF4-A6E7-28B8D5F44E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32FBEE1B-4A1F-4A21-89D1-0DEC109AFB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・類似団体と比較して特に有形固定資産減価償却率が高くなっている施設はプールである。プールについては、大規模改修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も視野に入れて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
4,054
115.90
4,610,419
4,131,745
209,281
2,207,442
3,225,683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基準財政需要額のうち地域経済・雇用対策費が減少したものの</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基準財政収入額の法人税割も減少したため、指数は</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前年度</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から横ばいとなって</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いる。今後</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は</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町基幹産業である観光業と農林業を</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地方創生の柱と位置付け</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産業振興を図る一方、徴収向上対策として近隣町村と</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連携</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した併任徴収などに取り組み、更なる税収の確保に努めていく。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76623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137600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153687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153687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平成２</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９</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年度は前年</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度</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比</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０．４</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ポイントの</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増</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となっている。これは</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普通交付税の減により経常一般財源等が減少</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したためである。今後も、給与の抑制による人件費の抑制、物件費の見直しなど行財政改革への取組</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み</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126456</xdr:rowOff>
    </xdr:from>
    <xdr:to>
      <xdr:col>23</xdr:col>
      <xdr:colOff>133350</xdr:colOff>
      <xdr:row>65</xdr:row>
      <xdr:rowOff>140244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7070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74749</xdr:rowOff>
    </xdr:from>
    <xdr:to>
      <xdr:col>19</xdr:col>
      <xdr:colOff>133350</xdr:colOff>
      <xdr:row>65</xdr:row>
      <xdr:rowOff>126456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1899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74749</xdr:rowOff>
    </xdr:from>
    <xdr:to>
      <xdr:col>15</xdr:col>
      <xdr:colOff>82550</xdr:colOff>
      <xdr:row>65</xdr:row>
      <xdr:rowOff>140244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1899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140244</xdr:rowOff>
    </xdr:from>
    <xdr:to>
      <xdr:col>11</xdr:col>
      <xdr:colOff>31750</xdr:colOff>
      <xdr:row>65</xdr:row>
      <xdr:rowOff>150585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844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89444</xdr:rowOff>
    </xdr:from>
    <xdr:to>
      <xdr:col>23</xdr:col>
      <xdr:colOff>184150</xdr:colOff>
      <xdr:row>66</xdr:row>
      <xdr:rowOff>19594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61521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0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75656</xdr:rowOff>
    </xdr:from>
    <xdr:to>
      <xdr:col>19</xdr:col>
      <xdr:colOff>184150</xdr:colOff>
      <xdr:row>66</xdr:row>
      <xdr:rowOff>5806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162033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23949</xdr:rowOff>
    </xdr:from>
    <xdr:to>
      <xdr:col>15</xdr:col>
      <xdr:colOff>133350</xdr:colOff>
      <xdr:row>65</xdr:row>
      <xdr:rowOff>125549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110326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89444</xdr:rowOff>
    </xdr:from>
    <xdr:to>
      <xdr:col>11</xdr:col>
      <xdr:colOff>82550</xdr:colOff>
      <xdr:row>66</xdr:row>
      <xdr:rowOff>19594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4371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99785</xdr:rowOff>
    </xdr:from>
    <xdr:to>
      <xdr:col>7</xdr:col>
      <xdr:colOff>31750</xdr:colOff>
      <xdr:row>66</xdr:row>
      <xdr:rowOff>29935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14712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・人口１人当たり人件費・物件費等決算額は昨年度よりやや増加している。これは、平成</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年熊本地震による時間外手当などは減少しているものの、戸籍システム関連機器購入などによる物件費の増加が影響していると考えられる。今後は指定管理者制度等を導入するなどにより、物件費の更なる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5380</xdr:rowOff>
    </xdr:from>
    <xdr:to>
      <xdr:col>23</xdr:col>
      <xdr:colOff>133350</xdr:colOff>
      <xdr:row>82</xdr:row>
      <xdr:rowOff>11995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64280"/>
          <a:ext cx="8382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149192</xdr:rowOff>
    </xdr:from>
    <xdr:to>
      <xdr:col>19</xdr:col>
      <xdr:colOff>133350</xdr:colOff>
      <xdr:row>82</xdr:row>
      <xdr:rowOff>5380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6642"/>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129746</xdr:rowOff>
    </xdr:from>
    <xdr:to>
      <xdr:col>15</xdr:col>
      <xdr:colOff>82550</xdr:colOff>
      <xdr:row>81</xdr:row>
      <xdr:rowOff>149192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17196"/>
          <a:ext cx="889000" cy="1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119146</xdr:rowOff>
    </xdr:from>
    <xdr:to>
      <xdr:col>11</xdr:col>
      <xdr:colOff>31750</xdr:colOff>
      <xdr:row>81</xdr:row>
      <xdr:rowOff>129746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06596"/>
          <a:ext cx="889000" cy="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132645</xdr:rowOff>
    </xdr:from>
    <xdr:to>
      <xdr:col>23</xdr:col>
      <xdr:colOff>184150</xdr:colOff>
      <xdr:row>82</xdr:row>
      <xdr:rowOff>62795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53922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126030</xdr:rowOff>
    </xdr:from>
    <xdr:to>
      <xdr:col>19</xdr:col>
      <xdr:colOff>184150</xdr:colOff>
      <xdr:row>82</xdr:row>
      <xdr:rowOff>56180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66357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8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98392</xdr:rowOff>
    </xdr:from>
    <xdr:to>
      <xdr:col>15</xdr:col>
      <xdr:colOff>133350</xdr:colOff>
      <xdr:row>82</xdr:row>
      <xdr:rowOff>28542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38719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78946</xdr:rowOff>
    </xdr:from>
    <xdr:to>
      <xdr:col>11</xdr:col>
      <xdr:colOff>82550</xdr:colOff>
      <xdr:row>82</xdr:row>
      <xdr:rowOff>9096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19273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3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68346</xdr:rowOff>
    </xdr:from>
    <xdr:to>
      <xdr:col>7</xdr:col>
      <xdr:colOff>31750</xdr:colOff>
      <xdr:row>81</xdr:row>
      <xdr:rowOff>169946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8673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・平成２９年度は</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前年度</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から横ばいとなって</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いる</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。今後も制度運用の適正化に努め更なる人件費の見直しを行う。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26670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123189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28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143827</xdr:rowOff>
    </xdr:from>
    <xdr:to>
      <xdr:col>72</xdr:col>
      <xdr:colOff>203200</xdr:colOff>
      <xdr:row>87</xdr:row>
      <xdr:rowOff>123189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88527"/>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143827</xdr:rowOff>
    </xdr:from>
    <xdr:to>
      <xdr:col>68</xdr:col>
      <xdr:colOff>152400</xdr:colOff>
      <xdr:row>87</xdr:row>
      <xdr:rowOff>38736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88527"/>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93027</xdr:rowOff>
    </xdr:from>
    <xdr:to>
      <xdr:col>68</xdr:col>
      <xdr:colOff>203200</xdr:colOff>
      <xdr:row>87</xdr:row>
      <xdr:rowOff>23177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33354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74313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・ここ数年は退職者数以内の新規採用者数に留めてきたため、ほぼ横ばいで推移しており、類似団体の平均値よりも少ない人数となっている。今後も現状を維持できるように努める。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14415</xdr:rowOff>
    </xdr:from>
    <xdr:to>
      <xdr:col>81</xdr:col>
      <xdr:colOff>44450</xdr:colOff>
      <xdr:row>61</xdr:row>
      <xdr:rowOff>22136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72865"/>
          <a:ext cx="8382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14415</xdr:rowOff>
    </xdr:from>
    <xdr:to>
      <xdr:col>77</xdr:col>
      <xdr:colOff>44450</xdr:colOff>
      <xdr:row>61</xdr:row>
      <xdr:rowOff>14415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72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161734</xdr:rowOff>
    </xdr:from>
    <xdr:to>
      <xdr:col>72</xdr:col>
      <xdr:colOff>203200</xdr:colOff>
      <xdr:row>61</xdr:row>
      <xdr:rowOff>14415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4873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159321</xdr:rowOff>
    </xdr:from>
    <xdr:to>
      <xdr:col>68</xdr:col>
      <xdr:colOff>152400</xdr:colOff>
      <xdr:row>60</xdr:row>
      <xdr:rowOff>161734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463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142786</xdr:rowOff>
    </xdr:from>
    <xdr:to>
      <xdr:col>81</xdr:col>
      <xdr:colOff>95250</xdr:colOff>
      <xdr:row>61</xdr:row>
      <xdr:rowOff>72936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159313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7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135065</xdr:rowOff>
    </xdr:from>
    <xdr:to>
      <xdr:col>77</xdr:col>
      <xdr:colOff>95250</xdr:colOff>
      <xdr:row>61</xdr:row>
      <xdr:rowOff>65215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75392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9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135065</xdr:rowOff>
    </xdr:from>
    <xdr:to>
      <xdr:col>73</xdr:col>
      <xdr:colOff>44450</xdr:colOff>
      <xdr:row>61</xdr:row>
      <xdr:rowOff>65215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75392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9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110934</xdr:rowOff>
    </xdr:from>
    <xdr:to>
      <xdr:col>68</xdr:col>
      <xdr:colOff>203200</xdr:colOff>
      <xdr:row>61</xdr:row>
      <xdr:rowOff>41084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51261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6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108521</xdr:rowOff>
    </xdr:from>
    <xdr:to>
      <xdr:col>64</xdr:col>
      <xdr:colOff>152400</xdr:colOff>
      <xdr:row>61</xdr:row>
      <xdr:rowOff>38671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48848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6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平成１４年度及び平成１５年度借り入れ過疎対策事業債元利償還額の減少に伴い、前年度比１．８ポイントの減となっている。今後も比率の増加を少しでも抑えるよう公営企業の経営健全化（使用料の見直し等）に努め、公営企業債等繰入見込額を抑制す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164677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4934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146050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941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4695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60537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5319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平成２９年度は前年度比５．０ポイントの増となっている。これは次世代情報通信基盤整備事業（ケーブルテレビ更新事業）に係る過疎対策事業債の発行による地方債現在高が増加したためである。今後は比率の増加を少しでも抑えるよう公営企業の経営健全化（使用料の見直し等）に努め、公営企業債等繰入見込額を抑制す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45720</xdr:rowOff>
    </xdr:from>
    <xdr:to>
      <xdr:col>81</xdr:col>
      <xdr:colOff>44450</xdr:colOff>
      <xdr:row>16</xdr:row>
      <xdr:rowOff>131899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78892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148227</xdr:rowOff>
    </xdr:from>
    <xdr:to>
      <xdr:col>77</xdr:col>
      <xdr:colOff>44450</xdr:colOff>
      <xdr:row>16</xdr:row>
      <xdr:rowOff>45720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71997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148227</xdr:rowOff>
    </xdr:from>
    <xdr:to>
      <xdr:col>72</xdr:col>
      <xdr:colOff>203200</xdr:colOff>
      <xdr:row>18</xdr:row>
      <xdr:rowOff>116477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71997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107769</xdr:rowOff>
    </xdr:from>
    <xdr:to>
      <xdr:col>68</xdr:col>
      <xdr:colOff>152400</xdr:colOff>
      <xdr:row>18</xdr:row>
      <xdr:rowOff>116477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850969"/>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81099</xdr:rowOff>
    </xdr:from>
    <xdr:to>
      <xdr:col>81</xdr:col>
      <xdr:colOff>95250</xdr:colOff>
      <xdr:row>17</xdr:row>
      <xdr:rowOff>11249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8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53176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9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166370</xdr:rowOff>
    </xdr:from>
    <xdr:to>
      <xdr:col>77</xdr:col>
      <xdr:colOff>95250</xdr:colOff>
      <xdr:row>16</xdr:row>
      <xdr:rowOff>96520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81297</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2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97427</xdr:rowOff>
    </xdr:from>
    <xdr:to>
      <xdr:col>73</xdr:col>
      <xdr:colOff>44450</xdr:colOff>
      <xdr:row>16</xdr:row>
      <xdr:rowOff>27577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12354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65677</xdr:rowOff>
    </xdr:from>
    <xdr:to>
      <xdr:col>68</xdr:col>
      <xdr:colOff>203200</xdr:colOff>
      <xdr:row>18</xdr:row>
      <xdr:rowOff>167277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152054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2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56969</xdr:rowOff>
    </xdr:from>
    <xdr:to>
      <xdr:col>64</xdr:col>
      <xdr:colOff>152400</xdr:colOff>
      <xdr:row>16</xdr:row>
      <xdr:rowOff>158569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143346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88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
4,054
115.90
4,610,419
4,131,745
209,281
2,207,442
3,225,683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前年度比０．１ポイント増加しており、類似団体平均値も上回っている。これは、前年度は教育長が任期切れで不在の期間があったため、教育長給料の増が影響していると考えられる。今後も適正な定員管理に努め更なる人件費削減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5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9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前年度比２．７ポイント増加し、類似団体平均値も上回っている。これは電算関係運営支援委託料や戸籍総合システム機器更新に伴う増が要因と考えられる。今後も施設の指定管理者制度の導入などにより更なる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171087</xdr:rowOff>
    </xdr:from>
    <xdr:to>
      <xdr:col>82</xdr:col>
      <xdr:colOff>107950</xdr:colOff>
      <xdr:row>17</xdr:row>
      <xdr:rowOff>4536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2837"/>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171087</xdr:rowOff>
    </xdr:from>
    <xdr:to>
      <xdr:col>78</xdr:col>
      <xdr:colOff>69850</xdr:colOff>
      <xdr:row>16</xdr:row>
      <xdr:rowOff>6169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2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16</xdr:row>
      <xdr:rowOff>6169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5792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105773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579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120287</xdr:rowOff>
    </xdr:from>
    <xdr:to>
      <xdr:col>78</xdr:col>
      <xdr:colOff>120650</xdr:colOff>
      <xdr:row>16</xdr:row>
      <xdr:rowOff>50437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60614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126819</xdr:rowOff>
    </xdr:from>
    <xdr:to>
      <xdr:col>74</xdr:col>
      <xdr:colOff>31750</xdr:colOff>
      <xdr:row>16</xdr:row>
      <xdr:rowOff>56969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54973</xdr:rowOff>
    </xdr:from>
    <xdr:to>
      <xdr:col>65</xdr:col>
      <xdr:colOff>53975</xdr:colOff>
      <xdr:row>15</xdr:row>
      <xdr:rowOff>156573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166750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前年度比０．１ポイント減少しているものの、類似団体平均値を上回っている。保育所運営費は増加したものの、老人保護措置費の減が影響していると考えられる。平成３０年度より医療費助成金を高校生まで引き上げたため、やや上昇することが懸念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前年度比０．４ポイントの減少となっており、類似団体平均値と同じ値となっている。主な要因は、公営企業会計（農業集落排水事業、公共下水道事業）への繰出金は増加しているものの、ケーブルテレビ施設維持補修費や小中学校施設維持補修費の減少が考えられる。今後は、独立採算の原則に立ち、使用料金の適正化や加入率向上の推進を更に図っていく。</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94996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77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94996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41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413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5842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73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169435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前年度比１．５ポイントの減少となっているものの、類似団体平均を大きく上回っている。減少の理由は、阿蘇広域行政事務組合負担金の減によるものと考えられる。一部事務組合については、事業の大小で負担金に反映されるため、今後の事業計画等を注視する必要があると考えられ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131572</xdr:rowOff>
    </xdr:from>
    <xdr:to>
      <xdr:col>82</xdr:col>
      <xdr:colOff>107950</xdr:colOff>
      <xdr:row>39</xdr:row>
      <xdr:rowOff>28702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6466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39</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7152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39</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323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32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149352</xdr:rowOff>
    </xdr:from>
    <xdr:to>
      <xdr:col>78</xdr:col>
      <xdr:colOff>120650</xdr:colOff>
      <xdr:row>39</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64279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類似団体平均値を下回っており、前年度比０．４ポイントの減少となっている。これは、過疎対策事業債償還額の減によるものと考えられる。今後は、ケーブルテレビの更新事業を予定しており、起債償還額の増加が懸念されるため、当該事業以外の起債額を抑え、実質公債費比率等の上昇を抑制していかなければならないと考え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247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40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76</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59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111761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xdr:rowOff>
    </xdr:from>
    <xdr:to>
      <xdr:col>24</xdr:col>
      <xdr:colOff>76200</xdr:colOff>
      <xdr:row>75</xdr:row>
      <xdr:rowOff>116840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31767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142257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前年度比０．８ポイントの増となっており、類似団体平均値を上回っている。主な要因は、それぞれで類似団体平均値を上回っている人件費・扶助費・補助費等が考えられる。今後は、それぞれの項目の内容精査を行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135164</xdr:rowOff>
    </xdr:from>
    <xdr:to>
      <xdr:col>82</xdr:col>
      <xdr:colOff>107950</xdr:colOff>
      <xdr:row>79</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6797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135164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6144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27395</xdr:rowOff>
    </xdr:from>
    <xdr:to>
      <xdr:col>73</xdr:col>
      <xdr:colOff>180975</xdr:colOff>
      <xdr:row>79</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7194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156392</xdr:rowOff>
    </xdr:from>
    <xdr:to>
      <xdr:col>69</xdr:col>
      <xdr:colOff>92075</xdr:colOff>
      <xdr:row>79</xdr:row>
      <xdr:rowOff>27395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294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84364</xdr:rowOff>
    </xdr:from>
    <xdr:to>
      <xdr:col>78</xdr:col>
      <xdr:colOff>120650</xdr:colOff>
      <xdr:row>80</xdr:row>
      <xdr:rowOff>14514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170741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1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148045</xdr:rowOff>
    </xdr:from>
    <xdr:to>
      <xdr:col>69</xdr:col>
      <xdr:colOff>142875</xdr:colOff>
      <xdr:row>79</xdr:row>
      <xdr:rowOff>78195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62972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105592</xdr:rowOff>
    </xdr:from>
    <xdr:to>
      <xdr:col>65</xdr:col>
      <xdr:colOff>53975</xdr:colOff>
      <xdr:row>79</xdr:row>
      <xdr:rowOff>35742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20519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80291</xdr:rowOff>
    </xdr:from>
    <xdr:to>
      <xdr:col>29</xdr:col>
      <xdr:colOff>127000</xdr:colOff>
      <xdr:row>18</xdr:row>
      <xdr:rowOff>81438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214016"/>
          <a:ext cx="647700" cy="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80291</xdr:rowOff>
    </xdr:from>
    <xdr:to>
      <xdr:col>26</xdr:col>
      <xdr:colOff>50800</xdr:colOff>
      <xdr:row>18</xdr:row>
      <xdr:rowOff>93941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4016"/>
          <a:ext cx="698500" cy="1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93941</xdr:rowOff>
    </xdr:from>
    <xdr:to>
      <xdr:col>22</xdr:col>
      <xdr:colOff>114300</xdr:colOff>
      <xdr:row>18</xdr:row>
      <xdr:rowOff>102452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27666"/>
          <a:ext cx="698500" cy="8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102452</xdr:rowOff>
    </xdr:from>
    <xdr:to>
      <xdr:col>18</xdr:col>
      <xdr:colOff>177800</xdr:colOff>
      <xdr:row>18</xdr:row>
      <xdr:rowOff>110682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6177"/>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30638</xdr:rowOff>
    </xdr:from>
    <xdr:to>
      <xdr:col>29</xdr:col>
      <xdr:colOff>177800</xdr:colOff>
      <xdr:row>18</xdr:row>
      <xdr:rowOff>132238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6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2715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29491</xdr:rowOff>
    </xdr:from>
    <xdr:to>
      <xdr:col>26</xdr:col>
      <xdr:colOff>101600</xdr:colOff>
      <xdr:row>18</xdr:row>
      <xdr:rowOff>131091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115868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43141</xdr:rowOff>
    </xdr:from>
    <xdr:to>
      <xdr:col>22</xdr:col>
      <xdr:colOff>165100</xdr:colOff>
      <xdr:row>18</xdr:row>
      <xdr:rowOff>144741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76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129518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51652</xdr:rowOff>
    </xdr:from>
    <xdr:to>
      <xdr:col>19</xdr:col>
      <xdr:colOff>38100</xdr:colOff>
      <xdr:row>18</xdr:row>
      <xdr:rowOff>153252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138029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59882</xdr:rowOff>
    </xdr:from>
    <xdr:to>
      <xdr:col>15</xdr:col>
      <xdr:colOff>101600</xdr:colOff>
      <xdr:row>18</xdr:row>
      <xdr:rowOff>161482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146259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278795</xdr:rowOff>
    </xdr:from>
    <xdr:to>
      <xdr:col>29</xdr:col>
      <xdr:colOff>127000</xdr:colOff>
      <xdr:row>35</xdr:row>
      <xdr:rowOff>297933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89145"/>
          <a:ext cx="647700" cy="19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278795</xdr:rowOff>
    </xdr:from>
    <xdr:to>
      <xdr:col>26</xdr:col>
      <xdr:colOff>50800</xdr:colOff>
      <xdr:row>35</xdr:row>
      <xdr:rowOff>289887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9145"/>
          <a:ext cx="698500" cy="11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198026</xdr:rowOff>
    </xdr:from>
    <xdr:to>
      <xdr:col>22</xdr:col>
      <xdr:colOff>114300</xdr:colOff>
      <xdr:row>35</xdr:row>
      <xdr:rowOff>289887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08376"/>
          <a:ext cx="698500" cy="9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165364</xdr:rowOff>
    </xdr:from>
    <xdr:to>
      <xdr:col>18</xdr:col>
      <xdr:colOff>177800</xdr:colOff>
      <xdr:row>35</xdr:row>
      <xdr:rowOff>198026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75714"/>
          <a:ext cx="698500" cy="3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247133</xdr:rowOff>
    </xdr:from>
    <xdr:to>
      <xdr:col>29</xdr:col>
      <xdr:colOff>177800</xdr:colOff>
      <xdr:row>36</xdr:row>
      <xdr:rowOff>5833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219210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227995</xdr:rowOff>
    </xdr:from>
    <xdr:to>
      <xdr:col>26</xdr:col>
      <xdr:colOff>101600</xdr:colOff>
      <xdr:row>35</xdr:row>
      <xdr:rowOff>329595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314372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239087</xdr:rowOff>
    </xdr:from>
    <xdr:to>
      <xdr:col>22</xdr:col>
      <xdr:colOff>165100</xdr:colOff>
      <xdr:row>35</xdr:row>
      <xdr:rowOff>340687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325464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147226</xdr:rowOff>
    </xdr:from>
    <xdr:to>
      <xdr:col>19</xdr:col>
      <xdr:colOff>38100</xdr:colOff>
      <xdr:row>35</xdr:row>
      <xdr:rowOff>248826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7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259003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114564</xdr:rowOff>
    </xdr:from>
    <xdr:to>
      <xdr:col>15</xdr:col>
      <xdr:colOff>101600</xdr:colOff>
      <xdr:row>35</xdr:row>
      <xdr:rowOff>216164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2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226341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9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
4,054
115.90
4,610,419
4,131,745
209,281
2,207,442
3,225,683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116714</xdr:rowOff>
    </xdr:from>
    <xdr:to>
      <xdr:col>24</xdr:col>
      <xdr:colOff>63500</xdr:colOff>
      <xdr:row>36</xdr:row>
      <xdr:rowOff>123389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88914"/>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116714</xdr:rowOff>
    </xdr:from>
    <xdr:to>
      <xdr:col>19</xdr:col>
      <xdr:colOff>177800</xdr:colOff>
      <xdr:row>36</xdr:row>
      <xdr:rowOff>130764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88914"/>
          <a:ext cx="889000" cy="1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130764</xdr:rowOff>
    </xdr:from>
    <xdr:to>
      <xdr:col>15</xdr:col>
      <xdr:colOff>50800</xdr:colOff>
      <xdr:row>36</xdr:row>
      <xdr:rowOff>133176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02964"/>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133176</xdr:rowOff>
    </xdr:from>
    <xdr:to>
      <xdr:col>10</xdr:col>
      <xdr:colOff>114300</xdr:colOff>
      <xdr:row>36</xdr:row>
      <xdr:rowOff>143435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05376"/>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72589</xdr:rowOff>
    </xdr:from>
    <xdr:to>
      <xdr:col>24</xdr:col>
      <xdr:colOff>114300</xdr:colOff>
      <xdr:row>37</xdr:row>
      <xdr:rowOff>2739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51016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65914</xdr:rowOff>
    </xdr:from>
    <xdr:to>
      <xdr:col>20</xdr:col>
      <xdr:colOff>38100</xdr:colOff>
      <xdr:row>36</xdr:row>
      <xdr:rowOff>167514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158641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3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79964</xdr:rowOff>
    </xdr:from>
    <xdr:to>
      <xdr:col>15</xdr:col>
      <xdr:colOff>101600</xdr:colOff>
      <xdr:row>37</xdr:row>
      <xdr:rowOff>10114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4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82376</xdr:rowOff>
    </xdr:from>
    <xdr:to>
      <xdr:col>10</xdr:col>
      <xdr:colOff>165100</xdr:colOff>
      <xdr:row>37</xdr:row>
      <xdr:rowOff>12526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3653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4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92635</xdr:rowOff>
    </xdr:from>
    <xdr:to>
      <xdr:col>6</xdr:col>
      <xdr:colOff>38100</xdr:colOff>
      <xdr:row>37</xdr:row>
      <xdr:rowOff>22785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13912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5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48899</xdr:rowOff>
    </xdr:from>
    <xdr:to>
      <xdr:col>24</xdr:col>
      <xdr:colOff>63500</xdr:colOff>
      <xdr:row>58</xdr:row>
      <xdr:rowOff>58096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92999"/>
          <a:ext cx="8382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58096</xdr:rowOff>
    </xdr:from>
    <xdr:to>
      <xdr:col>19</xdr:col>
      <xdr:colOff>177800</xdr:colOff>
      <xdr:row>58</xdr:row>
      <xdr:rowOff>85355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02196"/>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85355</xdr:rowOff>
    </xdr:from>
    <xdr:to>
      <xdr:col>15</xdr:col>
      <xdr:colOff>50800</xdr:colOff>
      <xdr:row>58</xdr:row>
      <xdr:rowOff>107279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29455"/>
          <a:ext cx="8890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107279</xdr:rowOff>
    </xdr:from>
    <xdr:to>
      <xdr:col>10</xdr:col>
      <xdr:colOff>114300</xdr:colOff>
      <xdr:row>58</xdr:row>
      <xdr:rowOff>113808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51379"/>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169549</xdr:rowOff>
    </xdr:from>
    <xdr:to>
      <xdr:col>24</xdr:col>
      <xdr:colOff>114300</xdr:colOff>
      <xdr:row>58</xdr:row>
      <xdr:rowOff>99699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84476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7296</xdr:rowOff>
    </xdr:from>
    <xdr:to>
      <xdr:col>20</xdr:col>
      <xdr:colOff>38100</xdr:colOff>
      <xdr:row>58</xdr:row>
      <xdr:rowOff>108896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100023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4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34555</xdr:rowOff>
    </xdr:from>
    <xdr:to>
      <xdr:col>15</xdr:col>
      <xdr:colOff>101600</xdr:colOff>
      <xdr:row>58</xdr:row>
      <xdr:rowOff>136155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127282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7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56479</xdr:rowOff>
    </xdr:from>
    <xdr:to>
      <xdr:col>10</xdr:col>
      <xdr:colOff>165100</xdr:colOff>
      <xdr:row>58</xdr:row>
      <xdr:rowOff>158079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149206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9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63008</xdr:rowOff>
    </xdr:from>
    <xdr:to>
      <xdr:col>6</xdr:col>
      <xdr:colOff>38100</xdr:colOff>
      <xdr:row>58</xdr:row>
      <xdr:rowOff>164608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155735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9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170932</xdr:rowOff>
    </xdr:from>
    <xdr:to>
      <xdr:col>24</xdr:col>
      <xdr:colOff>63500</xdr:colOff>
      <xdr:row>78</xdr:row>
      <xdr:rowOff>2009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72582"/>
          <a:ext cx="8382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170932</xdr:rowOff>
    </xdr:from>
    <xdr:to>
      <xdr:col>19</xdr:col>
      <xdr:colOff>177800</xdr:colOff>
      <xdr:row>78</xdr:row>
      <xdr:rowOff>4649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72582"/>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4649</xdr:rowOff>
    </xdr:from>
    <xdr:to>
      <xdr:col>15</xdr:col>
      <xdr:colOff>50800</xdr:colOff>
      <xdr:row>78</xdr:row>
      <xdr:rowOff>14508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77749"/>
          <a:ext cx="8890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13346</xdr:rowOff>
    </xdr:from>
    <xdr:to>
      <xdr:col>10</xdr:col>
      <xdr:colOff>114300</xdr:colOff>
      <xdr:row>78</xdr:row>
      <xdr:rowOff>14508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86446"/>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122659</xdr:rowOff>
    </xdr:from>
    <xdr:to>
      <xdr:col>24</xdr:col>
      <xdr:colOff>114300</xdr:colOff>
      <xdr:row>78</xdr:row>
      <xdr:rowOff>52809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37586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120132</xdr:rowOff>
    </xdr:from>
    <xdr:to>
      <xdr:col>20</xdr:col>
      <xdr:colOff>38100</xdr:colOff>
      <xdr:row>78</xdr:row>
      <xdr:rowOff>50282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41409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125299</xdr:rowOff>
    </xdr:from>
    <xdr:to>
      <xdr:col>15</xdr:col>
      <xdr:colOff>101600</xdr:colOff>
      <xdr:row>78</xdr:row>
      <xdr:rowOff>55449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46576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1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135158</xdr:rowOff>
    </xdr:from>
    <xdr:to>
      <xdr:col>10</xdr:col>
      <xdr:colOff>165100</xdr:colOff>
      <xdr:row>78</xdr:row>
      <xdr:rowOff>65308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56435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2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133996</xdr:rowOff>
    </xdr:from>
    <xdr:to>
      <xdr:col>6</xdr:col>
      <xdr:colOff>38100</xdr:colOff>
      <xdr:row>78</xdr:row>
      <xdr:rowOff>64146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55273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127688</xdr:rowOff>
    </xdr:from>
    <xdr:to>
      <xdr:col>24</xdr:col>
      <xdr:colOff>63500</xdr:colOff>
      <xdr:row>96</xdr:row>
      <xdr:rowOff>11037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415438"/>
          <a:ext cx="838200" cy="5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127688</xdr:rowOff>
    </xdr:from>
    <xdr:to>
      <xdr:col>19</xdr:col>
      <xdr:colOff>177800</xdr:colOff>
      <xdr:row>96</xdr:row>
      <xdr:rowOff>39802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15438"/>
          <a:ext cx="889000" cy="8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39802</xdr:rowOff>
    </xdr:from>
    <xdr:to>
      <xdr:col>15</xdr:col>
      <xdr:colOff>50800</xdr:colOff>
      <xdr:row>96</xdr:row>
      <xdr:rowOff>55566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99002"/>
          <a:ext cx="889000" cy="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55566</xdr:rowOff>
    </xdr:from>
    <xdr:to>
      <xdr:col>10</xdr:col>
      <xdr:colOff>114300</xdr:colOff>
      <xdr:row>96</xdr:row>
      <xdr:rowOff>122174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14766"/>
          <a:ext cx="889000" cy="6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131687</xdr:rowOff>
    </xdr:from>
    <xdr:to>
      <xdr:col>24</xdr:col>
      <xdr:colOff>114300</xdr:colOff>
      <xdr:row>96</xdr:row>
      <xdr:rowOff>61837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154564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76888</xdr:rowOff>
    </xdr:from>
    <xdr:to>
      <xdr:col>20</xdr:col>
      <xdr:colOff>38100</xdr:colOff>
      <xdr:row>96</xdr:row>
      <xdr:rowOff>7038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23565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3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160452</xdr:rowOff>
    </xdr:from>
    <xdr:to>
      <xdr:col>15</xdr:col>
      <xdr:colOff>101600</xdr:colOff>
      <xdr:row>96</xdr:row>
      <xdr:rowOff>90602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107129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4766</xdr:rowOff>
    </xdr:from>
    <xdr:to>
      <xdr:col>10</xdr:col>
      <xdr:colOff>165100</xdr:colOff>
      <xdr:row>96</xdr:row>
      <xdr:rowOff>106366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71374</xdr:rowOff>
    </xdr:from>
    <xdr:to>
      <xdr:col>6</xdr:col>
      <xdr:colOff>38100</xdr:colOff>
      <xdr:row>97</xdr:row>
      <xdr:rowOff>1524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18051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145809</xdr:rowOff>
    </xdr:from>
    <xdr:to>
      <xdr:col>55</xdr:col>
      <xdr:colOff>0</xdr:colOff>
      <xdr:row>37</xdr:row>
      <xdr:rowOff>157368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9459"/>
          <a:ext cx="8382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157368</xdr:rowOff>
    </xdr:from>
    <xdr:to>
      <xdr:col>50</xdr:col>
      <xdr:colOff>114300</xdr:colOff>
      <xdr:row>38</xdr:row>
      <xdr:rowOff>2635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01018"/>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2635</xdr:rowOff>
    </xdr:from>
    <xdr:to>
      <xdr:col>45</xdr:col>
      <xdr:colOff>177800</xdr:colOff>
      <xdr:row>38</xdr:row>
      <xdr:rowOff>51781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7735"/>
          <a:ext cx="889000" cy="4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51781</xdr:rowOff>
    </xdr:from>
    <xdr:to>
      <xdr:col>41</xdr:col>
      <xdr:colOff>50800</xdr:colOff>
      <xdr:row>38</xdr:row>
      <xdr:rowOff>53668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66881"/>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95009</xdr:rowOff>
    </xdr:from>
    <xdr:to>
      <xdr:col>55</xdr:col>
      <xdr:colOff>50800</xdr:colOff>
      <xdr:row>38</xdr:row>
      <xdr:rowOff>25158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8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73436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106568</xdr:rowOff>
    </xdr:from>
    <xdr:to>
      <xdr:col>50</xdr:col>
      <xdr:colOff>165100</xdr:colOff>
      <xdr:row>38</xdr:row>
      <xdr:rowOff>36717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02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27844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4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123285</xdr:rowOff>
    </xdr:from>
    <xdr:to>
      <xdr:col>46</xdr:col>
      <xdr:colOff>38100</xdr:colOff>
      <xdr:row>38</xdr:row>
      <xdr:rowOff>53435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44562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5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981</xdr:rowOff>
    </xdr:from>
    <xdr:to>
      <xdr:col>41</xdr:col>
      <xdr:colOff>101600</xdr:colOff>
      <xdr:row>38</xdr:row>
      <xdr:rowOff>102581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93708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0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2868</xdr:rowOff>
    </xdr:from>
    <xdr:to>
      <xdr:col>36</xdr:col>
      <xdr:colOff>165100</xdr:colOff>
      <xdr:row>38</xdr:row>
      <xdr:rowOff>104468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95595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1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59715</xdr:rowOff>
    </xdr:from>
    <xdr:to>
      <xdr:col>55</xdr:col>
      <xdr:colOff>0</xdr:colOff>
      <xdr:row>58</xdr:row>
      <xdr:rowOff>73493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03815"/>
          <a:ext cx="838200" cy="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64418</xdr:rowOff>
    </xdr:from>
    <xdr:to>
      <xdr:col>50</xdr:col>
      <xdr:colOff>114300</xdr:colOff>
      <xdr:row>58</xdr:row>
      <xdr:rowOff>73493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8518"/>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9978</xdr:rowOff>
    </xdr:from>
    <xdr:to>
      <xdr:col>45</xdr:col>
      <xdr:colOff>177800</xdr:colOff>
      <xdr:row>58</xdr:row>
      <xdr:rowOff>64418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54078"/>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9978</xdr:rowOff>
    </xdr:from>
    <xdr:to>
      <xdr:col>41</xdr:col>
      <xdr:colOff>50800</xdr:colOff>
      <xdr:row>58</xdr:row>
      <xdr:rowOff>52066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54078"/>
          <a:ext cx="889000" cy="4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8915</xdr:rowOff>
    </xdr:from>
    <xdr:to>
      <xdr:col>55</xdr:col>
      <xdr:colOff>50800</xdr:colOff>
      <xdr:row>58</xdr:row>
      <xdr:rowOff>110515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22693</xdr:rowOff>
    </xdr:from>
    <xdr:to>
      <xdr:col>50</xdr:col>
      <xdr:colOff>165100</xdr:colOff>
      <xdr:row>58</xdr:row>
      <xdr:rowOff>124293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115420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5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13618</xdr:rowOff>
    </xdr:from>
    <xdr:to>
      <xdr:col>46</xdr:col>
      <xdr:colOff>38100</xdr:colOff>
      <xdr:row>58</xdr:row>
      <xdr:rowOff>115218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106345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5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130628</xdr:rowOff>
    </xdr:from>
    <xdr:to>
      <xdr:col>41</xdr:col>
      <xdr:colOff>101600</xdr:colOff>
      <xdr:row>58</xdr:row>
      <xdr:rowOff>60778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51905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9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1266</xdr:rowOff>
    </xdr:from>
    <xdr:to>
      <xdr:col>36</xdr:col>
      <xdr:colOff>165100</xdr:colOff>
      <xdr:row>58</xdr:row>
      <xdr:rowOff>102866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93993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3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2667</xdr:rowOff>
    </xdr:from>
    <xdr:to>
      <xdr:col>55</xdr:col>
      <xdr:colOff>0</xdr:colOff>
      <xdr:row>79</xdr:row>
      <xdr:rowOff>33925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47217"/>
          <a:ext cx="838200" cy="3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102809</xdr:rowOff>
    </xdr:from>
    <xdr:to>
      <xdr:col>50</xdr:col>
      <xdr:colOff>114300</xdr:colOff>
      <xdr:row>79</xdr:row>
      <xdr:rowOff>2667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75909"/>
          <a:ext cx="8890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64953</xdr:rowOff>
    </xdr:from>
    <xdr:to>
      <xdr:col>45</xdr:col>
      <xdr:colOff>177800</xdr:colOff>
      <xdr:row>78</xdr:row>
      <xdr:rowOff>102809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38053"/>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154575</xdr:rowOff>
    </xdr:from>
    <xdr:to>
      <xdr:col>55</xdr:col>
      <xdr:colOff>50800</xdr:colOff>
      <xdr:row>79</xdr:row>
      <xdr:rowOff>84725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123317</xdr:rowOff>
    </xdr:from>
    <xdr:to>
      <xdr:col>50</xdr:col>
      <xdr:colOff>165100</xdr:colOff>
      <xdr:row>79</xdr:row>
      <xdr:rowOff>53467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9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44594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8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52009</xdr:rowOff>
    </xdr:from>
    <xdr:to>
      <xdr:col>46</xdr:col>
      <xdr:colOff>38100</xdr:colOff>
      <xdr:row>78</xdr:row>
      <xdr:rowOff>153609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144736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51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14153</xdr:rowOff>
    </xdr:from>
    <xdr:to>
      <xdr:col>41</xdr:col>
      <xdr:colOff>101600</xdr:colOff>
      <xdr:row>78</xdr:row>
      <xdr:rowOff>115753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106880</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47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127087</xdr:rowOff>
    </xdr:from>
    <xdr:to>
      <xdr:col>55</xdr:col>
      <xdr:colOff>0</xdr:colOff>
      <xdr:row>97</xdr:row>
      <xdr:rowOff>160942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57737"/>
          <a:ext cx="8382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160942</xdr:rowOff>
    </xdr:from>
    <xdr:to>
      <xdr:col>50</xdr:col>
      <xdr:colOff>114300</xdr:colOff>
      <xdr:row>98</xdr:row>
      <xdr:rowOff>1981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91592"/>
          <a:ext cx="889000" cy="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118046</xdr:rowOff>
    </xdr:from>
    <xdr:to>
      <xdr:col>45</xdr:col>
      <xdr:colOff>177800</xdr:colOff>
      <xdr:row>98</xdr:row>
      <xdr:rowOff>1981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48696"/>
          <a:ext cx="889000" cy="5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76287</xdr:rowOff>
    </xdr:from>
    <xdr:to>
      <xdr:col>55</xdr:col>
      <xdr:colOff>50800</xdr:colOff>
      <xdr:row>98</xdr:row>
      <xdr:rowOff>6437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110142</xdr:rowOff>
    </xdr:from>
    <xdr:to>
      <xdr:col>50</xdr:col>
      <xdr:colOff>165100</xdr:colOff>
      <xdr:row>98</xdr:row>
      <xdr:rowOff>40292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31419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122631</xdr:rowOff>
    </xdr:from>
    <xdr:to>
      <xdr:col>46</xdr:col>
      <xdr:colOff>38100</xdr:colOff>
      <xdr:row>98</xdr:row>
      <xdr:rowOff>52781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43908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67246</xdr:rowOff>
    </xdr:from>
    <xdr:to>
      <xdr:col>41</xdr:col>
      <xdr:colOff>101600</xdr:colOff>
      <xdr:row>97</xdr:row>
      <xdr:rowOff>168846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13923</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7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151972</xdr:rowOff>
    </xdr:from>
    <xdr:to>
      <xdr:col>85</xdr:col>
      <xdr:colOff>127000</xdr:colOff>
      <xdr:row>38</xdr:row>
      <xdr:rowOff>61637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324172"/>
          <a:ext cx="838200" cy="2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61637</xdr:rowOff>
    </xdr:from>
    <xdr:to>
      <xdr:col>81</xdr:col>
      <xdr:colOff>50800</xdr:colOff>
      <xdr:row>39</xdr:row>
      <xdr:rowOff>41474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576737"/>
          <a:ext cx="889000" cy="15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41474</xdr:rowOff>
    </xdr:from>
    <xdr:to>
      <xdr:col>76</xdr:col>
      <xdr:colOff>114300</xdr:colOff>
      <xdr:row>39</xdr:row>
      <xdr:rowOff>41711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28024"/>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29172</xdr:rowOff>
    </xdr:from>
    <xdr:to>
      <xdr:col>71</xdr:col>
      <xdr:colOff>177800</xdr:colOff>
      <xdr:row>39</xdr:row>
      <xdr:rowOff>41711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15722"/>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101172</xdr:rowOff>
    </xdr:from>
    <xdr:to>
      <xdr:col>85</xdr:col>
      <xdr:colOff>177800</xdr:colOff>
      <xdr:row>37</xdr:row>
      <xdr:rowOff>31322</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2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124049</xdr:rowOff>
    </xdr:from>
    <xdr:ext cx="599010"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12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10837</xdr:rowOff>
    </xdr:from>
    <xdr:to>
      <xdr:col>81</xdr:col>
      <xdr:colOff>101600</xdr:colOff>
      <xdr:row>38</xdr:row>
      <xdr:rowOff>112437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128964</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0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162124</xdr:rowOff>
    </xdr:from>
    <xdr:to>
      <xdr:col>76</xdr:col>
      <xdr:colOff>165100</xdr:colOff>
      <xdr:row>39</xdr:row>
      <xdr:rowOff>92274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83401</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6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162361</xdr:rowOff>
    </xdr:from>
    <xdr:to>
      <xdr:col>72</xdr:col>
      <xdr:colOff>38100</xdr:colOff>
      <xdr:row>39</xdr:row>
      <xdr:rowOff>92511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83638</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77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149822</xdr:rowOff>
    </xdr:from>
    <xdr:to>
      <xdr:col>67</xdr:col>
      <xdr:colOff>101600</xdr:colOff>
      <xdr:row>39</xdr:row>
      <xdr:rowOff>79972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71099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5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83396</xdr:rowOff>
    </xdr:from>
    <xdr:to>
      <xdr:col>85</xdr:col>
      <xdr:colOff>127000</xdr:colOff>
      <xdr:row>78</xdr:row>
      <xdr:rowOff>84489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56496"/>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72527</xdr:rowOff>
    </xdr:from>
    <xdr:to>
      <xdr:col>81</xdr:col>
      <xdr:colOff>50800</xdr:colOff>
      <xdr:row>78</xdr:row>
      <xdr:rowOff>83396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45627"/>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47279</xdr:rowOff>
    </xdr:from>
    <xdr:to>
      <xdr:col>76</xdr:col>
      <xdr:colOff>114300</xdr:colOff>
      <xdr:row>78</xdr:row>
      <xdr:rowOff>72527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20379"/>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27073</xdr:rowOff>
    </xdr:from>
    <xdr:to>
      <xdr:col>71</xdr:col>
      <xdr:colOff>177800</xdr:colOff>
      <xdr:row>78</xdr:row>
      <xdr:rowOff>47279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00173"/>
          <a:ext cx="8890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33689</xdr:rowOff>
    </xdr:from>
    <xdr:to>
      <xdr:col>85</xdr:col>
      <xdr:colOff>177800</xdr:colOff>
      <xdr:row>78</xdr:row>
      <xdr:rowOff>135289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12116</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32596</xdr:rowOff>
    </xdr:from>
    <xdr:to>
      <xdr:col>81</xdr:col>
      <xdr:colOff>101600</xdr:colOff>
      <xdr:row>78</xdr:row>
      <xdr:rowOff>134196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125323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21727</xdr:rowOff>
    </xdr:from>
    <xdr:to>
      <xdr:col>76</xdr:col>
      <xdr:colOff>165100</xdr:colOff>
      <xdr:row>78</xdr:row>
      <xdr:rowOff>123327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114454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8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167929</xdr:rowOff>
    </xdr:from>
    <xdr:to>
      <xdr:col>72</xdr:col>
      <xdr:colOff>38100</xdr:colOff>
      <xdr:row>78</xdr:row>
      <xdr:rowOff>98079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6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89206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147723</xdr:rowOff>
    </xdr:from>
    <xdr:to>
      <xdr:col>67</xdr:col>
      <xdr:colOff>101600</xdr:colOff>
      <xdr:row>78</xdr:row>
      <xdr:rowOff>77873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4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69000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112787</xdr:rowOff>
    </xdr:from>
    <xdr:to>
      <xdr:col>85</xdr:col>
      <xdr:colOff>127000</xdr:colOff>
      <xdr:row>98</xdr:row>
      <xdr:rowOff>118084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14887"/>
          <a:ext cx="8382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91704</xdr:rowOff>
    </xdr:from>
    <xdr:to>
      <xdr:col>81</xdr:col>
      <xdr:colOff>50800</xdr:colOff>
      <xdr:row>98</xdr:row>
      <xdr:rowOff>118084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93804"/>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91704</xdr:rowOff>
    </xdr:from>
    <xdr:to>
      <xdr:col>76</xdr:col>
      <xdr:colOff>114300</xdr:colOff>
      <xdr:row>98</xdr:row>
      <xdr:rowOff>120793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3804"/>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120793</xdr:rowOff>
    </xdr:from>
    <xdr:to>
      <xdr:col>71</xdr:col>
      <xdr:colOff>177800</xdr:colOff>
      <xdr:row>98</xdr:row>
      <xdr:rowOff>121486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22893"/>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61987</xdr:rowOff>
    </xdr:from>
    <xdr:to>
      <xdr:col>85</xdr:col>
      <xdr:colOff>177800</xdr:colOff>
      <xdr:row>98</xdr:row>
      <xdr:rowOff>163587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67284</xdr:rowOff>
    </xdr:from>
    <xdr:to>
      <xdr:col>81</xdr:col>
      <xdr:colOff>101600</xdr:colOff>
      <xdr:row>98</xdr:row>
      <xdr:rowOff>168884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160011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40904</xdr:rowOff>
    </xdr:from>
    <xdr:to>
      <xdr:col>76</xdr:col>
      <xdr:colOff>165100</xdr:colOff>
      <xdr:row>98</xdr:row>
      <xdr:rowOff>142504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133631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69993</xdr:rowOff>
    </xdr:from>
    <xdr:to>
      <xdr:col>72</xdr:col>
      <xdr:colOff>38100</xdr:colOff>
      <xdr:row>99</xdr:row>
      <xdr:rowOff>143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162720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6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70686</xdr:rowOff>
    </xdr:from>
    <xdr:to>
      <xdr:col>67</xdr:col>
      <xdr:colOff>101600</xdr:colOff>
      <xdr:row>99</xdr:row>
      <xdr:rowOff>836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163413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20295</xdr:rowOff>
    </xdr:from>
    <xdr:to>
      <xdr:col>116</xdr:col>
      <xdr:colOff>63500</xdr:colOff>
      <xdr:row>59</xdr:row>
      <xdr:rowOff>43523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35845"/>
          <a:ext cx="8382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20295</xdr:rowOff>
    </xdr:from>
    <xdr:to>
      <xdr:col>111</xdr:col>
      <xdr:colOff>177800</xdr:colOff>
      <xdr:row>59</xdr:row>
      <xdr:rowOff>43561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35845"/>
          <a:ext cx="889000" cy="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43561</xdr:rowOff>
    </xdr:from>
    <xdr:to>
      <xdr:col>107</xdr:col>
      <xdr:colOff>50800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59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42710</xdr:rowOff>
    </xdr:from>
    <xdr:to>
      <xdr:col>102</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58260"/>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164173</xdr:rowOff>
    </xdr:from>
    <xdr:to>
      <xdr:col>116</xdr:col>
      <xdr:colOff>114300</xdr:colOff>
      <xdr:row>59</xdr:row>
      <xdr:rowOff>94323</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79100</xdr:rowOff>
    </xdr:from>
    <xdr:ext cx="313932"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32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140945</xdr:rowOff>
    </xdr:from>
    <xdr:to>
      <xdr:col>112</xdr:col>
      <xdr:colOff>38100</xdr:colOff>
      <xdr:row>59</xdr:row>
      <xdr:rowOff>71095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62222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7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164211</xdr:rowOff>
    </xdr:from>
    <xdr:to>
      <xdr:col>107</xdr:col>
      <xdr:colOff>101600</xdr:colOff>
      <xdr:row>59</xdr:row>
      <xdr:rowOff>94361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85488</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77333" y="10201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163360</xdr:rowOff>
    </xdr:from>
    <xdr:to>
      <xdr:col>98</xdr:col>
      <xdr:colOff>38100</xdr:colOff>
      <xdr:row>59</xdr:row>
      <xdr:rowOff>93510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84637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7017" y="1020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96365</xdr:rowOff>
    </xdr:from>
    <xdr:to>
      <xdr:col>116</xdr:col>
      <xdr:colOff>63500</xdr:colOff>
      <xdr:row>77</xdr:row>
      <xdr:rowOff>99394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298015"/>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89320</xdr:rowOff>
    </xdr:from>
    <xdr:to>
      <xdr:col>111</xdr:col>
      <xdr:colOff>177800</xdr:colOff>
      <xdr:row>77</xdr:row>
      <xdr:rowOff>96365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290970"/>
          <a:ext cx="8890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42583</xdr:rowOff>
    </xdr:from>
    <xdr:to>
      <xdr:col>107</xdr:col>
      <xdr:colOff>50800</xdr:colOff>
      <xdr:row>77</xdr:row>
      <xdr:rowOff>89320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244233"/>
          <a:ext cx="889000" cy="4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35055</xdr:rowOff>
    </xdr:from>
    <xdr:to>
      <xdr:col>102</xdr:col>
      <xdr:colOff>114300</xdr:colOff>
      <xdr:row>77</xdr:row>
      <xdr:rowOff>42583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236705"/>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48594</xdr:rowOff>
    </xdr:from>
    <xdr:to>
      <xdr:col>116</xdr:col>
      <xdr:colOff>114300</xdr:colOff>
      <xdr:row>77</xdr:row>
      <xdr:rowOff>150194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2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27021</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2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45565</xdr:rowOff>
    </xdr:from>
    <xdr:to>
      <xdr:col>112</xdr:col>
      <xdr:colOff>38100</xdr:colOff>
      <xdr:row>77</xdr:row>
      <xdr:rowOff>147165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138292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3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38520</xdr:rowOff>
    </xdr:from>
    <xdr:to>
      <xdr:col>107</xdr:col>
      <xdr:colOff>101600</xdr:colOff>
      <xdr:row>77</xdr:row>
      <xdr:rowOff>140120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131247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163233</xdr:rowOff>
    </xdr:from>
    <xdr:to>
      <xdr:col>102</xdr:col>
      <xdr:colOff>165100</xdr:colOff>
      <xdr:row>77</xdr:row>
      <xdr:rowOff>93383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84510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28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155705</xdr:rowOff>
    </xdr:from>
    <xdr:to>
      <xdr:col>98</xdr:col>
      <xdr:colOff>38100</xdr:colOff>
      <xdr:row>77</xdr:row>
      <xdr:rowOff>85855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8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76982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2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rgbClr val="000000"/>
              </a:solidFill>
              <a:effectLst/>
              <a:uLnTx/>
              <a:uFillTx/>
              <a:latin typeface="ＭＳ"/>
              <a:ea typeface="ＭＳ Ｐゴシック"/>
              <a:cs typeface="+mn-cs"/>
            </a:rPr>
            <a:t>・歳出決算総額は、住民一人当たり１，００１，３９２円となっている。ほとんどの項目が類似団体平均と比較して下回っているか若しくはほぼ同じ値となっているが、災害復旧事業費のみ類似団体平均を大きく上回っている。災害復旧事業費の増加の主な要因は、</a:t>
          </a:r>
          <a:r>
            <a:rPr kumimoji="1" lang="ja-JP" altLang="en-US" sz="1800" b="0" i="0" u="none" strike="noStrike" kern="0" cap="none" spc="0" normalizeH="0" baseline="0" noProof="0">
              <a:ln>
                <a:noFill/>
              </a:ln>
              <a:solidFill>
                <a:prstClr val="black"/>
              </a:solidFill>
              <a:effectLst/>
              <a:uLnTx/>
              <a:uFillTx/>
              <a:latin typeface="ＭＳ Ｐゴシック"/>
              <a:ea typeface="ＭＳ Ｐゴシック"/>
              <a:cs typeface="+mn-cs"/>
            </a:rPr>
            <a:t>平成２８年熊本地震及び九州北部豪雨による災害関連事業の増加が考えられる。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
4,054
115.90
4,610,419
4,131,745
209,281
2,207,442
3,225,683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129565</xdr:rowOff>
    </xdr:from>
    <xdr:to>
      <xdr:col>24</xdr:col>
      <xdr:colOff>63500</xdr:colOff>
      <xdr:row>37</xdr:row>
      <xdr:rowOff>130289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3215"/>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81674</xdr:rowOff>
    </xdr:from>
    <xdr:to>
      <xdr:col>19</xdr:col>
      <xdr:colOff>177800</xdr:colOff>
      <xdr:row>37</xdr:row>
      <xdr:rowOff>129565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5324"/>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69120</xdr:rowOff>
    </xdr:from>
    <xdr:to>
      <xdr:col>15</xdr:col>
      <xdr:colOff>50800</xdr:colOff>
      <xdr:row>37</xdr:row>
      <xdr:rowOff>81674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12770"/>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69120</xdr:rowOff>
    </xdr:from>
    <xdr:to>
      <xdr:col>10</xdr:col>
      <xdr:colOff>114300</xdr:colOff>
      <xdr:row>37</xdr:row>
      <xdr:rowOff>89217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12770"/>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78765</xdr:rowOff>
    </xdr:from>
    <xdr:to>
      <xdr:col>20</xdr:col>
      <xdr:colOff>38100</xdr:colOff>
      <xdr:row>38</xdr:row>
      <xdr:rowOff>8916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2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30874</xdr:rowOff>
    </xdr:from>
    <xdr:to>
      <xdr:col>15</xdr:col>
      <xdr:colOff>101600</xdr:colOff>
      <xdr:row>37</xdr:row>
      <xdr:rowOff>132474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123601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18320</xdr:rowOff>
    </xdr:from>
    <xdr:to>
      <xdr:col>10</xdr:col>
      <xdr:colOff>165100</xdr:colOff>
      <xdr:row>37</xdr:row>
      <xdr:rowOff>119920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111047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38417</xdr:rowOff>
    </xdr:from>
    <xdr:to>
      <xdr:col>6</xdr:col>
      <xdr:colOff>38100</xdr:colOff>
      <xdr:row>37</xdr:row>
      <xdr:rowOff>140017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131145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15229</xdr:rowOff>
    </xdr:from>
    <xdr:to>
      <xdr:col>24</xdr:col>
      <xdr:colOff>63500</xdr:colOff>
      <xdr:row>58</xdr:row>
      <xdr:rowOff>49848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59329"/>
          <a:ext cx="838200" cy="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29655</xdr:rowOff>
    </xdr:from>
    <xdr:to>
      <xdr:col>19</xdr:col>
      <xdr:colOff>177800</xdr:colOff>
      <xdr:row>58</xdr:row>
      <xdr:rowOff>49848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7375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2702</xdr:rowOff>
    </xdr:from>
    <xdr:to>
      <xdr:col>15</xdr:col>
      <xdr:colOff>50800</xdr:colOff>
      <xdr:row>58</xdr:row>
      <xdr:rowOff>29655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46802"/>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2702</xdr:rowOff>
    </xdr:from>
    <xdr:to>
      <xdr:col>10</xdr:col>
      <xdr:colOff>114300</xdr:colOff>
      <xdr:row>58</xdr:row>
      <xdr:rowOff>36176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46802"/>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135879</xdr:rowOff>
    </xdr:from>
    <xdr:to>
      <xdr:col>24</xdr:col>
      <xdr:colOff>114300</xdr:colOff>
      <xdr:row>58</xdr:row>
      <xdr:rowOff>66029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170498</xdr:rowOff>
    </xdr:from>
    <xdr:to>
      <xdr:col>20</xdr:col>
      <xdr:colOff>38100</xdr:colOff>
      <xdr:row>58</xdr:row>
      <xdr:rowOff>100648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91775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150305</xdr:rowOff>
    </xdr:from>
    <xdr:to>
      <xdr:col>15</xdr:col>
      <xdr:colOff>101600</xdr:colOff>
      <xdr:row>58</xdr:row>
      <xdr:rowOff>80455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71582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123352</xdr:rowOff>
    </xdr:from>
    <xdr:to>
      <xdr:col>10</xdr:col>
      <xdr:colOff>165100</xdr:colOff>
      <xdr:row>58</xdr:row>
      <xdr:rowOff>53502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70029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7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156826</xdr:rowOff>
    </xdr:from>
    <xdr:to>
      <xdr:col>6</xdr:col>
      <xdr:colOff>38100</xdr:colOff>
      <xdr:row>58</xdr:row>
      <xdr:rowOff>86976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78103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49378</xdr:rowOff>
    </xdr:from>
    <xdr:to>
      <xdr:col>24</xdr:col>
      <xdr:colOff>63500</xdr:colOff>
      <xdr:row>76</xdr:row>
      <xdr:rowOff>54373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3079578"/>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49378</xdr:rowOff>
    </xdr:from>
    <xdr:to>
      <xdr:col>19</xdr:col>
      <xdr:colOff>177800</xdr:colOff>
      <xdr:row>76</xdr:row>
      <xdr:rowOff>98506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79578"/>
          <a:ext cx="889000" cy="4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98506</xdr:rowOff>
    </xdr:from>
    <xdr:to>
      <xdr:col>15</xdr:col>
      <xdr:colOff>50800</xdr:colOff>
      <xdr:row>76</xdr:row>
      <xdr:rowOff>102877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128706"/>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102877</xdr:rowOff>
    </xdr:from>
    <xdr:to>
      <xdr:col>10</xdr:col>
      <xdr:colOff>114300</xdr:colOff>
      <xdr:row>76</xdr:row>
      <xdr:rowOff>140615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33077"/>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3573</xdr:rowOff>
    </xdr:from>
    <xdr:to>
      <xdr:col>24</xdr:col>
      <xdr:colOff>114300</xdr:colOff>
      <xdr:row>76</xdr:row>
      <xdr:rowOff>105173</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153450</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1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170028</xdr:rowOff>
    </xdr:from>
    <xdr:to>
      <xdr:col>20</xdr:col>
      <xdr:colOff>38100</xdr:colOff>
      <xdr:row>76</xdr:row>
      <xdr:rowOff>100178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0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91305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12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47706</xdr:rowOff>
    </xdr:from>
    <xdr:to>
      <xdr:col>15</xdr:col>
      <xdr:colOff>101600</xdr:colOff>
      <xdr:row>76</xdr:row>
      <xdr:rowOff>149306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140433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7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52077</xdr:rowOff>
    </xdr:from>
    <xdr:to>
      <xdr:col>10</xdr:col>
      <xdr:colOff>165100</xdr:colOff>
      <xdr:row>76</xdr:row>
      <xdr:rowOff>153677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144804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7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21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35203</xdr:rowOff>
    </xdr:from>
    <xdr:to>
      <xdr:col>24</xdr:col>
      <xdr:colOff>63500</xdr:colOff>
      <xdr:row>97</xdr:row>
      <xdr:rowOff>77299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65853"/>
          <a:ext cx="838200" cy="4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35203</xdr:rowOff>
    </xdr:from>
    <xdr:to>
      <xdr:col>19</xdr:col>
      <xdr:colOff>177800</xdr:colOff>
      <xdr:row>97</xdr:row>
      <xdr:rowOff>97059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65853"/>
          <a:ext cx="889000" cy="6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97059</xdr:rowOff>
    </xdr:from>
    <xdr:to>
      <xdr:col>15</xdr:col>
      <xdr:colOff>50800</xdr:colOff>
      <xdr:row>97</xdr:row>
      <xdr:rowOff>108297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27709"/>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92326</xdr:rowOff>
    </xdr:from>
    <xdr:to>
      <xdr:col>10</xdr:col>
      <xdr:colOff>114300</xdr:colOff>
      <xdr:row>97</xdr:row>
      <xdr:rowOff>108297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22976"/>
          <a:ext cx="889000" cy="1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26499</xdr:rowOff>
    </xdr:from>
    <xdr:to>
      <xdr:col>24</xdr:col>
      <xdr:colOff>114300</xdr:colOff>
      <xdr:row>97</xdr:row>
      <xdr:rowOff>128099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4926</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155853</xdr:rowOff>
    </xdr:from>
    <xdr:to>
      <xdr:col>20</xdr:col>
      <xdr:colOff>38100</xdr:colOff>
      <xdr:row>97</xdr:row>
      <xdr:rowOff>86003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77130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0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46259</xdr:rowOff>
    </xdr:from>
    <xdr:to>
      <xdr:col>15</xdr:col>
      <xdr:colOff>101600</xdr:colOff>
      <xdr:row>97</xdr:row>
      <xdr:rowOff>147859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138986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6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57497</xdr:rowOff>
    </xdr:from>
    <xdr:to>
      <xdr:col>10</xdr:col>
      <xdr:colOff>165100</xdr:colOff>
      <xdr:row>97</xdr:row>
      <xdr:rowOff>159097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150224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41526</xdr:rowOff>
    </xdr:from>
    <xdr:to>
      <xdr:col>6</xdr:col>
      <xdr:colOff>38100</xdr:colOff>
      <xdr:row>97</xdr:row>
      <xdr:rowOff>143126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134253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84935</xdr:rowOff>
    </xdr:from>
    <xdr:to>
      <xdr:col>55</xdr:col>
      <xdr:colOff>0</xdr:colOff>
      <xdr:row>58</xdr:row>
      <xdr:rowOff>85843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29035"/>
          <a:ext cx="8382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85843</xdr:rowOff>
    </xdr:from>
    <xdr:to>
      <xdr:col>50</xdr:col>
      <xdr:colOff>114300</xdr:colOff>
      <xdr:row>58</xdr:row>
      <xdr:rowOff>99064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9943"/>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99064</xdr:rowOff>
    </xdr:from>
    <xdr:to>
      <xdr:col>45</xdr:col>
      <xdr:colOff>177800</xdr:colOff>
      <xdr:row>58</xdr:row>
      <xdr:rowOff>99104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43164"/>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99104</xdr:rowOff>
    </xdr:from>
    <xdr:to>
      <xdr:col>41</xdr:col>
      <xdr:colOff>50800</xdr:colOff>
      <xdr:row>58</xdr:row>
      <xdr:rowOff>102998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3204"/>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34135</xdr:rowOff>
    </xdr:from>
    <xdr:to>
      <xdr:col>55</xdr:col>
      <xdr:colOff>50800</xdr:colOff>
      <xdr:row>58</xdr:row>
      <xdr:rowOff>135735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35043</xdr:rowOff>
    </xdr:from>
    <xdr:to>
      <xdr:col>50</xdr:col>
      <xdr:colOff>165100</xdr:colOff>
      <xdr:row>58</xdr:row>
      <xdr:rowOff>136643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127770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48264</xdr:rowOff>
    </xdr:from>
    <xdr:to>
      <xdr:col>46</xdr:col>
      <xdr:colOff>38100</xdr:colOff>
      <xdr:row>58</xdr:row>
      <xdr:rowOff>149864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140991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48304</xdr:rowOff>
    </xdr:from>
    <xdr:to>
      <xdr:col>41</xdr:col>
      <xdr:colOff>101600</xdr:colOff>
      <xdr:row>58</xdr:row>
      <xdr:rowOff>149904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141031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52198</xdr:rowOff>
    </xdr:from>
    <xdr:to>
      <xdr:col>36</xdr:col>
      <xdr:colOff>165100</xdr:colOff>
      <xdr:row>58</xdr:row>
      <xdr:rowOff>153798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144925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6693</xdr:rowOff>
    </xdr:from>
    <xdr:to>
      <xdr:col>55</xdr:col>
      <xdr:colOff>0</xdr:colOff>
      <xdr:row>79</xdr:row>
      <xdr:rowOff>13940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51243"/>
          <a:ext cx="8382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13940</xdr:rowOff>
    </xdr:from>
    <xdr:to>
      <xdr:col>50</xdr:col>
      <xdr:colOff>114300</xdr:colOff>
      <xdr:row>79</xdr:row>
      <xdr:rowOff>14579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558490"/>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14579</xdr:rowOff>
    </xdr:from>
    <xdr:to>
      <xdr:col>45</xdr:col>
      <xdr:colOff>177800</xdr:colOff>
      <xdr:row>79</xdr:row>
      <xdr:rowOff>15266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59129"/>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15266</xdr:rowOff>
    </xdr:from>
    <xdr:to>
      <xdr:col>41</xdr:col>
      <xdr:colOff>50800</xdr:colOff>
      <xdr:row>79</xdr:row>
      <xdr:rowOff>25216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59816"/>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127343</xdr:rowOff>
    </xdr:from>
    <xdr:to>
      <xdr:col>55</xdr:col>
      <xdr:colOff>50800</xdr:colOff>
      <xdr:row>79</xdr:row>
      <xdr:rowOff>57493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5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134590</xdr:rowOff>
    </xdr:from>
    <xdr:to>
      <xdr:col>50</xdr:col>
      <xdr:colOff>165100</xdr:colOff>
      <xdr:row>79</xdr:row>
      <xdr:rowOff>64740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5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55867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6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135229</xdr:rowOff>
    </xdr:from>
    <xdr:to>
      <xdr:col>46</xdr:col>
      <xdr:colOff>38100</xdr:colOff>
      <xdr:row>79</xdr:row>
      <xdr:rowOff>65379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56506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6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135916</xdr:rowOff>
    </xdr:from>
    <xdr:to>
      <xdr:col>41</xdr:col>
      <xdr:colOff>101600</xdr:colOff>
      <xdr:row>79</xdr:row>
      <xdr:rowOff>66066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57193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6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145866</xdr:rowOff>
    </xdr:from>
    <xdr:to>
      <xdr:col>36</xdr:col>
      <xdr:colOff>165100</xdr:colOff>
      <xdr:row>79</xdr:row>
      <xdr:rowOff>76016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67143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6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68270</xdr:rowOff>
    </xdr:from>
    <xdr:to>
      <xdr:col>55</xdr:col>
      <xdr:colOff>0</xdr:colOff>
      <xdr:row>98</xdr:row>
      <xdr:rowOff>96182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70370"/>
          <a:ext cx="8382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58369</xdr:rowOff>
    </xdr:from>
    <xdr:to>
      <xdr:col>50</xdr:col>
      <xdr:colOff>114300</xdr:colOff>
      <xdr:row>98</xdr:row>
      <xdr:rowOff>68270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60469"/>
          <a:ext cx="889000" cy="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46245</xdr:rowOff>
    </xdr:from>
    <xdr:to>
      <xdr:col>45</xdr:col>
      <xdr:colOff>177800</xdr:colOff>
      <xdr:row>98</xdr:row>
      <xdr:rowOff>58369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48345"/>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46245</xdr:rowOff>
    </xdr:from>
    <xdr:to>
      <xdr:col>41</xdr:col>
      <xdr:colOff>50800</xdr:colOff>
      <xdr:row>98</xdr:row>
      <xdr:rowOff>48295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48345"/>
          <a:ext cx="8890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45382</xdr:rowOff>
    </xdr:from>
    <xdr:to>
      <xdr:col>55</xdr:col>
      <xdr:colOff>50800</xdr:colOff>
      <xdr:row>98</xdr:row>
      <xdr:rowOff>146982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131759</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6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17470</xdr:rowOff>
    </xdr:from>
    <xdr:to>
      <xdr:col>50</xdr:col>
      <xdr:colOff>165100</xdr:colOff>
      <xdr:row>98</xdr:row>
      <xdr:rowOff>119070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110197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7569</xdr:rowOff>
    </xdr:from>
    <xdr:to>
      <xdr:col>46</xdr:col>
      <xdr:colOff>38100</xdr:colOff>
      <xdr:row>98</xdr:row>
      <xdr:rowOff>109169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100296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166895</xdr:rowOff>
    </xdr:from>
    <xdr:to>
      <xdr:col>41</xdr:col>
      <xdr:colOff>101600</xdr:colOff>
      <xdr:row>98</xdr:row>
      <xdr:rowOff>97045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9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88172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9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168945</xdr:rowOff>
    </xdr:from>
    <xdr:to>
      <xdr:col>36</xdr:col>
      <xdr:colOff>165100</xdr:colOff>
      <xdr:row>98</xdr:row>
      <xdr:rowOff>99095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90222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9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78001</xdr:rowOff>
    </xdr:from>
    <xdr:to>
      <xdr:col>85</xdr:col>
      <xdr:colOff>127000</xdr:colOff>
      <xdr:row>37</xdr:row>
      <xdr:rowOff>101996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21651"/>
          <a:ext cx="838200" cy="2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78001</xdr:rowOff>
    </xdr:from>
    <xdr:to>
      <xdr:col>81</xdr:col>
      <xdr:colOff>50800</xdr:colOff>
      <xdr:row>37</xdr:row>
      <xdr:rowOff>103566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21651"/>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103566</xdr:rowOff>
    </xdr:from>
    <xdr:to>
      <xdr:col>76</xdr:col>
      <xdr:colOff>114300</xdr:colOff>
      <xdr:row>37</xdr:row>
      <xdr:rowOff>123187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447216"/>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123187</xdr:rowOff>
    </xdr:from>
    <xdr:to>
      <xdr:col>71</xdr:col>
      <xdr:colOff>177800</xdr:colOff>
      <xdr:row>37</xdr:row>
      <xdr:rowOff>128125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46683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51196</xdr:rowOff>
    </xdr:from>
    <xdr:to>
      <xdr:col>85</xdr:col>
      <xdr:colOff>177800</xdr:colOff>
      <xdr:row>37</xdr:row>
      <xdr:rowOff>152796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29623</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7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27201</xdr:rowOff>
    </xdr:from>
    <xdr:to>
      <xdr:col>81</xdr:col>
      <xdr:colOff>101600</xdr:colOff>
      <xdr:row>37</xdr:row>
      <xdr:rowOff>128801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119928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52766</xdr:rowOff>
    </xdr:from>
    <xdr:to>
      <xdr:col>76</xdr:col>
      <xdr:colOff>165100</xdr:colOff>
      <xdr:row>37</xdr:row>
      <xdr:rowOff>154366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145493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8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72387</xdr:rowOff>
    </xdr:from>
    <xdr:to>
      <xdr:col>72</xdr:col>
      <xdr:colOff>38100</xdr:colOff>
      <xdr:row>38</xdr:row>
      <xdr:rowOff>2538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160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165115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77325</xdr:rowOff>
    </xdr:from>
    <xdr:to>
      <xdr:col>67</xdr:col>
      <xdr:colOff>101600</xdr:colOff>
      <xdr:row>38</xdr:row>
      <xdr:rowOff>7476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20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170053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127236</xdr:rowOff>
    </xdr:from>
    <xdr:to>
      <xdr:col>85</xdr:col>
      <xdr:colOff>127000</xdr:colOff>
      <xdr:row>58</xdr:row>
      <xdr:rowOff>131687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71336"/>
          <a:ext cx="8382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95894</xdr:rowOff>
    </xdr:from>
    <xdr:to>
      <xdr:col>81</xdr:col>
      <xdr:colOff>50800</xdr:colOff>
      <xdr:row>58</xdr:row>
      <xdr:rowOff>131687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039994"/>
          <a:ext cx="889000" cy="3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95894</xdr:rowOff>
    </xdr:from>
    <xdr:to>
      <xdr:col>76</xdr:col>
      <xdr:colOff>114300</xdr:colOff>
      <xdr:row>58</xdr:row>
      <xdr:rowOff>121586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39994"/>
          <a:ext cx="8890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121586</xdr:rowOff>
    </xdr:from>
    <xdr:to>
      <xdr:col>71</xdr:col>
      <xdr:colOff>177800</xdr:colOff>
      <xdr:row>58</xdr:row>
      <xdr:rowOff>129047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65686"/>
          <a:ext cx="889000" cy="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76436</xdr:rowOff>
    </xdr:from>
    <xdr:to>
      <xdr:col>85</xdr:col>
      <xdr:colOff>177800</xdr:colOff>
      <xdr:row>59</xdr:row>
      <xdr:rowOff>6586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162813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9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80887</xdr:rowOff>
    </xdr:from>
    <xdr:to>
      <xdr:col>81</xdr:col>
      <xdr:colOff>101600</xdr:colOff>
      <xdr:row>59</xdr:row>
      <xdr:rowOff>11037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2164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1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45094</xdr:rowOff>
    </xdr:from>
    <xdr:to>
      <xdr:col>76</xdr:col>
      <xdr:colOff>165100</xdr:colOff>
      <xdr:row>58</xdr:row>
      <xdr:rowOff>146694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137821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70786</xdr:rowOff>
    </xdr:from>
    <xdr:to>
      <xdr:col>72</xdr:col>
      <xdr:colOff>38100</xdr:colOff>
      <xdr:row>59</xdr:row>
      <xdr:rowOff>936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1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163513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0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78247</xdr:rowOff>
    </xdr:from>
    <xdr:to>
      <xdr:col>67</xdr:col>
      <xdr:colOff>101600</xdr:colOff>
      <xdr:row>59</xdr:row>
      <xdr:rowOff>8397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170974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151972</xdr:rowOff>
    </xdr:from>
    <xdr:to>
      <xdr:col>85</xdr:col>
      <xdr:colOff>127000</xdr:colOff>
      <xdr:row>78</xdr:row>
      <xdr:rowOff>61637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182172"/>
          <a:ext cx="838200" cy="2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61637</xdr:rowOff>
    </xdr:from>
    <xdr:to>
      <xdr:col>81</xdr:col>
      <xdr:colOff>50800</xdr:colOff>
      <xdr:row>79</xdr:row>
      <xdr:rowOff>41475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34737"/>
          <a:ext cx="889000" cy="1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41475</xdr:rowOff>
    </xdr:from>
    <xdr:to>
      <xdr:col>76</xdr:col>
      <xdr:colOff>114300</xdr:colOff>
      <xdr:row>79</xdr:row>
      <xdr:rowOff>41711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86025"/>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29172</xdr:rowOff>
    </xdr:from>
    <xdr:to>
      <xdr:col>71</xdr:col>
      <xdr:colOff>177800</xdr:colOff>
      <xdr:row>79</xdr:row>
      <xdr:rowOff>41711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73722"/>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101172</xdr:rowOff>
    </xdr:from>
    <xdr:to>
      <xdr:col>85</xdr:col>
      <xdr:colOff>177800</xdr:colOff>
      <xdr:row>77</xdr:row>
      <xdr:rowOff>31322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1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124049</xdr:rowOff>
    </xdr:from>
    <xdr:ext cx="599010"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298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10837</xdr:rowOff>
    </xdr:from>
    <xdr:to>
      <xdr:col>81</xdr:col>
      <xdr:colOff>101600</xdr:colOff>
      <xdr:row>78</xdr:row>
      <xdr:rowOff>112437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38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128964</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15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162125</xdr:rowOff>
    </xdr:from>
    <xdr:to>
      <xdr:col>76</xdr:col>
      <xdr:colOff>165100</xdr:colOff>
      <xdr:row>79</xdr:row>
      <xdr:rowOff>92275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83402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627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162361</xdr:rowOff>
    </xdr:from>
    <xdr:to>
      <xdr:col>72</xdr:col>
      <xdr:colOff>38100</xdr:colOff>
      <xdr:row>79</xdr:row>
      <xdr:rowOff>92511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83638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28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149822</xdr:rowOff>
    </xdr:from>
    <xdr:to>
      <xdr:col>67</xdr:col>
      <xdr:colOff>101600</xdr:colOff>
      <xdr:row>79</xdr:row>
      <xdr:rowOff>79972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71099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83396</xdr:rowOff>
    </xdr:from>
    <xdr:to>
      <xdr:col>85</xdr:col>
      <xdr:colOff>127000</xdr:colOff>
      <xdr:row>98</xdr:row>
      <xdr:rowOff>84489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885496"/>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72527</xdr:rowOff>
    </xdr:from>
    <xdr:to>
      <xdr:col>81</xdr:col>
      <xdr:colOff>50800</xdr:colOff>
      <xdr:row>98</xdr:row>
      <xdr:rowOff>83396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874627"/>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47279</xdr:rowOff>
    </xdr:from>
    <xdr:to>
      <xdr:col>76</xdr:col>
      <xdr:colOff>114300</xdr:colOff>
      <xdr:row>98</xdr:row>
      <xdr:rowOff>72527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849379"/>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27073</xdr:rowOff>
    </xdr:from>
    <xdr:to>
      <xdr:col>71</xdr:col>
      <xdr:colOff>177800</xdr:colOff>
      <xdr:row>98</xdr:row>
      <xdr:rowOff>47279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829173"/>
          <a:ext cx="8890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33689</xdr:rowOff>
    </xdr:from>
    <xdr:to>
      <xdr:col>85</xdr:col>
      <xdr:colOff>177800</xdr:colOff>
      <xdr:row>98</xdr:row>
      <xdr:rowOff>135289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8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12116</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8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32596</xdr:rowOff>
    </xdr:from>
    <xdr:to>
      <xdr:col>81</xdr:col>
      <xdr:colOff>101600</xdr:colOff>
      <xdr:row>98</xdr:row>
      <xdr:rowOff>134196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125323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9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21727</xdr:rowOff>
    </xdr:from>
    <xdr:to>
      <xdr:col>76</xdr:col>
      <xdr:colOff>165100</xdr:colOff>
      <xdr:row>98</xdr:row>
      <xdr:rowOff>123327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114454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9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167929</xdr:rowOff>
    </xdr:from>
    <xdr:to>
      <xdr:col>72</xdr:col>
      <xdr:colOff>38100</xdr:colOff>
      <xdr:row>98</xdr:row>
      <xdr:rowOff>98079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89206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9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147723</xdr:rowOff>
    </xdr:from>
    <xdr:to>
      <xdr:col>67</xdr:col>
      <xdr:colOff>101600</xdr:colOff>
      <xdr:row>98</xdr:row>
      <xdr:rowOff>77873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69000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rgbClr val="000000"/>
              </a:solidFill>
              <a:effectLst/>
              <a:uLnTx/>
              <a:uFillTx/>
              <a:latin typeface="ＭＳ"/>
              <a:ea typeface="ＭＳ Ｐゴシック"/>
              <a:cs typeface="+mn-cs"/>
            </a:rPr>
            <a:t>・ほとんどの項目が類似団体平均と比較して下回っているが、災害復旧費のみ類似団体平均を上回っている。災害復旧費の増加</a:t>
          </a:r>
          <a:r>
            <a:rPr kumimoji="0" lang="ja-JP" altLang="en-US" sz="1800" b="0" i="0" u="none" strike="noStrike" kern="0" cap="none" spc="0" normalizeH="0" baseline="0" noProof="0">
              <a:ln>
                <a:noFill/>
              </a:ln>
              <a:solidFill>
                <a:prstClr val="black"/>
              </a:solidFill>
              <a:effectLst/>
              <a:uLnTx/>
              <a:uFillTx/>
              <a:latin typeface="ＭＳ"/>
              <a:ea typeface="ＭＳ Ｐゴシック"/>
              <a:cs typeface="+mn-cs"/>
            </a:rPr>
            <a:t>の主な要因として</a:t>
          </a:r>
          <a:r>
            <a:rPr kumimoji="0" lang="ja-JP" altLang="en-US" sz="1800" b="0" i="0" u="none" strike="noStrike" kern="0" cap="none" spc="0" normalizeH="0" baseline="0" noProof="0">
              <a:ln>
                <a:noFill/>
              </a:ln>
              <a:solidFill>
                <a:srgbClr val="000000"/>
              </a:solidFill>
              <a:effectLst/>
              <a:uLnTx/>
              <a:uFillTx/>
              <a:latin typeface="ＭＳ"/>
              <a:ea typeface="ＭＳ Ｐゴシック"/>
              <a:cs typeface="+mn-cs"/>
            </a:rPr>
            <a:t>は、平成２８年熊本地震関連事業の増加が考えられる</a:t>
          </a:r>
          <a:r>
            <a:rPr kumimoji="1" lang="ja-JP" altLang="en-US" sz="1800" b="0" i="0" u="none" strike="noStrike" kern="0" cap="none" spc="0" normalizeH="0" baseline="0" noProof="0">
              <a:ln>
                <a:noFill/>
              </a:ln>
              <a:solidFill>
                <a:prstClr val="black"/>
              </a:solidFill>
              <a:effectLst/>
              <a:uLnTx/>
              <a:uFillTx/>
              <a:latin typeface="ＭＳ Ｐゴシック"/>
              <a:ea typeface="ＭＳ Ｐゴシック"/>
              <a:cs typeface="+mn-cs"/>
            </a:rPr>
            <a:t>。今後数年は、当該事業費が高止まりするものと思われる。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８年度については、平成２８年熊本地震の影響により財政調整基金取崩額が増加し、実質収支額は黒字となったが、財政調整基金残高の割合は減少した。これに伴い、実質単年度収支は赤字となっている。平成２９年度も平成２８年熊本地震や九州北部豪雨災害関連事業により財政調整基金残高が減少した。今後も災害関連による基金の減少が懸念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特別会計ともに赤字額は発生していない。個別にみると、国民健康保険特別会計、介護保険特別会計は標準財政規模に対する黒字額の割合が縮小したものの、一般会計や水道事業会計の黒字額の割合は拡大し、全体としての黒字額の割合もやや増加した。ただし、平成２９年度においては、前年度に引き続き、地震による災害関連事業を実施するにあたり、一般会計の財源不足を補填するために財政調整基金を取崩して対応するなど、予断を許さない状況である。その他の公営企業会計については、独立採算に向け、使用料の見直し等を行うなど、更なる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4610419</v>
      </c>
      <c r="BO4" s="441"/>
      <c r="BP4" s="441"/>
      <c r="BQ4" s="441"/>
      <c r="BR4" s="441"/>
      <c r="BS4" s="441"/>
      <c r="BT4" s="441"/>
      <c r="BU4" s="442"/>
      <c r="BV4" s="440">
        <v>4073503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9.5</v>
      </c>
      <c r="CU4" s="622"/>
      <c r="CV4" s="622"/>
      <c r="CW4" s="622"/>
      <c r="CX4" s="622"/>
      <c r="CY4" s="622"/>
      <c r="CZ4" s="622"/>
      <c r="DA4" s="623"/>
      <c r="DB4" s="621">
        <v>7.4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4131745</v>
      </c>
      <c r="BO5" s="446"/>
      <c r="BP5" s="446"/>
      <c r="BQ5" s="446"/>
      <c r="BR5" s="446"/>
      <c r="BS5" s="446"/>
      <c r="BT5" s="446"/>
      <c r="BU5" s="447"/>
      <c r="BV5" s="445">
        <v>3779350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89.2</v>
      </c>
      <c r="CU5" s="416"/>
      <c r="CV5" s="416"/>
      <c r="CW5" s="416"/>
      <c r="CX5" s="416"/>
      <c r="CY5" s="416"/>
      <c r="CZ5" s="416"/>
      <c r="DA5" s="417"/>
      <c r="DB5" s="415">
        <v>88.8</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478674</v>
      </c>
      <c r="BO6" s="446"/>
      <c r="BP6" s="446"/>
      <c r="BQ6" s="446"/>
      <c r="BR6" s="446"/>
      <c r="BS6" s="446"/>
      <c r="BT6" s="446"/>
      <c r="BU6" s="447"/>
      <c r="BV6" s="445">
        <v>294153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92.9</v>
      </c>
      <c r="CU6" s="596"/>
      <c r="CV6" s="596"/>
      <c r="CW6" s="596"/>
      <c r="CX6" s="596"/>
      <c r="CY6" s="596"/>
      <c r="CZ6" s="596"/>
      <c r="DA6" s="597"/>
      <c r="DB6" s="595">
        <v>92.3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269393</v>
      </c>
      <c r="BO7" s="446"/>
      <c r="BP7" s="446"/>
      <c r="BQ7" s="446"/>
      <c r="BR7" s="446"/>
      <c r="BS7" s="446"/>
      <c r="BT7" s="446"/>
      <c r="BU7" s="447"/>
      <c r="BV7" s="445">
        <v>129807</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2207442</v>
      </c>
      <c r="CU7" s="446"/>
      <c r="CV7" s="446"/>
      <c r="CW7" s="446"/>
      <c r="CX7" s="446"/>
      <c r="CY7" s="446"/>
      <c r="CZ7" s="446"/>
      <c r="DA7" s="447"/>
      <c r="DB7" s="445">
        <v>2221847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87</v>
      </c>
      <c r="AV8" s="503"/>
      <c r="AW8" s="503"/>
      <c r="AX8" s="503"/>
      <c r="AY8" s="425" t="s">
        <v>101</v>
      </c>
      <c r="AZ8" s="426"/>
      <c r="BA8" s="426"/>
      <c r="BB8" s="426"/>
      <c r="BC8" s="426"/>
      <c r="BD8" s="426"/>
      <c r="BE8" s="426"/>
      <c r="BF8" s="426"/>
      <c r="BG8" s="426"/>
      <c r="BH8" s="426"/>
      <c r="BI8" s="426"/>
      <c r="BJ8" s="426"/>
      <c r="BK8" s="426"/>
      <c r="BL8" s="426"/>
      <c r="BM8" s="427"/>
      <c r="BN8" s="445">
        <v>209281</v>
      </c>
      <c r="BO8" s="446"/>
      <c r="BP8" s="446"/>
      <c r="BQ8" s="446"/>
      <c r="BR8" s="446"/>
      <c r="BS8" s="446"/>
      <c r="BT8" s="446"/>
      <c r="BU8" s="447"/>
      <c r="BV8" s="445">
        <v>164346</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0.21</v>
      </c>
      <c r="CU8" s="559"/>
      <c r="CV8" s="559"/>
      <c r="CW8" s="559"/>
      <c r="CX8" s="559"/>
      <c r="CY8" s="559"/>
      <c r="CZ8" s="559"/>
      <c r="DA8" s="560"/>
      <c r="DB8" s="558">
        <v>0.21</v>
      </c>
      <c r="DC8" s="559"/>
      <c r="DD8" s="559"/>
      <c r="DE8" s="559"/>
      <c r="DF8" s="559"/>
      <c r="DG8" s="559"/>
      <c r="DH8" s="559"/>
      <c r="DI8" s="560"/>
      <c r="DJ8" s="165"/>
      <c r="DK8" s="165"/>
      <c r="DL8" s="165"/>
      <c r="DM8" s="165"/>
      <c r="DN8" s="165"/>
      <c r="DO8" s="165"/>
    </row>
    <row r="9" spans="1:119" ht="18.75" customHeight="1" thickBot="1">
      <c r="A9" s="166"/>
      <c r="B9" s="584" t="s">
        <v>103</v>
      </c>
      <c r="C9" s="585"/>
      <c r="D9" s="585"/>
      <c r="E9" s="585"/>
      <c r="F9" s="585"/>
      <c r="G9" s="585"/>
      <c r="H9" s="585"/>
      <c r="I9" s="585"/>
      <c r="J9" s="585"/>
      <c r="K9" s="508"/>
      <c r="L9" s="586" t="s">
        <v>104</v>
      </c>
      <c r="M9" s="587"/>
      <c r="N9" s="587"/>
      <c r="O9" s="587"/>
      <c r="P9" s="587"/>
      <c r="Q9" s="588"/>
      <c r="R9" s="589">
        <v>4048</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107</v>
      </c>
      <c r="AV9" s="503"/>
      <c r="AW9" s="503"/>
      <c r="AX9" s="503"/>
      <c r="AY9" s="425" t="s">
        <v>108</v>
      </c>
      <c r="AZ9" s="426"/>
      <c r="BA9" s="426"/>
      <c r="BB9" s="426"/>
      <c r="BC9" s="426"/>
      <c r="BD9" s="426"/>
      <c r="BE9" s="426"/>
      <c r="BF9" s="426"/>
      <c r="BG9" s="426"/>
      <c r="BH9" s="426"/>
      <c r="BI9" s="426"/>
      <c r="BJ9" s="426"/>
      <c r="BK9" s="426"/>
      <c r="BL9" s="426"/>
      <c r="BM9" s="427"/>
      <c r="BN9" s="445">
        <v>44935</v>
      </c>
      <c r="BO9" s="446"/>
      <c r="BP9" s="446"/>
      <c r="BQ9" s="446"/>
      <c r="BR9" s="446"/>
      <c r="BS9" s="446"/>
      <c r="BT9" s="446"/>
      <c r="BU9" s="447"/>
      <c r="BV9" s="445">
        <v>10188</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8.1</v>
      </c>
      <c r="CU9" s="416"/>
      <c r="CV9" s="416"/>
      <c r="CW9" s="416"/>
      <c r="CX9" s="416"/>
      <c r="CY9" s="416"/>
      <c r="CZ9" s="416"/>
      <c r="DA9" s="417"/>
      <c r="DB9" s="415">
        <v>8.6999999999999993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4429</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82552</v>
      </c>
      <c r="BO10" s="446"/>
      <c r="BP10" s="446"/>
      <c r="BQ10" s="446"/>
      <c r="BR10" s="446"/>
      <c r="BS10" s="446"/>
      <c r="BT10" s="446"/>
      <c r="BU10" s="447"/>
      <c r="BV10" s="445">
        <v>77258</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4126</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126348</v>
      </c>
      <c r="BO12" s="446"/>
      <c r="BP12" s="446"/>
      <c r="BQ12" s="446"/>
      <c r="BR12" s="446"/>
      <c r="BS12" s="446"/>
      <c r="BT12" s="446"/>
      <c r="BU12" s="447"/>
      <c r="BV12" s="445">
        <v>151333</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4054</v>
      </c>
      <c r="S13" s="549"/>
      <c r="T13" s="549"/>
      <c r="U13" s="549"/>
      <c r="V13" s="550"/>
      <c r="W13" s="536" t="s">
        <v>132</v>
      </c>
      <c r="X13" s="458"/>
      <c r="Y13" s="458"/>
      <c r="Z13" s="458"/>
      <c r="AA13" s="458"/>
      <c r="AB13" s="459"/>
      <c r="AC13" s="421">
        <v>509</v>
      </c>
      <c r="AD13" s="422"/>
      <c r="AE13" s="422"/>
      <c r="AF13" s="422"/>
      <c r="AG13" s="423"/>
      <c r="AH13" s="421">
        <v>580</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1139</v>
      </c>
      <c r="BO13" s="446"/>
      <c r="BP13" s="446"/>
      <c r="BQ13" s="446"/>
      <c r="BR13" s="446"/>
      <c r="BS13" s="446"/>
      <c r="BT13" s="446"/>
      <c r="BU13" s="447"/>
      <c r="BV13" s="445">
        <v>-63887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5.8</v>
      </c>
      <c r="CU13" s="416"/>
      <c r="CV13" s="416"/>
      <c r="CW13" s="416"/>
      <c r="CX13" s="416"/>
      <c r="CY13" s="416"/>
      <c r="CZ13" s="416"/>
      <c r="DA13" s="417"/>
      <c r="DB13" s="415">
        <v>7.6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4205</v>
      </c>
      <c r="S14" s="549"/>
      <c r="T14" s="549"/>
      <c r="U14" s="549"/>
      <c r="V14" s="550"/>
      <c r="W14" s="551"/>
      <c r="X14" s="461"/>
      <c r="Y14" s="461"/>
      <c r="Z14" s="461"/>
      <c r="AA14" s="461"/>
      <c r="AB14" s="462"/>
      <c r="AC14" s="541">
        <v>22.1</v>
      </c>
      <c r="AD14" s="542"/>
      <c r="AE14" s="542"/>
      <c r="AF14" s="542"/>
      <c r="AG14" s="543"/>
      <c r="AH14" s="541">
        <v>23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32.6</v>
      </c>
      <c r="CU14" s="553"/>
      <c r="CV14" s="553"/>
      <c r="CW14" s="553"/>
      <c r="CX14" s="553"/>
      <c r="CY14" s="553"/>
      <c r="CZ14" s="553"/>
      <c r="DA14" s="554"/>
      <c r="DB14" s="552">
        <v>27.6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4141</v>
      </c>
      <c r="S15" s="549"/>
      <c r="T15" s="549"/>
      <c r="U15" s="549"/>
      <c r="V15" s="550"/>
      <c r="W15" s="536" t="s">
        <v>140</v>
      </c>
      <c r="X15" s="458"/>
      <c r="Y15" s="458"/>
      <c r="Z15" s="458"/>
      <c r="AA15" s="458"/>
      <c r="AB15" s="459"/>
      <c r="AC15" s="421">
        <v>327</v>
      </c>
      <c r="AD15" s="422"/>
      <c r="AE15" s="422"/>
      <c r="AF15" s="422"/>
      <c r="AG15" s="423"/>
      <c r="AH15" s="421">
        <v>368</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427332</v>
      </c>
      <c r="BO15" s="441"/>
      <c r="BP15" s="441"/>
      <c r="BQ15" s="441"/>
      <c r="BR15" s="441"/>
      <c r="BS15" s="441"/>
      <c r="BT15" s="441"/>
      <c r="BU15" s="442"/>
      <c r="BV15" s="440">
        <v>435554</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14.2</v>
      </c>
      <c r="AD16" s="542"/>
      <c r="AE16" s="542"/>
      <c r="AF16" s="542"/>
      <c r="AG16" s="543"/>
      <c r="AH16" s="541">
        <v>14.6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2014824</v>
      </c>
      <c r="BO16" s="446"/>
      <c r="BP16" s="446"/>
      <c r="BQ16" s="446"/>
      <c r="BR16" s="446"/>
      <c r="BS16" s="446"/>
      <c r="BT16" s="446"/>
      <c r="BU16" s="447"/>
      <c r="BV16" s="445">
        <v>2054533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1469</v>
      </c>
      <c r="AD17" s="422"/>
      <c r="AE17" s="422"/>
      <c r="AF17" s="422"/>
      <c r="AG17" s="423"/>
      <c r="AH17" s="421">
        <v>1575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532013</v>
      </c>
      <c r="BO17" s="446"/>
      <c r="BP17" s="446"/>
      <c r="BQ17" s="446"/>
      <c r="BR17" s="446"/>
      <c r="BS17" s="446"/>
      <c r="BT17" s="446"/>
      <c r="BU17" s="447"/>
      <c r="BV17" s="445">
        <v>541320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115.9</v>
      </c>
      <c r="M18" s="510"/>
      <c r="N18" s="510"/>
      <c r="O18" s="510"/>
      <c r="P18" s="510"/>
      <c r="Q18" s="510"/>
      <c r="R18" s="511"/>
      <c r="S18" s="511"/>
      <c r="T18" s="511"/>
      <c r="U18" s="511"/>
      <c r="V18" s="512"/>
      <c r="W18" s="526"/>
      <c r="X18" s="527"/>
      <c r="Y18" s="527"/>
      <c r="Z18" s="527"/>
      <c r="AA18" s="527"/>
      <c r="AB18" s="537"/>
      <c r="AC18" s="409">
        <v>63.7</v>
      </c>
      <c r="AD18" s="410"/>
      <c r="AE18" s="410"/>
      <c r="AF18" s="410"/>
      <c r="AG18" s="513"/>
      <c r="AH18" s="409">
        <v>62.4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2021212</v>
      </c>
      <c r="BO18" s="446"/>
      <c r="BP18" s="446"/>
      <c r="BQ18" s="446"/>
      <c r="BR18" s="446"/>
      <c r="BS18" s="446"/>
      <c r="BT18" s="446"/>
      <c r="BU18" s="447"/>
      <c r="BV18" s="445">
        <v>2007053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35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3048023</v>
      </c>
      <c r="BO19" s="446"/>
      <c r="BP19" s="446"/>
      <c r="BQ19" s="446"/>
      <c r="BR19" s="446"/>
      <c r="BS19" s="446"/>
      <c r="BT19" s="446"/>
      <c r="BU19" s="447"/>
      <c r="BV19" s="445">
        <v>2953701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1642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3225683</v>
      </c>
      <c r="BO23" s="446"/>
      <c r="BP23" s="446"/>
      <c r="BQ23" s="446"/>
      <c r="BR23" s="446"/>
      <c r="BS23" s="446"/>
      <c r="BT23" s="446"/>
      <c r="BU23" s="447"/>
      <c r="BV23" s="445">
        <v>2821619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6600</v>
      </c>
      <c r="R24" s="422"/>
      <c r="S24" s="422"/>
      <c r="T24" s="422"/>
      <c r="U24" s="422"/>
      <c r="V24" s="423"/>
      <c r="W24" s="487"/>
      <c r="X24" s="478"/>
      <c r="Y24" s="479"/>
      <c r="Z24" s="418" t="s">
        <v>164</v>
      </c>
      <c r="AA24" s="419"/>
      <c r="AB24" s="419"/>
      <c r="AC24" s="419"/>
      <c r="AD24" s="419"/>
      <c r="AE24" s="419"/>
      <c r="AF24" s="419"/>
      <c r="AG24" s="420"/>
      <c r="AH24" s="421">
        <v>70</v>
      </c>
      <c r="AI24" s="422"/>
      <c r="AJ24" s="422"/>
      <c r="AK24" s="422"/>
      <c r="AL24" s="423"/>
      <c r="AM24" s="421">
        <v>191100</v>
      </c>
      <c r="AN24" s="422"/>
      <c r="AO24" s="422"/>
      <c r="AP24" s="422"/>
      <c r="AQ24" s="422"/>
      <c r="AR24" s="423"/>
      <c r="AS24" s="421">
        <v>2730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3200934</v>
      </c>
      <c r="BO24" s="446"/>
      <c r="BP24" s="446"/>
      <c r="BQ24" s="446"/>
      <c r="BR24" s="446"/>
      <c r="BS24" s="446"/>
      <c r="BT24" s="446"/>
      <c r="BU24" s="447"/>
      <c r="BV24" s="445">
        <v>2782921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4890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270382</v>
      </c>
      <c r="BO25" s="441"/>
      <c r="BP25" s="441"/>
      <c r="BQ25" s="441"/>
      <c r="BR25" s="441"/>
      <c r="BS25" s="441"/>
      <c r="BT25" s="441"/>
      <c r="BU25" s="442"/>
      <c r="BV25" s="440">
        <v>267471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4530</v>
      </c>
      <c r="R26" s="422"/>
      <c r="S26" s="422"/>
      <c r="T26" s="422"/>
      <c r="U26" s="422"/>
      <c r="V26" s="423"/>
      <c r="W26" s="487"/>
      <c r="X26" s="478"/>
      <c r="Y26" s="479"/>
      <c r="Z26" s="418" t="s">
        <v>171</v>
      </c>
      <c r="AA26" s="500"/>
      <c r="AB26" s="500"/>
      <c r="AC26" s="500"/>
      <c r="AD26" s="500"/>
      <c r="AE26" s="500"/>
      <c r="AF26" s="500"/>
      <c r="AG26" s="501"/>
      <c r="AH26" s="421">
        <v>1</v>
      </c>
      <c r="AI26" s="422"/>
      <c r="AJ26" s="422"/>
      <c r="AK26" s="422"/>
      <c r="AL26" s="423"/>
      <c r="AM26" s="421" t="s">
        <v>172</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2640</v>
      </c>
      <c r="R27" s="422"/>
      <c r="S27" s="422"/>
      <c r="T27" s="422"/>
      <c r="U27" s="422"/>
      <c r="V27" s="423"/>
      <c r="W27" s="487"/>
      <c r="X27" s="478"/>
      <c r="Y27" s="479"/>
      <c r="Z27" s="418" t="s">
        <v>175</v>
      </c>
      <c r="AA27" s="419"/>
      <c r="AB27" s="419"/>
      <c r="AC27" s="419"/>
      <c r="AD27" s="419"/>
      <c r="AE27" s="419"/>
      <c r="AF27" s="419"/>
      <c r="AG27" s="420"/>
      <c r="AH27" s="421" t="s">
        <v>168</v>
      </c>
      <c r="AI27" s="422"/>
      <c r="AJ27" s="422"/>
      <c r="AK27" s="422"/>
      <c r="AL27" s="423"/>
      <c r="AM27" s="421" t="s">
        <v>168</v>
      </c>
      <c r="AN27" s="422"/>
      <c r="AO27" s="422"/>
      <c r="AP27" s="422"/>
      <c r="AQ27" s="422"/>
      <c r="AR27" s="423"/>
      <c r="AS27" s="421" t="s">
        <v>121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58368</v>
      </c>
      <c r="BO27" s="449"/>
      <c r="BP27" s="449"/>
      <c r="BQ27" s="449"/>
      <c r="BR27" s="449"/>
      <c r="BS27" s="449"/>
      <c r="BT27" s="449"/>
      <c r="BU27" s="450"/>
      <c r="BV27" s="448">
        <v>58368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2170</v>
      </c>
      <c r="R28" s="422"/>
      <c r="S28" s="422"/>
      <c r="T28" s="422"/>
      <c r="U28" s="422"/>
      <c r="V28" s="423"/>
      <c r="W28" s="487"/>
      <c r="X28" s="478"/>
      <c r="Y28" s="479"/>
      <c r="Z28" s="418" t="s">
        <v>178</v>
      </c>
      <c r="AA28" s="419"/>
      <c r="AB28" s="419"/>
      <c r="AC28" s="419"/>
      <c r="AD28" s="419"/>
      <c r="AE28" s="419"/>
      <c r="AF28" s="419"/>
      <c r="AG28" s="420"/>
      <c r="AH28" s="421" t="s">
        <v>168</v>
      </c>
      <c r="AI28" s="422"/>
      <c r="AJ28" s="422"/>
      <c r="AK28" s="422"/>
      <c r="AL28" s="423"/>
      <c r="AM28" s="421" t="s">
        <v>168</v>
      </c>
      <c r="AN28" s="422"/>
      <c r="AO28" s="422"/>
      <c r="AP28" s="422"/>
      <c r="AQ28" s="422"/>
      <c r="AR28" s="423"/>
      <c r="AS28" s="421" t="s">
        <v>168</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815354</v>
      </c>
      <c r="BO28" s="441"/>
      <c r="BP28" s="441"/>
      <c r="BQ28" s="441"/>
      <c r="BR28" s="441"/>
      <c r="BS28" s="441"/>
      <c r="BT28" s="441"/>
      <c r="BU28" s="442"/>
      <c r="BV28" s="440">
        <v>859150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8</v>
      </c>
      <c r="M29" s="422"/>
      <c r="N29" s="422"/>
      <c r="O29" s="422"/>
      <c r="P29" s="423"/>
      <c r="Q29" s="421">
        <v>1980</v>
      </c>
      <c r="R29" s="422"/>
      <c r="S29" s="422"/>
      <c r="T29" s="422"/>
      <c r="U29" s="422"/>
      <c r="V29" s="423"/>
      <c r="W29" s="488"/>
      <c r="X29" s="489"/>
      <c r="Y29" s="490"/>
      <c r="Z29" s="418" t="s">
        <v>181</v>
      </c>
      <c r="AA29" s="419"/>
      <c r="AB29" s="419"/>
      <c r="AC29" s="419"/>
      <c r="AD29" s="419"/>
      <c r="AE29" s="419"/>
      <c r="AF29" s="419"/>
      <c r="AG29" s="420"/>
      <c r="AH29" s="421">
        <v>70</v>
      </c>
      <c r="AI29" s="422"/>
      <c r="AJ29" s="422"/>
      <c r="AK29" s="422"/>
      <c r="AL29" s="423"/>
      <c r="AM29" s="421">
        <v>191100</v>
      </c>
      <c r="AN29" s="422"/>
      <c r="AO29" s="422"/>
      <c r="AP29" s="422"/>
      <c r="AQ29" s="422"/>
      <c r="AR29" s="423"/>
      <c r="AS29" s="421">
        <v>2730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4564</v>
      </c>
      <c r="BO29" s="446"/>
      <c r="BP29" s="446"/>
      <c r="BQ29" s="446"/>
      <c r="BR29" s="446"/>
      <c r="BS29" s="446"/>
      <c r="BT29" s="446"/>
      <c r="BU29" s="447"/>
      <c r="BV29" s="445">
        <v>4563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95.6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435900</v>
      </c>
      <c r="BO30" s="449"/>
      <c r="BP30" s="449"/>
      <c r="BQ30" s="449"/>
      <c r="BR30" s="449"/>
      <c r="BS30" s="449"/>
      <c r="BT30" s="449"/>
      <c r="BU30" s="450"/>
      <c r="BV30" s="448">
        <v>446772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熊本県市町村総合事務組合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株式会社きよらカアサ</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小国町外一ヶ町公立病院組合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7</v>
      </c>
      <c r="BF36" s="404"/>
      <c r="BG36" s="403" t="str">
        <f>IF('各会計、関係団体の財政状況及び健全化判断比率'!B33="","",'各会計、関係団体の財政状況及び健全化判断比率'!B33)</f>
        <v>特定地域生活排水処理事業特別会計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阿蘇広域行政事務組合（一般会計）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8</v>
      </c>
      <c r="BF37" s="404"/>
      <c r="BG37" s="403" t="str">
        <f>IF('各会計、関係団体の財政状況及び健全化判断比率'!B34="","",'各会計、関係団体の財政状況及び健全化判断比率'!B34)</f>
        <v>公共下水道事業特別会計</v>
      </c>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阿蘇広域行政事務組合
（養護老人ホーム湯の里荘特別会計）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阿蘇広域行政事務組合
（阿蘇ふるさと市町村圏特別会計）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阿蘇広域行政事務組合
（特別養護老人ホーム阿蘇みやま荘特別会計）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熊本県後期高齢者医療広域連合
（一般会計）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熊本県後期高齢者医療広域連合
（後期高齢者医療特別会計）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Q3CL1cH3d4JT++0ZIwifftr/oVPTXokw7pvEtJl+VrzS3IrjAZT70QGtQElI8D5QKyeJxdtlCSl5h9VzveEXoQ==" saltValue="xjp94Fax9ucG0NC4+Lpy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5" t="s">
        <v>563</v>
      </c>
      <c r="D34" s="1225"/>
      <c r="E34" s="1226"/>
      <c r="F34" s="32">
        <v>5.03</v>
      </c>
      <c r="G34" s="33">
        <v>5.65</v>
      </c>
      <c r="H34" s="33">
        <v>6.71</v>
      </c>
      <c r="I34" s="33">
        <v>7.39</v>
      </c>
      <c r="J34" s="34">
        <v>9.48</v>
      </c>
      <c r="K34" s="22"/>
      <c r="L34" s="22"/>
      <c r="M34" s="22"/>
      <c r="N34" s="22"/>
      <c r="O34" s="22"/>
      <c r="P34" s="22"/>
    </row>
    <row r="35" spans="1:16" ht="39" customHeight="1">
      <c r="A35" s="22"/>
      <c r="B35" s="35"/>
      <c r="C35" s="1219" t="s">
        <v>564</v>
      </c>
      <c r="D35" s="1220"/>
      <c r="E35" s="1221"/>
      <c r="F35" s="36">
        <v>2.4300000000000002</v>
      </c>
      <c r="G35" s="37">
        <v>2.4500000000000002</v>
      </c>
      <c r="H35" s="37">
        <v>2.83</v>
      </c>
      <c r="I35" s="37">
        <v>2.54</v>
      </c>
      <c r="J35" s="38">
        <v>1.22</v>
      </c>
      <c r="K35" s="22"/>
      <c r="L35" s="22"/>
      <c r="M35" s="22"/>
      <c r="N35" s="22"/>
      <c r="O35" s="22"/>
      <c r="P35" s="22"/>
    </row>
    <row r="36" spans="1:16" ht="39" customHeight="1">
      <c r="A36" s="22"/>
      <c r="B36" s="35"/>
      <c r="C36" s="1219" t="s">
        <v>565</v>
      </c>
      <c r="D36" s="1220"/>
      <c r="E36" s="1221"/>
      <c r="F36" s="36">
        <v>0.42</v>
      </c>
      <c r="G36" s="37">
        <v>0.83</v>
      </c>
      <c r="H36" s="37">
        <v>0.5</v>
      </c>
      <c r="I36" s="37">
        <v>0.98</v>
      </c>
      <c r="J36" s="38">
        <v>0.68</v>
      </c>
      <c r="K36" s="22"/>
      <c r="L36" s="22"/>
      <c r="M36" s="22"/>
      <c r="N36" s="22"/>
      <c r="O36" s="22"/>
      <c r="P36" s="22"/>
    </row>
    <row r="37" spans="1:16" ht="39" customHeight="1">
      <c r="A37" s="22"/>
      <c r="B37" s="35"/>
      <c r="C37" s="1219" t="s">
        <v>566</v>
      </c>
      <c r="D37" s="1220"/>
      <c r="E37" s="1221"/>
      <c r="F37" s="36">
        <v>0.13</v>
      </c>
      <c r="G37" s="37">
        <v>0.13</v>
      </c>
      <c r="H37" s="37">
        <v>0.82</v>
      </c>
      <c r="I37" s="37">
        <v>0.44</v>
      </c>
      <c r="J37" s="38">
        <v>0.68</v>
      </c>
      <c r="K37" s="22"/>
      <c r="L37" s="22"/>
      <c r="M37" s="22"/>
      <c r="N37" s="22"/>
      <c r="O37" s="22"/>
      <c r="P37" s="22"/>
    </row>
    <row r="38" spans="1:16" ht="39" customHeight="1">
      <c r="A38" s="22"/>
      <c r="B38" s="35"/>
      <c r="C38" s="1219" t="s">
        <v>567</v>
      </c>
      <c r="D38" s="1220"/>
      <c r="E38" s="1221"/>
      <c r="F38" s="36">
        <v>0.21</v>
      </c>
      <c r="G38" s="37">
        <v>0.02</v>
      </c>
      <c r="H38" s="37">
        <v>0.21</v>
      </c>
      <c r="I38" s="37">
        <v>0.33</v>
      </c>
      <c r="J38" s="38">
        <v>0.27</v>
      </c>
      <c r="K38" s="22"/>
      <c r="L38" s="22"/>
      <c r="M38" s="22"/>
      <c r="N38" s="22"/>
      <c r="O38" s="22"/>
      <c r="P38" s="22"/>
    </row>
    <row r="39" spans="1:16" ht="39" customHeight="1">
      <c r="A39" s="22"/>
      <c r="B39" s="35"/>
      <c r="C39" s="1219" t="s">
        <v>568</v>
      </c>
      <c r="D39" s="1220"/>
      <c r="E39" s="1221"/>
      <c r="F39" s="36">
        <v>0.04</v>
      </c>
      <c r="G39" s="37">
        <v>0</v>
      </c>
      <c r="H39" s="37">
        <v>0.06</v>
      </c>
      <c r="I39" s="37">
        <v>0.04</v>
      </c>
      <c r="J39" s="38">
        <v>0.03</v>
      </c>
      <c r="K39" s="22"/>
      <c r="L39" s="22"/>
      <c r="M39" s="22"/>
      <c r="N39" s="22"/>
      <c r="O39" s="22"/>
      <c r="P39" s="22"/>
    </row>
    <row r="40" spans="1:16" ht="39" customHeight="1">
      <c r="A40" s="22"/>
      <c r="B40" s="35"/>
      <c r="C40" s="1219" t="s">
        <v>569</v>
      </c>
      <c r="D40" s="1220"/>
      <c r="E40" s="1221"/>
      <c r="F40" s="36">
        <v>0.03</v>
      </c>
      <c r="G40" s="37">
        <v>0.03</v>
      </c>
      <c r="H40" s="37">
        <v>0.02</v>
      </c>
      <c r="I40" s="37">
        <v>0.03</v>
      </c>
      <c r="J40" s="38">
        <v>0.03</v>
      </c>
      <c r="K40" s="22"/>
      <c r="L40" s="22"/>
      <c r="M40" s="22"/>
      <c r="N40" s="22"/>
      <c r="O40" s="22"/>
      <c r="P40" s="22"/>
    </row>
    <row r="41" spans="1:16" ht="39" customHeight="1">
      <c r="A41" s="22"/>
      <c r="B41" s="35"/>
      <c r="C41" s="1219" t="s">
        <v>570</v>
      </c>
      <c r="D41" s="1220"/>
      <c r="E41" s="1221"/>
      <c r="F41" s="36">
        <v>7.0000000000000007E-2</v>
      </c>
      <c r="G41" s="37">
        <v>0.04</v>
      </c>
      <c r="H41" s="37">
        <v>0.06</v>
      </c>
      <c r="I41" s="37">
        <v>0.06</v>
      </c>
      <c r="J41" s="38">
        <v>0</v>
      </c>
      <c r="K41" s="22"/>
      <c r="L41" s="22"/>
      <c r="M41" s="22"/>
      <c r="N41" s="22"/>
      <c r="O41" s="22"/>
      <c r="P41" s="22"/>
    </row>
    <row r="42" spans="1:16" ht="39" customHeight="1">
      <c r="A42" s="22"/>
      <c r="B42" s="39"/>
      <c r="C42" s="1219" t="s">
        <v>571</v>
      </c>
      <c r="D42" s="1220"/>
      <c r="E42" s="1221"/>
      <c r="F42" s="36" t="s">
        <v>512</v>
      </c>
      <c r="G42" s="37" t="s">
        <v>512</v>
      </c>
      <c r="H42" s="37" t="s">
        <v>512</v>
      </c>
      <c r="I42" s="37" t="s">
        <v>512</v>
      </c>
      <c r="J42" s="38" t="s">
        <v>512</v>
      </c>
      <c r="K42" s="22"/>
      <c r="L42" s="22"/>
      <c r="M42" s="22"/>
      <c r="N42" s="22"/>
      <c r="O42" s="22"/>
      <c r="P42" s="22"/>
    </row>
    <row r="43" spans="1:16" ht="39" customHeight="1" thickBot="1">
      <c r="A43" s="22"/>
      <c r="B43" s="40"/>
      <c r="C43" s="1222" t="s">
        <v>572</v>
      </c>
      <c r="D43" s="1223"/>
      <c r="E43" s="1224"/>
      <c r="F43" s="41" t="s">
        <v>512</v>
      </c>
      <c r="G43" s="42" t="s">
        <v>512</v>
      </c>
      <c r="H43" s="42" t="s">
        <v>512</v>
      </c>
      <c r="I43" s="42" t="s">
        <v>512</v>
      </c>
      <c r="J43" s="43" t="s">
        <v>512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bMupIN7agoZXiSdg1okla+cGTgrPKAyKfqtD2hLDNSYX8NKR7dkzWLM2Ojl8bqcqNRJ6tdZnUvhlokmqmU8Eg==" saltValue="pKgindR+ClVoCOluN679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5" t="s">
        <v>10</v>
      </c>
      <c r="C45" s="1236"/>
      <c r="D45" s="58"/>
      <c r="E45" s="1241" t="s">
        <v>11</v>
      </c>
      <c r="F45" s="1241"/>
      <c r="G45" s="1241"/>
      <c r="H45" s="1241"/>
      <c r="I45" s="1241"/>
      <c r="J45" s="1242"/>
      <c r="K45" s="59">
        <v>433</v>
      </c>
      <c r="L45" s="60">
        <v>385</v>
      </c>
      <c r="M45" s="60">
        <v>321</v>
      </c>
      <c r="N45" s="60">
        <v>292</v>
      </c>
      <c r="O45" s="61">
        <v>285</v>
      </c>
      <c r="P45" s="48"/>
      <c r="Q45" s="48"/>
      <c r="R45" s="48"/>
      <c r="S45" s="48"/>
      <c r="T45" s="48"/>
      <c r="U45" s="48"/>
    </row>
    <row r="46" spans="1:21" ht="30.75" customHeight="1">
      <c r="A46" s="48"/>
      <c r="B46" s="1237"/>
      <c r="C46" s="1238"/>
      <c r="D46" s="62"/>
      <c r="E46" s="1229" t="s">
        <v>12</v>
      </c>
      <c r="F46" s="1229"/>
      <c r="G46" s="1229"/>
      <c r="H46" s="1229"/>
      <c r="I46" s="1229"/>
      <c r="J46" s="1230"/>
      <c r="K46" s="63" t="s">
        <v>512</v>
      </c>
      <c r="L46" s="64" t="s">
        <v>512</v>
      </c>
      <c r="M46" s="64" t="s">
        <v>512</v>
      </c>
      <c r="N46" s="64" t="s">
        <v>512</v>
      </c>
      <c r="O46" s="65" t="s">
        <v>512</v>
      </c>
      <c r="P46" s="48"/>
      <c r="Q46" s="48"/>
      <c r="R46" s="48"/>
      <c r="S46" s="48"/>
      <c r="T46" s="48"/>
      <c r="U46" s="48"/>
    </row>
    <row r="47" spans="1:21" ht="30.75" customHeight="1">
      <c r="A47" s="48"/>
      <c r="B47" s="1237"/>
      <c r="C47" s="1238"/>
      <c r="D47" s="62"/>
      <c r="E47" s="1229" t="s">
        <v>13</v>
      </c>
      <c r="F47" s="1229"/>
      <c r="G47" s="1229"/>
      <c r="H47" s="1229"/>
      <c r="I47" s="1229"/>
      <c r="J47" s="1230"/>
      <c r="K47" s="63" t="s">
        <v>512</v>
      </c>
      <c r="L47" s="64" t="s">
        <v>512</v>
      </c>
      <c r="M47" s="64" t="s">
        <v>512</v>
      </c>
      <c r="N47" s="64" t="s">
        <v>512</v>
      </c>
      <c r="O47" s="65" t="s">
        <v>512</v>
      </c>
      <c r="P47" s="48"/>
      <c r="Q47" s="48"/>
      <c r="R47" s="48"/>
      <c r="S47" s="48"/>
      <c r="T47" s="48"/>
      <c r="U47" s="48"/>
    </row>
    <row r="48" spans="1:21" ht="30.75" customHeight="1">
      <c r="A48" s="48"/>
      <c r="B48" s="1237"/>
      <c r="C48" s="1238"/>
      <c r="D48" s="62"/>
      <c r="E48" s="1229" t="s">
        <v>14</v>
      </c>
      <c r="F48" s="1229"/>
      <c r="G48" s="1229"/>
      <c r="H48" s="1229"/>
      <c r="I48" s="1229"/>
      <c r="J48" s="1230"/>
      <c r="K48" s="63">
        <v>156</v>
      </c>
      <c r="L48" s="64">
        <v>148</v>
      </c>
      <c r="M48" s="64">
        <v>89</v>
      </c>
      <c r="N48" s="64">
        <v>90</v>
      </c>
      <c r="O48" s="65">
        <v>72</v>
      </c>
      <c r="P48" s="48"/>
      <c r="Q48" s="48"/>
      <c r="R48" s="48"/>
      <c r="S48" s="48"/>
      <c r="T48" s="48"/>
      <c r="U48" s="48"/>
    </row>
    <row r="49" spans="1:21" ht="30.75" customHeight="1">
      <c r="A49" s="48"/>
      <c r="B49" s="1237"/>
      <c r="C49" s="1238"/>
      <c r="D49" s="62"/>
      <c r="E49" s="1229" t="s">
        <v>15</v>
      </c>
      <c r="F49" s="1229"/>
      <c r="G49" s="1229"/>
      <c r="H49" s="1229"/>
      <c r="I49" s="1229"/>
      <c r="J49" s="1230"/>
      <c r="K49" s="63">
        <v>66</v>
      </c>
      <c r="L49" s="64">
        <v>60</v>
      </c>
      <c r="M49" s="64">
        <v>40</v>
      </c>
      <c r="N49" s="64">
        <v>48</v>
      </c>
      <c r="O49" s="65">
        <v>46</v>
      </c>
      <c r="P49" s="48"/>
      <c r="Q49" s="48"/>
      <c r="R49" s="48"/>
      <c r="S49" s="48"/>
      <c r="T49" s="48"/>
      <c r="U49" s="48"/>
    </row>
    <row r="50" spans="1:21" ht="30.75" customHeight="1">
      <c r="A50" s="48"/>
      <c r="B50" s="1237"/>
      <c r="C50" s="1238"/>
      <c r="D50" s="62"/>
      <c r="E50" s="1229" t="s">
        <v>16</v>
      </c>
      <c r="F50" s="1229"/>
      <c r="G50" s="1229"/>
      <c r="H50" s="1229"/>
      <c r="I50" s="1229"/>
      <c r="J50" s="1230"/>
      <c r="K50" s="63">
        <v>16</v>
      </c>
      <c r="L50" s="64">
        <v>16</v>
      </c>
      <c r="M50" s="64">
        <v>16</v>
      </c>
      <c r="N50" s="64">
        <v>16</v>
      </c>
      <c r="O50" s="65">
        <v>16</v>
      </c>
      <c r="P50" s="48"/>
      <c r="Q50" s="48"/>
      <c r="R50" s="48"/>
      <c r="S50" s="48"/>
      <c r="T50" s="48"/>
      <c r="U50" s="48"/>
    </row>
    <row r="51" spans="1:21" ht="30.75" customHeight="1">
      <c r="A51" s="48"/>
      <c r="B51" s="1239"/>
      <c r="C51" s="1240"/>
      <c r="D51" s="66"/>
      <c r="E51" s="1229" t="s">
        <v>17</v>
      </c>
      <c r="F51" s="1229"/>
      <c r="G51" s="1229"/>
      <c r="H51" s="1229"/>
      <c r="I51" s="1229"/>
      <c r="J51" s="1230"/>
      <c r="K51" s="63" t="s">
        <v>512</v>
      </c>
      <c r="L51" s="64" t="s">
        <v>512</v>
      </c>
      <c r="M51" s="64" t="s">
        <v>512</v>
      </c>
      <c r="N51" s="64" t="s">
        <v>512</v>
      </c>
      <c r="O51" s="65">
        <v>0</v>
      </c>
      <c r="P51" s="48"/>
      <c r="Q51" s="48"/>
      <c r="R51" s="48"/>
      <c r="S51" s="48"/>
      <c r="T51" s="48"/>
      <c r="U51" s="48"/>
    </row>
    <row r="52" spans="1:21" ht="30.75" customHeight="1">
      <c r="A52" s="48"/>
      <c r="B52" s="1227" t="s">
        <v>18</v>
      </c>
      <c r="C52" s="1228"/>
      <c r="D52" s="66"/>
      <c r="E52" s="1229" t="s">
        <v>19</v>
      </c>
      <c r="F52" s="1229"/>
      <c r="G52" s="1229"/>
      <c r="H52" s="1229"/>
      <c r="I52" s="1229"/>
      <c r="J52" s="1230"/>
      <c r="K52" s="63">
        <v>436</v>
      </c>
      <c r="L52" s="64">
        <v>404</v>
      </c>
      <c r="M52" s="64">
        <v>351</v>
      </c>
      <c r="N52" s="64">
        <v>323</v>
      </c>
      <c r="O52" s="65">
        <v>315</v>
      </c>
      <c r="P52" s="48"/>
      <c r="Q52" s="48"/>
      <c r="R52" s="48"/>
      <c r="S52" s="48"/>
      <c r="T52" s="48"/>
      <c r="U52" s="48"/>
    </row>
    <row r="53" spans="1:21" ht="30.75" customHeight="1" thickBot="1">
      <c r="A53" s="48"/>
      <c r="B53" s="1231" t="s">
        <v>20</v>
      </c>
      <c r="C53" s="1232"/>
      <c r="D53" s="67"/>
      <c r="E53" s="1233" t="s">
        <v>21</v>
      </c>
      <c r="F53" s="1233"/>
      <c r="G53" s="1233"/>
      <c r="H53" s="1233"/>
      <c r="I53" s="1233"/>
      <c r="J53" s="1234"/>
      <c r="K53" s="68">
        <v>235</v>
      </c>
      <c r="L53" s="69">
        <v>205</v>
      </c>
      <c r="M53" s="69">
        <v>115</v>
      </c>
      <c r="N53" s="69">
        <v>123</v>
      </c>
      <c r="O53" s="70">
        <v>104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jm48uceuHD+14/DhmUL7QDMWRF/oS2p0HLHAmGelYLqaGK5RaZPvqBABwDr+++6mHcPC+fUmEki3ThqwKy8Rg==" saltValue="41nhewdxde7FM14W3pd3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55" t="s">
        <v>23</v>
      </c>
      <c r="C41" s="1256"/>
      <c r="D41" s="81"/>
      <c r="E41" s="1257" t="s">
        <v>24</v>
      </c>
      <c r="F41" s="1257"/>
      <c r="G41" s="1257"/>
      <c r="H41" s="1258"/>
      <c r="I41" s="82">
        <v>2946</v>
      </c>
      <c r="J41" s="83">
        <v>2840</v>
      </c>
      <c r="K41" s="83">
        <v>2812</v>
      </c>
      <c r="L41" s="83">
        <v>2822</v>
      </c>
      <c r="M41" s="84">
        <v>3226</v>
      </c>
    </row>
    <row r="42" spans="2:13" ht="27.75" customHeight="1">
      <c r="B42" s="1245"/>
      <c r="C42" s="1246"/>
      <c r="D42" s="85"/>
      <c r="E42" s="1249" t="s">
        <v>25</v>
      </c>
      <c r="F42" s="1249"/>
      <c r="G42" s="1249"/>
      <c r="H42" s="1250"/>
      <c r="I42" s="86">
        <v>87</v>
      </c>
      <c r="J42" s="87">
        <v>71</v>
      </c>
      <c r="K42" s="87">
        <v>55</v>
      </c>
      <c r="L42" s="87">
        <v>40</v>
      </c>
      <c r="M42" s="88">
        <v>24</v>
      </c>
    </row>
    <row r="43" spans="2:13" ht="27.75" customHeight="1">
      <c r="B43" s="1245"/>
      <c r="C43" s="1246"/>
      <c r="D43" s="85"/>
      <c r="E43" s="1249" t="s">
        <v>26</v>
      </c>
      <c r="F43" s="1249"/>
      <c r="G43" s="1249"/>
      <c r="H43" s="1250"/>
      <c r="I43" s="86">
        <v>1820</v>
      </c>
      <c r="J43" s="87">
        <v>1711</v>
      </c>
      <c r="K43" s="87">
        <v>1737</v>
      </c>
      <c r="L43" s="87">
        <v>1676</v>
      </c>
      <c r="M43" s="88">
        <v>1602</v>
      </c>
    </row>
    <row r="44" spans="2:13" ht="27.75" customHeight="1">
      <c r="B44" s="1245"/>
      <c r="C44" s="1246"/>
      <c r="D44" s="85"/>
      <c r="E44" s="1249" t="s">
        <v>27</v>
      </c>
      <c r="F44" s="1249"/>
      <c r="G44" s="1249"/>
      <c r="H44" s="1250"/>
      <c r="I44" s="86">
        <v>331</v>
      </c>
      <c r="J44" s="87">
        <v>351</v>
      </c>
      <c r="K44" s="87">
        <v>292</v>
      </c>
      <c r="L44" s="87">
        <v>232</v>
      </c>
      <c r="M44" s="88">
        <v>194</v>
      </c>
    </row>
    <row r="45" spans="2:13" ht="27.75" customHeight="1">
      <c r="B45" s="1245"/>
      <c r="C45" s="1246"/>
      <c r="D45" s="85"/>
      <c r="E45" s="1249" t="s">
        <v>28</v>
      </c>
      <c r="F45" s="1249"/>
      <c r="G45" s="1249"/>
      <c r="H45" s="1250"/>
      <c r="I45" s="86">
        <v>525</v>
      </c>
      <c r="J45" s="87">
        <v>459</v>
      </c>
      <c r="K45" s="87">
        <v>412</v>
      </c>
      <c r="L45" s="87">
        <v>541</v>
      </c>
      <c r="M45" s="88">
        <v>529</v>
      </c>
    </row>
    <row r="46" spans="2:13" ht="27.75" customHeight="1">
      <c r="B46" s="1245"/>
      <c r="C46" s="1246"/>
      <c r="D46" s="89"/>
      <c r="E46" s="1249" t="s">
        <v>29</v>
      </c>
      <c r="F46" s="1249"/>
      <c r="G46" s="1249"/>
      <c r="H46" s="1250"/>
      <c r="I46" s="86" t="s">
        <v>512</v>
      </c>
      <c r="J46" s="87" t="s">
        <v>512</v>
      </c>
      <c r="K46" s="87" t="s">
        <v>512</v>
      </c>
      <c r="L46" s="87" t="s">
        <v>512</v>
      </c>
      <c r="M46" s="88" t="s">
        <v>512</v>
      </c>
    </row>
    <row r="47" spans="2:13" ht="27.75" customHeight="1">
      <c r="B47" s="1245"/>
      <c r="C47" s="1246"/>
      <c r="D47" s="90"/>
      <c r="E47" s="1259" t="s">
        <v>30</v>
      </c>
      <c r="F47" s="1260"/>
      <c r="G47" s="1260"/>
      <c r="H47" s="1261"/>
      <c r="I47" s="86" t="s">
        <v>512</v>
      </c>
      <c r="J47" s="87" t="s">
        <v>512</v>
      </c>
      <c r="K47" s="87" t="s">
        <v>512</v>
      </c>
      <c r="L47" s="87" t="s">
        <v>512</v>
      </c>
      <c r="M47" s="88" t="s">
        <v>512</v>
      </c>
    </row>
    <row r="48" spans="2:13" ht="27.75" customHeight="1">
      <c r="B48" s="1245"/>
      <c r="C48" s="1246"/>
      <c r="D48" s="85"/>
      <c r="E48" s="1249" t="s">
        <v>31</v>
      </c>
      <c r="F48" s="1249"/>
      <c r="G48" s="1249"/>
      <c r="H48" s="1250"/>
      <c r="I48" s="86" t="s">
        <v>512</v>
      </c>
      <c r="J48" s="87" t="s">
        <v>512</v>
      </c>
      <c r="K48" s="87" t="s">
        <v>512</v>
      </c>
      <c r="L48" s="87" t="s">
        <v>512</v>
      </c>
      <c r="M48" s="88" t="s">
        <v>512</v>
      </c>
    </row>
    <row r="49" spans="2:13" ht="27.75" customHeight="1">
      <c r="B49" s="1247"/>
      <c r="C49" s="1248"/>
      <c r="D49" s="85"/>
      <c r="E49" s="1249" t="s">
        <v>32</v>
      </c>
      <c r="F49" s="1249"/>
      <c r="G49" s="1249"/>
      <c r="H49" s="1250"/>
      <c r="I49" s="86" t="s">
        <v>512</v>
      </c>
      <c r="J49" s="87" t="s">
        <v>512</v>
      </c>
      <c r="K49" s="87" t="s">
        <v>512</v>
      </c>
      <c r="L49" s="87" t="s">
        <v>512</v>
      </c>
      <c r="M49" s="88" t="s">
        <v>512</v>
      </c>
    </row>
    <row r="50" spans="2:13" ht="27.75" customHeight="1">
      <c r="B50" s="1243" t="s">
        <v>33</v>
      </c>
      <c r="C50" s="1244"/>
      <c r="D50" s="91"/>
      <c r="E50" s="1249" t="s">
        <v>34</v>
      </c>
      <c r="F50" s="1249"/>
      <c r="G50" s="1249"/>
      <c r="H50" s="1250"/>
      <c r="I50" s="86">
        <v>1871</v>
      </c>
      <c r="J50" s="87">
        <v>1287</v>
      </c>
      <c r="K50" s="87">
        <v>1532</v>
      </c>
      <c r="L50" s="87">
        <v>1465</v>
      </c>
      <c r="M50" s="88">
        <v>1401</v>
      </c>
    </row>
    <row r="51" spans="2:13" ht="27.75" customHeight="1">
      <c r="B51" s="1245"/>
      <c r="C51" s="1246"/>
      <c r="D51" s="85"/>
      <c r="E51" s="1249" t="s">
        <v>35</v>
      </c>
      <c r="F51" s="1249"/>
      <c r="G51" s="1249"/>
      <c r="H51" s="1250"/>
      <c r="I51" s="86">
        <v>248</v>
      </c>
      <c r="J51" s="87">
        <v>206</v>
      </c>
      <c r="K51" s="87">
        <v>177</v>
      </c>
      <c r="L51" s="87">
        <v>161</v>
      </c>
      <c r="M51" s="88">
        <v>152</v>
      </c>
    </row>
    <row r="52" spans="2:13" ht="27.75" customHeight="1">
      <c r="B52" s="1247"/>
      <c r="C52" s="1248"/>
      <c r="D52" s="85"/>
      <c r="E52" s="1249" t="s">
        <v>36</v>
      </c>
      <c r="F52" s="1249"/>
      <c r="G52" s="1249"/>
      <c r="H52" s="1250"/>
      <c r="I52" s="86">
        <v>2977</v>
      </c>
      <c r="J52" s="87">
        <v>2959</v>
      </c>
      <c r="K52" s="87">
        <v>3129</v>
      </c>
      <c r="L52" s="87">
        <v>3149</v>
      </c>
      <c r="M52" s="88">
        <v>3393</v>
      </c>
    </row>
    <row r="53" spans="2:13" ht="27.75" customHeight="1" thickBot="1">
      <c r="B53" s="1251" t="s">
        <v>37</v>
      </c>
      <c r="C53" s="1252"/>
      <c r="D53" s="92"/>
      <c r="E53" s="1253" t="s">
        <v>38</v>
      </c>
      <c r="F53" s="1253"/>
      <c r="G53" s="1253"/>
      <c r="H53" s="1254"/>
      <c r="I53" s="93">
        <v>612</v>
      </c>
      <c r="J53" s="94">
        <v>978</v>
      </c>
      <c r="K53" s="94">
        <v>470</v>
      </c>
      <c r="L53" s="94">
        <v>535</v>
      </c>
      <c r="M53" s="95">
        <v>630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fipNcFARJodiDWUo3rgEc3iCkHQbZDXrHN7zz0jeCxZGMoNiQlBkgc9HN6MFtsDm4DnHza8D8pxlHZb6ltutA==" saltValue="KRIZYXWzy6Bh37V3UL8h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70" t="s">
        <v>41</v>
      </c>
      <c r="D55" s="1270"/>
      <c r="E55" s="1271"/>
      <c r="F55" s="107">
        <v>933</v>
      </c>
      <c r="G55" s="107">
        <v>859</v>
      </c>
      <c r="H55" s="108">
        <v>815</v>
      </c>
    </row>
    <row r="56" spans="2:8" ht="52.5" customHeight="1">
      <c r="B56" s="109"/>
      <c r="C56" s="1272" t="s">
        <v>42</v>
      </c>
      <c r="D56" s="1272"/>
      <c r="E56" s="1273"/>
      <c r="F56" s="110">
        <v>5</v>
      </c>
      <c r="G56" s="110">
        <v>5</v>
      </c>
      <c r="H56" s="111">
        <v>5</v>
      </c>
    </row>
    <row r="57" spans="2:8" ht="53.25" customHeight="1">
      <c r="B57" s="109"/>
      <c r="C57" s="1274" t="s">
        <v>43</v>
      </c>
      <c r="D57" s="1274"/>
      <c r="E57" s="1275"/>
      <c r="F57" s="112">
        <v>457</v>
      </c>
      <c r="G57" s="112">
        <v>447</v>
      </c>
      <c r="H57" s="113">
        <v>436</v>
      </c>
    </row>
    <row r="58" spans="2:8" ht="45.75" customHeight="1">
      <c r="B58" s="114"/>
      <c r="C58" s="1262" t="s">
        <v>582</v>
      </c>
      <c r="D58" s="1263"/>
      <c r="E58" s="1264"/>
      <c r="F58" s="115">
        <v>173</v>
      </c>
      <c r="G58" s="115">
        <v>171</v>
      </c>
      <c r="H58" s="116">
        <v>168</v>
      </c>
    </row>
    <row r="59" spans="2:8" ht="45.75" customHeight="1">
      <c r="B59" s="114"/>
      <c r="C59" s="1262" t="s">
        <v>583</v>
      </c>
      <c r="D59" s="1263"/>
      <c r="E59" s="1264"/>
      <c r="F59" s="115">
        <v>192</v>
      </c>
      <c r="G59" s="115">
        <v>192</v>
      </c>
      <c r="H59" s="116">
        <v>153</v>
      </c>
    </row>
    <row r="60" spans="2:8" ht="45.75" customHeight="1">
      <c r="B60" s="114"/>
      <c r="C60" s="1262" t="s">
        <v>584</v>
      </c>
      <c r="D60" s="1263"/>
      <c r="E60" s="1264"/>
      <c r="F60" s="115">
        <v>90</v>
      </c>
      <c r="G60" s="115">
        <v>60</v>
      </c>
      <c r="H60" s="116">
        <v>60</v>
      </c>
    </row>
    <row r="61" spans="2:8" ht="45.75" customHeight="1">
      <c r="B61" s="114"/>
      <c r="C61" s="1262" t="s">
        <v>585</v>
      </c>
      <c r="D61" s="1263"/>
      <c r="E61" s="1264"/>
      <c r="F61" s="115" t="s">
        <v>587</v>
      </c>
      <c r="G61" s="115">
        <v>22</v>
      </c>
      <c r="H61" s="116">
        <v>53</v>
      </c>
    </row>
    <row r="62" spans="2:8" ht="45.75" customHeight="1" thickBot="1">
      <c r="B62" s="117"/>
      <c r="C62" s="1265" t="s">
        <v>586</v>
      </c>
      <c r="D62" s="1266"/>
      <c r="E62" s="1267"/>
      <c r="F62" s="118">
        <v>2</v>
      </c>
      <c r="G62" s="118">
        <v>2</v>
      </c>
      <c r="H62" s="119">
        <v>2</v>
      </c>
    </row>
    <row r="63" spans="2:8" ht="52.5" customHeight="1" thickBot="1">
      <c r="B63" s="120"/>
      <c r="C63" s="1268" t="s">
        <v>44</v>
      </c>
      <c r="D63" s="1268"/>
      <c r="E63" s="1269"/>
      <c r="F63" s="121">
        <v>1395</v>
      </c>
      <c r="G63" s="121">
        <v>1310</v>
      </c>
      <c r="H63" s="122">
        <v>1256</v>
      </c>
    </row>
    <row r="64" spans="2:8" ht="15" customHeight="1"/>
    <row r="65" ht="0" hidden="1" customHeight="1"/>
    <row r="66" ht="0" hidden="1" customHeight="1"/>
  </sheetData>
  <sheetProtection algorithmName="SHA-512" hashValue="nln7w4nezcGAKlMngcuQ1mEghlvT70yJRbVJGvTDhvu4XQotNlroF7krixk1sVJeLz/U9bgH+4h8eSG1ztb/9A==" saltValue="5YAi7OcCGWVwFjVjHS/C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c r="B51" s="374"/>
      <c r="G51" s="1284"/>
      <c r="H51" s="1284"/>
      <c r="I51" s="1298"/>
      <c r="J51" s="1298"/>
      <c r="K51" s="1283"/>
      <c r="L51" s="1283"/>
      <c r="M51" s="1283"/>
      <c r="N51" s="1283"/>
      <c r="AM51" s="383"/>
      <c r="AN51" s="1279" t="s">
        <v>601</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v>23.6</v>
      </c>
      <c r="CG51" s="1276"/>
      <c r="CH51" s="1276"/>
      <c r="CI51" s="1276"/>
      <c r="CJ51" s="1276"/>
      <c r="CK51" s="1276"/>
      <c r="CL51" s="1276"/>
      <c r="CM51" s="1276"/>
      <c r="CN51" s="1276">
        <v>27.6</v>
      </c>
      <c r="CO51" s="1276"/>
      <c r="CP51" s="1276"/>
      <c r="CQ51" s="1276"/>
      <c r="CR51" s="1276"/>
      <c r="CS51" s="1276"/>
      <c r="CT51" s="1276"/>
      <c r="CU51" s="1276"/>
      <c r="CV51" s="1276">
        <v>32.6</v>
      </c>
      <c r="CW51" s="1276"/>
      <c r="CX51" s="1276"/>
      <c r="CY51" s="1276"/>
      <c r="CZ51" s="1276"/>
      <c r="DA51" s="1276"/>
      <c r="DB51" s="1276"/>
      <c r="DC51" s="1276"/>
    </row>
    <row r="52" spans="1:109">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603</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55.1</v>
      </c>
      <c r="CG53" s="1276"/>
      <c r="CH53" s="1276"/>
      <c r="CI53" s="1276"/>
      <c r="CJ53" s="1276"/>
      <c r="CK53" s="1276"/>
      <c r="CL53" s="1276"/>
      <c r="CM53" s="1276"/>
      <c r="CN53" s="1276">
        <v>56.2</v>
      </c>
      <c r="CO53" s="1276"/>
      <c r="CP53" s="1276"/>
      <c r="CQ53" s="1276"/>
      <c r="CR53" s="1276"/>
      <c r="CS53" s="1276"/>
      <c r="CT53" s="1276"/>
      <c r="CU53" s="1276"/>
      <c r="CV53" s="1276">
        <v>57.6</v>
      </c>
      <c r="CW53" s="1276"/>
      <c r="CX53" s="1276"/>
      <c r="CY53" s="1276"/>
      <c r="CZ53" s="1276"/>
      <c r="DA53" s="1276"/>
      <c r="DB53" s="1276"/>
      <c r="DC53" s="1276"/>
    </row>
    <row r="54" spans="1:109">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2"/>
      <c r="H55" s="1282"/>
      <c r="I55" s="1282"/>
      <c r="J55" s="1282"/>
      <c r="K55" s="1283"/>
      <c r="L55" s="1283"/>
      <c r="M55" s="1283"/>
      <c r="N55" s="1283"/>
      <c r="AN55" s="1281" t="s">
        <v>604</v>
      </c>
      <c r="AO55" s="1281"/>
      <c r="AP55" s="1281"/>
      <c r="AQ55" s="1281"/>
      <c r="AR55" s="1281"/>
      <c r="AS55" s="1281"/>
      <c r="AT55" s="1281"/>
      <c r="AU55" s="1281"/>
      <c r="AV55" s="1281"/>
      <c r="AW55" s="1281"/>
      <c r="AX55" s="1281"/>
      <c r="AY55" s="1281"/>
      <c r="AZ55" s="1281"/>
      <c r="BA55" s="1281"/>
      <c r="BB55" s="1279" t="s">
        <v>602</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603</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54.2</v>
      </c>
      <c r="CG57" s="1276"/>
      <c r="CH57" s="1276"/>
      <c r="CI57" s="1276"/>
      <c r="CJ57" s="1276"/>
      <c r="CK57" s="1276"/>
      <c r="CL57" s="1276"/>
      <c r="CM57" s="1276"/>
      <c r="CN57" s="1276">
        <v>56.3</v>
      </c>
      <c r="CO57" s="1276"/>
      <c r="CP57" s="1276"/>
      <c r="CQ57" s="1276"/>
      <c r="CR57" s="1276"/>
      <c r="CS57" s="1276"/>
      <c r="CT57" s="1276"/>
      <c r="CU57" s="1276"/>
      <c r="CV57" s="1276">
        <v>56.7</v>
      </c>
      <c r="CW57" s="1276"/>
      <c r="CX57" s="1276"/>
      <c r="CY57" s="1276"/>
      <c r="CZ57" s="1276"/>
      <c r="DA57" s="1276"/>
      <c r="DB57" s="1276"/>
      <c r="DC57" s="1276"/>
      <c r="DD57" s="387"/>
      <c r="DE57" s="386"/>
    </row>
    <row r="58" spans="1:109" s="382" customFormat="1">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9" t="s">
        <v>606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c r="B73" s="374"/>
      <c r="G73" s="1284"/>
      <c r="H73" s="1284"/>
      <c r="I73" s="1284"/>
      <c r="J73" s="1284"/>
      <c r="K73" s="1280"/>
      <c r="L73" s="1280"/>
      <c r="M73" s="1280"/>
      <c r="N73" s="1280"/>
      <c r="AM73" s="383"/>
      <c r="AN73" s="1279" t="s">
        <v>601</v>
      </c>
      <c r="AO73" s="1279"/>
      <c r="AP73" s="1279"/>
      <c r="AQ73" s="1279"/>
      <c r="AR73" s="1279"/>
      <c r="AS73" s="1279"/>
      <c r="AT73" s="1279"/>
      <c r="AU73" s="1279"/>
      <c r="AV73" s="1279"/>
      <c r="AW73" s="1279"/>
      <c r="AX73" s="1279"/>
      <c r="AY73" s="1279"/>
      <c r="AZ73" s="1279"/>
      <c r="BA73" s="1279"/>
      <c r="BB73" s="1279" t="s">
        <v>602</v>
      </c>
      <c r="BC73" s="1279"/>
      <c r="BD73" s="1279"/>
      <c r="BE73" s="1279"/>
      <c r="BF73" s="1279"/>
      <c r="BG73" s="1279"/>
      <c r="BH73" s="1279"/>
      <c r="BI73" s="1279"/>
      <c r="BJ73" s="1279"/>
      <c r="BK73" s="1279"/>
      <c r="BL73" s="1279"/>
      <c r="BM73" s="1279"/>
      <c r="BN73" s="1279"/>
      <c r="BO73" s="1279"/>
      <c r="BP73" s="1276">
        <v>31.2</v>
      </c>
      <c r="BQ73" s="1276"/>
      <c r="BR73" s="1276"/>
      <c r="BS73" s="1276"/>
      <c r="BT73" s="1276"/>
      <c r="BU73" s="1276"/>
      <c r="BV73" s="1276"/>
      <c r="BW73" s="1276"/>
      <c r="BX73" s="1276">
        <v>51.6</v>
      </c>
      <c r="BY73" s="1276"/>
      <c r="BZ73" s="1276"/>
      <c r="CA73" s="1276"/>
      <c r="CB73" s="1276"/>
      <c r="CC73" s="1276"/>
      <c r="CD73" s="1276"/>
      <c r="CE73" s="1276"/>
      <c r="CF73" s="1276">
        <v>23.6</v>
      </c>
      <c r="CG73" s="1276"/>
      <c r="CH73" s="1276"/>
      <c r="CI73" s="1276"/>
      <c r="CJ73" s="1276"/>
      <c r="CK73" s="1276"/>
      <c r="CL73" s="1276"/>
      <c r="CM73" s="1276"/>
      <c r="CN73" s="1276">
        <v>27.6</v>
      </c>
      <c r="CO73" s="1276"/>
      <c r="CP73" s="1276"/>
      <c r="CQ73" s="1276"/>
      <c r="CR73" s="1276"/>
      <c r="CS73" s="1276"/>
      <c r="CT73" s="1276"/>
      <c r="CU73" s="1276"/>
      <c r="CV73" s="1276">
        <v>32.6</v>
      </c>
      <c r="CW73" s="1276"/>
      <c r="CX73" s="1276"/>
      <c r="CY73" s="1276"/>
      <c r="CZ73" s="1276"/>
      <c r="DA73" s="1276"/>
      <c r="DB73" s="1276"/>
      <c r="DC73" s="1276"/>
    </row>
    <row r="74" spans="2:107">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607</v>
      </c>
      <c r="BC75" s="1279"/>
      <c r="BD75" s="1279"/>
      <c r="BE75" s="1279"/>
      <c r="BF75" s="1279"/>
      <c r="BG75" s="1279"/>
      <c r="BH75" s="1279"/>
      <c r="BI75" s="1279"/>
      <c r="BJ75" s="1279"/>
      <c r="BK75" s="1279"/>
      <c r="BL75" s="1279"/>
      <c r="BM75" s="1279"/>
      <c r="BN75" s="1279"/>
      <c r="BO75" s="1279"/>
      <c r="BP75" s="1276">
        <v>12.7</v>
      </c>
      <c r="BQ75" s="1276"/>
      <c r="BR75" s="1276"/>
      <c r="BS75" s="1276"/>
      <c r="BT75" s="1276"/>
      <c r="BU75" s="1276"/>
      <c r="BV75" s="1276"/>
      <c r="BW75" s="1276"/>
      <c r="BX75" s="1276">
        <v>11.8</v>
      </c>
      <c r="BY75" s="1276"/>
      <c r="BZ75" s="1276"/>
      <c r="CA75" s="1276"/>
      <c r="CB75" s="1276"/>
      <c r="CC75" s="1276"/>
      <c r="CD75" s="1276"/>
      <c r="CE75" s="1276"/>
      <c r="CF75" s="1276">
        <v>9.5</v>
      </c>
      <c r="CG75" s="1276"/>
      <c r="CH75" s="1276"/>
      <c r="CI75" s="1276"/>
      <c r="CJ75" s="1276"/>
      <c r="CK75" s="1276"/>
      <c r="CL75" s="1276"/>
      <c r="CM75" s="1276"/>
      <c r="CN75" s="1276">
        <v>7.6</v>
      </c>
      <c r="CO75" s="1276"/>
      <c r="CP75" s="1276"/>
      <c r="CQ75" s="1276"/>
      <c r="CR75" s="1276"/>
      <c r="CS75" s="1276"/>
      <c r="CT75" s="1276"/>
      <c r="CU75" s="1276"/>
      <c r="CV75" s="1276">
        <v>5.8</v>
      </c>
      <c r="CW75" s="1276"/>
      <c r="CX75" s="1276"/>
      <c r="CY75" s="1276"/>
      <c r="CZ75" s="1276"/>
      <c r="DA75" s="1276"/>
      <c r="DB75" s="1276"/>
      <c r="DC75" s="1276"/>
    </row>
    <row r="76" spans="2:107">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2"/>
      <c r="H77" s="1282"/>
      <c r="I77" s="1282"/>
      <c r="J77" s="1282"/>
      <c r="K77" s="1280"/>
      <c r="L77" s="1280"/>
      <c r="M77" s="1280"/>
      <c r="N77" s="1280"/>
      <c r="AN77" s="1281" t="s">
        <v>604</v>
      </c>
      <c r="AO77" s="1281"/>
      <c r="AP77" s="1281"/>
      <c r="AQ77" s="1281"/>
      <c r="AR77" s="1281"/>
      <c r="AS77" s="1281"/>
      <c r="AT77" s="1281"/>
      <c r="AU77" s="1281"/>
      <c r="AV77" s="1281"/>
      <c r="AW77" s="1281"/>
      <c r="AX77" s="1281"/>
      <c r="AY77" s="1281"/>
      <c r="AZ77" s="1281"/>
      <c r="BA77" s="1281"/>
      <c r="BB77" s="1279" t="s">
        <v>602</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607</v>
      </c>
      <c r="BC79" s="1279"/>
      <c r="BD79" s="1279"/>
      <c r="BE79" s="1279"/>
      <c r="BF79" s="1279"/>
      <c r="BG79" s="1279"/>
      <c r="BH79" s="1279"/>
      <c r="BI79" s="1279"/>
      <c r="BJ79" s="1279"/>
      <c r="BK79" s="1279"/>
      <c r="BL79" s="1279"/>
      <c r="BM79" s="1279"/>
      <c r="BN79" s="1279"/>
      <c r="BO79" s="1279"/>
      <c r="BP79" s="1276">
        <v>9.1999999999999993</v>
      </c>
      <c r="BQ79" s="1276"/>
      <c r="BR79" s="1276"/>
      <c r="BS79" s="1276"/>
      <c r="BT79" s="1276"/>
      <c r="BU79" s="1276"/>
      <c r="BV79" s="1276"/>
      <c r="BW79" s="1276"/>
      <c r="BX79" s="1276">
        <v>8.1999999999999993</v>
      </c>
      <c r="BY79" s="1276"/>
      <c r="BZ79" s="1276"/>
      <c r="CA79" s="1276"/>
      <c r="CB79" s="1276"/>
      <c r="CC79" s="1276"/>
      <c r="CD79" s="1276"/>
      <c r="CE79" s="1276"/>
      <c r="CF79" s="1276">
        <v>7.8</v>
      </c>
      <c r="CG79" s="1276"/>
      <c r="CH79" s="1276"/>
      <c r="CI79" s="1276"/>
      <c r="CJ79" s="1276"/>
      <c r="CK79" s="1276"/>
      <c r="CL79" s="1276"/>
      <c r="CM79" s="1276"/>
      <c r="CN79" s="1276">
        <v>7.4</v>
      </c>
      <c r="CO79" s="1276"/>
      <c r="CP79" s="1276"/>
      <c r="CQ79" s="1276"/>
      <c r="CR79" s="1276"/>
      <c r="CS79" s="1276"/>
      <c r="CT79" s="1276"/>
      <c r="CU79" s="1276"/>
      <c r="CV79" s="1276">
        <v>7.1</v>
      </c>
      <c r="CW79" s="1276"/>
      <c r="CX79" s="1276"/>
      <c r="CY79" s="1276"/>
      <c r="CZ79" s="1276"/>
      <c r="DA79" s="1276"/>
      <c r="DB79" s="1276"/>
      <c r="DC79" s="1276"/>
    </row>
    <row r="80" spans="2:107">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wNz2bHP+dJYeyAsOC8rrWZ66A82Vc+R/T3Fe0oslc77Qgjf8tYhZwN+wwa56OFgUlHbM0L/PYZkz35JizhnaA==" saltValue="kA3xjD4QH7NSa5PJ5q9L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F16" sqref="BF1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k78zFEQ5HQMcjzidwI3CKDEpvyNAmpZkoG1KgkptcAMjUDgt2HOn2HiHrZK394J/l8n55IdyoqAVq5sw0NLuA==" saltValue="gOJM8J7hUm57px5ioV1a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F16" sqref="BF1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fXOAGZcCI6DQtN+vsFJEID8qp5IrY4r3oYG1quToPqrA/TmzK1EtR+O35rvvGk4qRqFq38DVaW10CGGo0wIjQ==" saltValue="yrYwyNlUgwJX2nfHmQvQ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191675</v>
      </c>
      <c r="E3" s="141"/>
      <c r="F3" s="142">
        <v>316331</v>
      </c>
      <c r="G3" s="143"/>
      <c r="H3" s="144"/>
    </row>
    <row r="4" spans="1:8">
      <c r="A4" s="145"/>
      <c r="B4" s="146"/>
      <c r="C4" s="147"/>
      <c r="D4" s="148">
        <v>145991</v>
      </c>
      <c r="E4" s="149"/>
      <c r="F4" s="150">
        <v>106387</v>
      </c>
      <c r="G4" s="151"/>
      <c r="H4" s="152"/>
    </row>
    <row r="5" spans="1:8">
      <c r="A5" s="133" t="s">
        <v>547</v>
      </c>
      <c r="B5" s="138"/>
      <c r="C5" s="139"/>
      <c r="D5" s="140">
        <v>283731</v>
      </c>
      <c r="E5" s="141"/>
      <c r="F5" s="142">
        <v>333013</v>
      </c>
      <c r="G5" s="143"/>
      <c r="H5" s="144"/>
    </row>
    <row r="6" spans="1:8">
      <c r="A6" s="145"/>
      <c r="B6" s="146"/>
      <c r="C6" s="147"/>
      <c r="D6" s="148">
        <v>237130</v>
      </c>
      <c r="E6" s="149"/>
      <c r="F6" s="150">
        <v>126732</v>
      </c>
      <c r="G6" s="151"/>
      <c r="H6" s="152"/>
    </row>
    <row r="7" spans="1:8">
      <c r="A7" s="133" t="s">
        <v>548</v>
      </c>
      <c r="B7" s="138"/>
      <c r="C7" s="139"/>
      <c r="D7" s="140">
        <v>164659</v>
      </c>
      <c r="E7" s="141"/>
      <c r="F7" s="142">
        <v>280458</v>
      </c>
      <c r="G7" s="143"/>
      <c r="H7" s="144"/>
    </row>
    <row r="8" spans="1:8">
      <c r="A8" s="145"/>
      <c r="B8" s="146"/>
      <c r="C8" s="147"/>
      <c r="D8" s="148">
        <v>117527</v>
      </c>
      <c r="E8" s="149"/>
      <c r="F8" s="150">
        <v>127286</v>
      </c>
      <c r="G8" s="151"/>
      <c r="H8" s="152"/>
    </row>
    <row r="9" spans="1:8">
      <c r="A9" s="133" t="s">
        <v>549</v>
      </c>
      <c r="B9" s="138"/>
      <c r="C9" s="139"/>
      <c r="D9" s="140">
        <v>144809</v>
      </c>
      <c r="E9" s="141"/>
      <c r="F9" s="142">
        <v>291945</v>
      </c>
      <c r="G9" s="143"/>
      <c r="H9" s="144"/>
    </row>
    <row r="10" spans="1:8">
      <c r="A10" s="145"/>
      <c r="B10" s="146"/>
      <c r="C10" s="147"/>
      <c r="D10" s="148">
        <v>93530</v>
      </c>
      <c r="E10" s="149"/>
      <c r="F10" s="150">
        <v>127651</v>
      </c>
      <c r="G10" s="151"/>
      <c r="H10" s="152"/>
    </row>
    <row r="11" spans="1:8">
      <c r="A11" s="133" t="s">
        <v>550</v>
      </c>
      <c r="B11" s="138"/>
      <c r="C11" s="139"/>
      <c r="D11" s="140">
        <v>174945</v>
      </c>
      <c r="E11" s="141"/>
      <c r="F11" s="142">
        <v>291173</v>
      </c>
      <c r="G11" s="143"/>
      <c r="H11" s="144"/>
    </row>
    <row r="12" spans="1:8">
      <c r="A12" s="145"/>
      <c r="B12" s="146"/>
      <c r="C12" s="153"/>
      <c r="D12" s="148">
        <v>132226</v>
      </c>
      <c r="E12" s="149"/>
      <c r="F12" s="150">
        <v>119071</v>
      </c>
      <c r="G12" s="151"/>
      <c r="H12" s="152"/>
    </row>
    <row r="13" spans="1:8">
      <c r="A13" s="133"/>
      <c r="B13" s="138"/>
      <c r="C13" s="154"/>
      <c r="D13" s="155">
        <v>191964</v>
      </c>
      <c r="E13" s="156"/>
      <c r="F13" s="157">
        <v>302584</v>
      </c>
      <c r="G13" s="158"/>
      <c r="H13" s="144"/>
    </row>
    <row r="14" spans="1:8">
      <c r="A14" s="145"/>
      <c r="B14" s="146"/>
      <c r="C14" s="147"/>
      <c r="D14" s="148">
        <v>145281</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5.04</v>
      </c>
      <c r="C19" s="159">
        <f>ROUND(VALUE(SUBSTITUTE(実質収支比率等に係る経年分析!G$48,"▲","-")),2)</f>
        <v>5.65</v>
      </c>
      <c r="D19" s="159">
        <f>ROUND(VALUE(SUBSTITUTE(実質収支比率等に係る経年分析!H$48,"▲","-")),2)</f>
        <v>6.71</v>
      </c>
      <c r="E19" s="159">
        <f>ROUND(VALUE(SUBSTITUTE(実質収支比率等に係る経年分析!I$48,"▲","-")),2)</f>
        <v>7.4</v>
      </c>
      <c r="F19" s="159">
        <f>ROUND(VALUE(SUBSTITUTE(実質収支比率等に係る経年分析!J$48,"▲","-")),2)</f>
        <v>9.48</v>
      </c>
    </row>
    <row r="20" spans="1:11">
      <c r="A20" s="159" t="s">
        <v>48</v>
      </c>
      <c r="B20" s="159">
        <f>ROUND(VALUE(SUBSTITUTE(実質収支比率等に係る経年分析!F$47,"▲","-")),2)</f>
        <v>45.28</v>
      </c>
      <c r="C20" s="159">
        <f>ROUND(VALUE(SUBSTITUTE(実質収支比率等に係る経年分析!G$47,"▲","-")),2)</f>
        <v>31.31</v>
      </c>
      <c r="D20" s="159">
        <f>ROUND(VALUE(SUBSTITUTE(実質収支比率等に係る経年分析!H$47,"▲","-")),2)</f>
        <v>40.64</v>
      </c>
      <c r="E20" s="159">
        <f>ROUND(VALUE(SUBSTITUTE(実質収支比率等に係る経年分析!I$47,"▲","-")),2)</f>
        <v>38.67</v>
      </c>
      <c r="F20" s="159">
        <f>ROUND(VALUE(SUBSTITUTE(実質収支比率等に係る経年分析!J$47,"▲","-")),2)</f>
        <v>36.94</v>
      </c>
    </row>
    <row r="21" spans="1:11">
      <c r="A21" s="159" t="s">
        <v>49</v>
      </c>
      <c r="B21" s="159">
        <f>IF(ISNUMBER(VALUE(SUBSTITUTE(実質収支比率等に係る経年分析!F$49,"▲","-"))),ROUND(VALUE(SUBSTITUTE(実質収支比率等に係る経年分析!F$49,"▲","-")),2),NA())</f>
        <v>-0.3</v>
      </c>
      <c r="C21" s="159">
        <f>IF(ISNUMBER(VALUE(SUBSTITUTE(実質収支比率等に係る経年分析!G$49,"▲","-"))),ROUND(VALUE(SUBSTITUTE(実質収支比率等に係る経年分析!G$49,"▲","-")),2),NA())</f>
        <v>-15.39</v>
      </c>
      <c r="D21" s="159">
        <f>IF(ISNUMBER(VALUE(SUBSTITUTE(実質収支比率等に係る経年分析!H$49,"▲","-"))),ROUND(VALUE(SUBSTITUTE(実質収支比率等に係る経年分析!H$49,"▲","-")),2),NA())</f>
        <v>10.87</v>
      </c>
      <c r="E21" s="159">
        <f>IF(ISNUMBER(VALUE(SUBSTITUTE(実質収支比率等に係る経年分析!I$49,"▲","-"))),ROUND(VALUE(SUBSTITUTE(実質収支比率等に係る経年分析!I$49,"▲","-")),2),NA())</f>
        <v>-2.88</v>
      </c>
      <c r="F21" s="159">
        <f>IF(ISNUMBER(VALUE(SUBSTITUTE(実質収支比率等に係る経年分析!J$49,"▲","-"))),ROUND(VALUE(SUBSTITUTE(実質収支比率等に係る経年分析!J$49,"▲","-")),2),NA())</f>
        <v>0.05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特定地域生活排水処理事業特別会計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c r="A33" s="160" t="str">
        <f>IF(連結実質赤字比率に係る赤字・黒字の構成分析!C$37="",NA(),連結実質赤字比率に係る赤字・黒字の構成分析!C$37)</f>
        <v>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0.68</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0.68</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2.4300000000000002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2.4500000000000002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9.48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436</v>
      </c>
      <c r="E42" s="161"/>
      <c r="F42" s="161"/>
      <c r="G42" s="161">
        <f>'実質公債費比率（分子）の構造'!L$52</f>
        <v>404</v>
      </c>
      <c r="H42" s="161"/>
      <c r="I42" s="161"/>
      <c r="J42" s="161">
        <f>'実質公債費比率（分子）の構造'!M$52</f>
        <v>351</v>
      </c>
      <c r="K42" s="161"/>
      <c r="L42" s="161"/>
      <c r="M42" s="161">
        <f>'実質公債費比率（分子）の構造'!N$52</f>
        <v>323</v>
      </c>
      <c r="N42" s="161"/>
      <c r="O42" s="161"/>
      <c r="P42" s="161">
        <f>'実質公債費比率（分子）の構造'!O$52</f>
        <v>315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16</v>
      </c>
      <c r="C44" s="161"/>
      <c r="D44" s="161"/>
      <c r="E44" s="161">
        <f>'実質公債費比率（分子）の構造'!L$50</f>
        <v>16</v>
      </c>
      <c r="F44" s="161"/>
      <c r="G44" s="161"/>
      <c r="H44" s="161">
        <f>'実質公債費比率（分子）の構造'!M$50</f>
        <v>16</v>
      </c>
      <c r="I44" s="161"/>
      <c r="J44" s="161"/>
      <c r="K44" s="161">
        <f>'実質公債費比率（分子）の構造'!N$50</f>
        <v>16</v>
      </c>
      <c r="L44" s="161"/>
      <c r="M44" s="161"/>
      <c r="N44" s="161">
        <f>'実質公債費比率（分子）の構造'!O$50</f>
        <v>16</v>
      </c>
      <c r="O44" s="161"/>
      <c r="P44" s="161"/>
    </row>
    <row r="45" spans="1:16">
      <c r="A45" s="161" t="s">
        <v>59</v>
      </c>
      <c r="B45" s="161">
        <f>'実質公債費比率（分子）の構造'!K$49</f>
        <v>66</v>
      </c>
      <c r="C45" s="161"/>
      <c r="D45" s="161"/>
      <c r="E45" s="161">
        <f>'実質公債費比率（分子）の構造'!L$49</f>
        <v>60</v>
      </c>
      <c r="F45" s="161"/>
      <c r="G45" s="161"/>
      <c r="H45" s="161">
        <f>'実質公債費比率（分子）の構造'!M$49</f>
        <v>40</v>
      </c>
      <c r="I45" s="161"/>
      <c r="J45" s="161"/>
      <c r="K45" s="161">
        <f>'実質公債費比率（分子）の構造'!N$49</f>
        <v>48</v>
      </c>
      <c r="L45" s="161"/>
      <c r="M45" s="161"/>
      <c r="N45" s="161">
        <f>'実質公債費比率（分子）の構造'!O$49</f>
        <v>46</v>
      </c>
      <c r="O45" s="161"/>
      <c r="P45" s="161"/>
    </row>
    <row r="46" spans="1:16">
      <c r="A46" s="161" t="s">
        <v>60</v>
      </c>
      <c r="B46" s="161">
        <f>'実質公債費比率（分子）の構造'!K$48</f>
        <v>156</v>
      </c>
      <c r="C46" s="161"/>
      <c r="D46" s="161"/>
      <c r="E46" s="161">
        <f>'実質公債費比率（分子）の構造'!L$48</f>
        <v>148</v>
      </c>
      <c r="F46" s="161"/>
      <c r="G46" s="161"/>
      <c r="H46" s="161">
        <f>'実質公債費比率（分子）の構造'!M$48</f>
        <v>89</v>
      </c>
      <c r="I46" s="161"/>
      <c r="J46" s="161"/>
      <c r="K46" s="161">
        <f>'実質公債費比率（分子）の構造'!N$48</f>
        <v>90</v>
      </c>
      <c r="L46" s="161"/>
      <c r="M46" s="161"/>
      <c r="N46" s="161">
        <f>'実質公債費比率（分子）の構造'!O$48</f>
        <v>72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433</v>
      </c>
      <c r="C49" s="161"/>
      <c r="D49" s="161"/>
      <c r="E49" s="161">
        <f>'実質公債費比率（分子）の構造'!L$45</f>
        <v>385</v>
      </c>
      <c r="F49" s="161"/>
      <c r="G49" s="161"/>
      <c r="H49" s="161">
        <f>'実質公債費比率（分子）の構造'!M$45</f>
        <v>321</v>
      </c>
      <c r="I49" s="161"/>
      <c r="J49" s="161"/>
      <c r="K49" s="161">
        <f>'実質公債費比率（分子）の構造'!N$45</f>
        <v>292</v>
      </c>
      <c r="L49" s="161"/>
      <c r="M49" s="161"/>
      <c r="N49" s="161">
        <f>'実質公債費比率（分子）の構造'!O$45</f>
        <v>285</v>
      </c>
      <c r="O49" s="161"/>
      <c r="P49" s="161"/>
    </row>
    <row r="50" spans="1:16">
      <c r="A50" s="161" t="s">
        <v>64</v>
      </c>
      <c r="B50" s="161" t="e">
        <f>NA()</f>
        <v>#N/A</v>
      </c>
      <c r="C50" s="161">
        <f>IF(ISNUMBER('実質公債費比率（分子）の構造'!K$53),'実質公債費比率（分子）の構造'!K$53,NA())</f>
        <v>235</v>
      </c>
      <c r="D50" s="161" t="e">
        <f>NA()</f>
        <v>#N/A</v>
      </c>
      <c r="E50" s="161" t="e">
        <f>NA()</f>
        <v>#N/A</v>
      </c>
      <c r="F50" s="161">
        <f>IF(ISNUMBER('実質公債費比率（分子）の構造'!L$53),'実質公債費比率（分子）の構造'!L$53,NA())</f>
        <v>205</v>
      </c>
      <c r="G50" s="161" t="e">
        <f>NA()</f>
        <v>#N/A</v>
      </c>
      <c r="H50" s="161" t="e">
        <f>NA()</f>
        <v>#N/A</v>
      </c>
      <c r="I50" s="161">
        <f>IF(ISNUMBER('実質公債費比率（分子）の構造'!M$53),'実質公債費比率（分子）の構造'!M$53,NA())</f>
        <v>115</v>
      </c>
      <c r="J50" s="161" t="e">
        <f>NA()</f>
        <v>#N/A</v>
      </c>
      <c r="K50" s="161" t="e">
        <f>NA()</f>
        <v>#N/A</v>
      </c>
      <c r="L50" s="161">
        <f>IF(ISNUMBER('実質公債費比率（分子）の構造'!N$53),'実質公債費比率（分子）の構造'!N$53,NA())</f>
        <v>123</v>
      </c>
      <c r="M50" s="161" t="e">
        <f>NA()</f>
        <v>#N/A</v>
      </c>
      <c r="N50" s="161" t="e">
        <f>NA()</f>
        <v>#N/A</v>
      </c>
      <c r="O50" s="161">
        <f>IF(ISNUMBER('実質公債費比率（分子）の構造'!O$53),'実質公債費比率（分子）の構造'!O$53,NA())</f>
        <v>104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2977</v>
      </c>
      <c r="E56" s="160"/>
      <c r="F56" s="160"/>
      <c r="G56" s="160">
        <f>'将来負担比率（分子）の構造'!J$52</f>
        <v>2959</v>
      </c>
      <c r="H56" s="160"/>
      <c r="I56" s="160"/>
      <c r="J56" s="160">
        <f>'将来負担比率（分子）の構造'!K$52</f>
        <v>3129</v>
      </c>
      <c r="K56" s="160"/>
      <c r="L56" s="160"/>
      <c r="M56" s="160">
        <f>'将来負担比率（分子）の構造'!L$52</f>
        <v>3149</v>
      </c>
      <c r="N56" s="160"/>
      <c r="O56" s="160"/>
      <c r="P56" s="160">
        <f>'将来負担比率（分子）の構造'!M$52</f>
        <v>3393</v>
      </c>
    </row>
    <row r="57" spans="1:16">
      <c r="A57" s="160" t="s">
        <v>35</v>
      </c>
      <c r="B57" s="160"/>
      <c r="C57" s="160"/>
      <c r="D57" s="160">
        <f>'将来負担比率（分子）の構造'!I$51</f>
        <v>248</v>
      </c>
      <c r="E57" s="160"/>
      <c r="F57" s="160"/>
      <c r="G57" s="160">
        <f>'将来負担比率（分子）の構造'!J$51</f>
        <v>206</v>
      </c>
      <c r="H57" s="160"/>
      <c r="I57" s="160"/>
      <c r="J57" s="160">
        <f>'将来負担比率（分子）の構造'!K$51</f>
        <v>177</v>
      </c>
      <c r="K57" s="160"/>
      <c r="L57" s="160"/>
      <c r="M57" s="160">
        <f>'将来負担比率（分子）の構造'!L$51</f>
        <v>161</v>
      </c>
      <c r="N57" s="160"/>
      <c r="O57" s="160"/>
      <c r="P57" s="160">
        <f>'将来負担比率（分子）の構造'!M$51</f>
        <v>152</v>
      </c>
    </row>
    <row r="58" spans="1:16">
      <c r="A58" s="160" t="s">
        <v>34</v>
      </c>
      <c r="B58" s="160"/>
      <c r="C58" s="160"/>
      <c r="D58" s="160">
        <f>'将来負担比率（分子）の構造'!I$50</f>
        <v>1871</v>
      </c>
      <c r="E58" s="160"/>
      <c r="F58" s="160"/>
      <c r="G58" s="160">
        <f>'将来負担比率（分子）の構造'!J$50</f>
        <v>1287</v>
      </c>
      <c r="H58" s="160"/>
      <c r="I58" s="160"/>
      <c r="J58" s="160">
        <f>'将来負担比率（分子）の構造'!K$50</f>
        <v>1532</v>
      </c>
      <c r="K58" s="160"/>
      <c r="L58" s="160"/>
      <c r="M58" s="160">
        <f>'将来負担比率（分子）の構造'!L$50</f>
        <v>1465</v>
      </c>
      <c r="N58" s="160"/>
      <c r="O58" s="160"/>
      <c r="P58" s="160">
        <f>'将来負担比率（分子）の構造'!M$50</f>
        <v>1401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525</v>
      </c>
      <c r="C62" s="160"/>
      <c r="D62" s="160"/>
      <c r="E62" s="160">
        <f>'将来負担比率（分子）の構造'!J$45</f>
        <v>459</v>
      </c>
      <c r="F62" s="160"/>
      <c r="G62" s="160"/>
      <c r="H62" s="160">
        <f>'将来負担比率（分子）の構造'!K$45</f>
        <v>412</v>
      </c>
      <c r="I62" s="160"/>
      <c r="J62" s="160"/>
      <c r="K62" s="160">
        <f>'将来負担比率（分子）の構造'!L$45</f>
        <v>541</v>
      </c>
      <c r="L62" s="160"/>
      <c r="M62" s="160"/>
      <c r="N62" s="160">
        <f>'将来負担比率（分子）の構造'!M$45</f>
        <v>529</v>
      </c>
      <c r="O62" s="160"/>
      <c r="P62" s="160"/>
    </row>
    <row r="63" spans="1:16">
      <c r="A63" s="160" t="s">
        <v>27</v>
      </c>
      <c r="B63" s="160">
        <f>'将来負担比率（分子）の構造'!I$44</f>
        <v>331</v>
      </c>
      <c r="C63" s="160"/>
      <c r="D63" s="160"/>
      <c r="E63" s="160">
        <f>'将来負担比率（分子）の構造'!J$44</f>
        <v>351</v>
      </c>
      <c r="F63" s="160"/>
      <c r="G63" s="160"/>
      <c r="H63" s="160">
        <f>'将来負担比率（分子）の構造'!K$44</f>
        <v>292</v>
      </c>
      <c r="I63" s="160"/>
      <c r="J63" s="160"/>
      <c r="K63" s="160">
        <f>'将来負担比率（分子）の構造'!L$44</f>
        <v>232</v>
      </c>
      <c r="L63" s="160"/>
      <c r="M63" s="160"/>
      <c r="N63" s="160">
        <f>'将来負担比率（分子）の構造'!M$44</f>
        <v>194</v>
      </c>
      <c r="O63" s="160"/>
      <c r="P63" s="160"/>
    </row>
    <row r="64" spans="1:16">
      <c r="A64" s="160" t="s">
        <v>26</v>
      </c>
      <c r="B64" s="160">
        <f>'将来負担比率（分子）の構造'!I$43</f>
        <v>1820</v>
      </c>
      <c r="C64" s="160"/>
      <c r="D64" s="160"/>
      <c r="E64" s="160">
        <f>'将来負担比率（分子）の構造'!J$43</f>
        <v>1711</v>
      </c>
      <c r="F64" s="160"/>
      <c r="G64" s="160"/>
      <c r="H64" s="160">
        <f>'将来負担比率（分子）の構造'!K$43</f>
        <v>1737</v>
      </c>
      <c r="I64" s="160"/>
      <c r="J64" s="160"/>
      <c r="K64" s="160">
        <f>'将来負担比率（分子）の構造'!L$43</f>
        <v>1676</v>
      </c>
      <c r="L64" s="160"/>
      <c r="M64" s="160"/>
      <c r="N64" s="160">
        <f>'将来負担比率（分子）の構造'!M$43</f>
        <v>1602</v>
      </c>
      <c r="O64" s="160"/>
      <c r="P64" s="160"/>
    </row>
    <row r="65" spans="1:16">
      <c r="A65" s="160" t="s">
        <v>25</v>
      </c>
      <c r="B65" s="160">
        <f>'将来負担比率（分子）の構造'!I$42</f>
        <v>87</v>
      </c>
      <c r="C65" s="160"/>
      <c r="D65" s="160"/>
      <c r="E65" s="160">
        <f>'将来負担比率（分子）の構造'!J$42</f>
        <v>71</v>
      </c>
      <c r="F65" s="160"/>
      <c r="G65" s="160"/>
      <c r="H65" s="160">
        <f>'将来負担比率（分子）の構造'!K$42</f>
        <v>55</v>
      </c>
      <c r="I65" s="160"/>
      <c r="J65" s="160"/>
      <c r="K65" s="160">
        <f>'将来負担比率（分子）の構造'!L$42</f>
        <v>40</v>
      </c>
      <c r="L65" s="160"/>
      <c r="M65" s="160"/>
      <c r="N65" s="160">
        <f>'将来負担比率（分子）の構造'!M$42</f>
        <v>24</v>
      </c>
      <c r="O65" s="160"/>
      <c r="P65" s="160"/>
    </row>
    <row r="66" spans="1:16">
      <c r="A66" s="160" t="s">
        <v>24</v>
      </c>
      <c r="B66" s="160">
        <f>'将来負担比率（分子）の構造'!I$41</f>
        <v>2946</v>
      </c>
      <c r="C66" s="160"/>
      <c r="D66" s="160"/>
      <c r="E66" s="160">
        <f>'将来負担比率（分子）の構造'!J$41</f>
        <v>2840</v>
      </c>
      <c r="F66" s="160"/>
      <c r="G66" s="160"/>
      <c r="H66" s="160">
        <f>'将来負担比率（分子）の構造'!K$41</f>
        <v>2812</v>
      </c>
      <c r="I66" s="160"/>
      <c r="J66" s="160"/>
      <c r="K66" s="160">
        <f>'将来負担比率（分子）の構造'!L$41</f>
        <v>2822</v>
      </c>
      <c r="L66" s="160"/>
      <c r="M66" s="160"/>
      <c r="N66" s="160">
        <f>'将来負担比率（分子）の構造'!M$41</f>
        <v>3226</v>
      </c>
      <c r="O66" s="160"/>
      <c r="P66" s="160"/>
    </row>
    <row r="67" spans="1:16">
      <c r="A67" s="160" t="s">
        <v>68</v>
      </c>
      <c r="B67" s="160" t="e">
        <f>NA()</f>
        <v>#N/A</v>
      </c>
      <c r="C67" s="160">
        <f>IF(ISNUMBER('将来負担比率（分子）の構造'!I$53), IF('将来負担比率（分子）の構造'!I$53 &lt; 0, 0, '将来負担比率（分子）の構造'!I$53), NA())</f>
        <v>612</v>
      </c>
      <c r="D67" s="160" t="e">
        <f>NA()</f>
        <v>#N/A</v>
      </c>
      <c r="E67" s="160" t="e">
        <f>NA()</f>
        <v>#N/A</v>
      </c>
      <c r="F67" s="160">
        <f>IF(ISNUMBER('将来負担比率（分子）の構造'!J$53), IF('将来負担比率（分子）の構造'!J$53 &lt; 0, 0, '将来負担比率（分子）の構造'!J$53), NA())</f>
        <v>978</v>
      </c>
      <c r="G67" s="160" t="e">
        <f>NA()</f>
        <v>#N/A</v>
      </c>
      <c r="H67" s="160" t="e">
        <f>NA()</f>
        <v>#N/A</v>
      </c>
      <c r="I67" s="160">
        <f>IF(ISNUMBER('将来負担比率（分子）の構造'!K$53), IF('将来負担比率（分子）の構造'!K$53 &lt; 0, 0, '将来負担比率（分子）の構造'!K$53), NA())</f>
        <v>470</v>
      </c>
      <c r="J67" s="160" t="e">
        <f>NA()</f>
        <v>#N/A</v>
      </c>
      <c r="K67" s="160" t="e">
        <f>NA()</f>
        <v>#N/A</v>
      </c>
      <c r="L67" s="160">
        <f>IF(ISNUMBER('将来負担比率（分子）の構造'!L$53), IF('将来負担比率（分子）の構造'!L$53 &lt; 0, 0, '将来負担比率（分子）の構造'!L$53), NA())</f>
        <v>535</v>
      </c>
      <c r="M67" s="160" t="e">
        <f>NA()</f>
        <v>#N/A</v>
      </c>
      <c r="N67" s="160" t="e">
        <f>NA()</f>
        <v>#N/A</v>
      </c>
      <c r="O67" s="160">
        <f>IF(ISNUMBER('将来負担比率（分子）の構造'!M$53), IF('将来負担比率（分子）の構造'!M$53 &lt; 0, 0, '将来負担比率（分子）の構造'!M$53), NA())</f>
        <v>630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933</v>
      </c>
      <c r="C72" s="164">
        <f>基金残高に係る経年分析!G55</f>
        <v>859</v>
      </c>
      <c r="D72" s="164">
        <f>基金残高に係る経年分析!H55</f>
        <v>815</v>
      </c>
    </row>
    <row r="73" spans="1:16">
      <c r="A73" s="163" t="s">
        <v>71</v>
      </c>
      <c r="B73" s="164">
        <f>基金残高に係る経年分析!F56</f>
        <v>5</v>
      </c>
      <c r="C73" s="164">
        <f>基金残高に係る経年分析!G56</f>
        <v>5</v>
      </c>
      <c r="D73" s="164">
        <f>基金残高に係る経年分析!H56</f>
        <v>5</v>
      </c>
    </row>
    <row r="74" spans="1:16">
      <c r="A74" s="163" t="s">
        <v>72</v>
      </c>
      <c r="B74" s="164">
        <f>基金残高に係る経年分析!F57</f>
        <v>457</v>
      </c>
      <c r="C74" s="164">
        <f>基金残高に係る経年分析!G57</f>
        <v>447</v>
      </c>
      <c r="D74" s="164">
        <f>基金残高に係る経年分析!H57</f>
        <v>436</v>
      </c>
    </row>
  </sheetData>
  <sheetProtection algorithmName="SHA-512" hashValue="/4xSFmmOnKF4PqxuNaKQj8cXwYKu+FRJWXd6GGJn/oImaGcMB1cDdBYJ7HFuXzhikxS28MsFwvwL/a33jhCD4g==" saltValue="pAZ8eiBN+XFHcD/bRzXh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430888</v>
      </c>
      <c r="S5" s="707"/>
      <c r="T5" s="707"/>
      <c r="U5" s="707"/>
      <c r="V5" s="707"/>
      <c r="W5" s="707"/>
      <c r="X5" s="707"/>
      <c r="Y5" s="753"/>
      <c r="Z5" s="771">
        <v>9.3000000000000007</v>
      </c>
      <c r="AA5" s="771"/>
      <c r="AB5" s="771"/>
      <c r="AC5" s="771"/>
      <c r="AD5" s="772">
        <v>430888</v>
      </c>
      <c r="AE5" s="772"/>
      <c r="AF5" s="772"/>
      <c r="AG5" s="772"/>
      <c r="AH5" s="772"/>
      <c r="AI5" s="772"/>
      <c r="AJ5" s="772"/>
      <c r="AK5" s="772"/>
      <c r="AL5" s="754">
        <v>19.8</v>
      </c>
      <c r="AM5" s="723"/>
      <c r="AN5" s="723"/>
      <c r="AO5" s="755"/>
      <c r="AP5" s="740" t="s">
        <v>222</v>
      </c>
      <c r="AQ5" s="741"/>
      <c r="AR5" s="741"/>
      <c r="AS5" s="741"/>
      <c r="AT5" s="741"/>
      <c r="AU5" s="741"/>
      <c r="AV5" s="741"/>
      <c r="AW5" s="741"/>
      <c r="AX5" s="741"/>
      <c r="AY5" s="741"/>
      <c r="AZ5" s="741"/>
      <c r="BA5" s="741"/>
      <c r="BB5" s="741"/>
      <c r="BC5" s="741"/>
      <c r="BD5" s="741"/>
      <c r="BE5" s="741"/>
      <c r="BF5" s="742"/>
      <c r="BG5" s="641">
        <v>384282</v>
      </c>
      <c r="BH5" s="644"/>
      <c r="BI5" s="644"/>
      <c r="BJ5" s="644"/>
      <c r="BK5" s="644"/>
      <c r="BL5" s="644"/>
      <c r="BM5" s="644"/>
      <c r="BN5" s="645"/>
      <c r="BO5" s="703">
        <v>89.2</v>
      </c>
      <c r="BP5" s="703"/>
      <c r="BQ5" s="703"/>
      <c r="BR5" s="703"/>
      <c r="BS5" s="704" t="s">
        <v>223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215</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56459</v>
      </c>
      <c r="S6" s="644"/>
      <c r="T6" s="644"/>
      <c r="U6" s="644"/>
      <c r="V6" s="644"/>
      <c r="W6" s="644"/>
      <c r="X6" s="644"/>
      <c r="Y6" s="645"/>
      <c r="Z6" s="703">
        <v>1.2</v>
      </c>
      <c r="AA6" s="703"/>
      <c r="AB6" s="703"/>
      <c r="AC6" s="703"/>
      <c r="AD6" s="704">
        <v>56459</v>
      </c>
      <c r="AE6" s="704"/>
      <c r="AF6" s="704"/>
      <c r="AG6" s="704"/>
      <c r="AH6" s="704"/>
      <c r="AI6" s="704"/>
      <c r="AJ6" s="704"/>
      <c r="AK6" s="704"/>
      <c r="AL6" s="646">
        <v>2.6</v>
      </c>
      <c r="AM6" s="647"/>
      <c r="AN6" s="647"/>
      <c r="AO6" s="705"/>
      <c r="AP6" s="638" t="s">
        <v>228</v>
      </c>
      <c r="AQ6" s="639"/>
      <c r="AR6" s="639"/>
      <c r="AS6" s="639"/>
      <c r="AT6" s="639"/>
      <c r="AU6" s="639"/>
      <c r="AV6" s="639"/>
      <c r="AW6" s="639"/>
      <c r="AX6" s="639"/>
      <c r="AY6" s="639"/>
      <c r="AZ6" s="639"/>
      <c r="BA6" s="639"/>
      <c r="BB6" s="639"/>
      <c r="BC6" s="639"/>
      <c r="BD6" s="639"/>
      <c r="BE6" s="639"/>
      <c r="BF6" s="640"/>
      <c r="BG6" s="641">
        <v>384282</v>
      </c>
      <c r="BH6" s="644"/>
      <c r="BI6" s="644"/>
      <c r="BJ6" s="644"/>
      <c r="BK6" s="644"/>
      <c r="BL6" s="644"/>
      <c r="BM6" s="644"/>
      <c r="BN6" s="645"/>
      <c r="BO6" s="703">
        <v>89.2</v>
      </c>
      <c r="BP6" s="703"/>
      <c r="BQ6" s="703"/>
      <c r="BR6" s="703"/>
      <c r="BS6" s="704" t="s">
        <v>121</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55675</v>
      </c>
      <c r="CS6" s="644"/>
      <c r="CT6" s="644"/>
      <c r="CU6" s="644"/>
      <c r="CV6" s="644"/>
      <c r="CW6" s="644"/>
      <c r="CX6" s="644"/>
      <c r="CY6" s="645"/>
      <c r="CZ6" s="754">
        <v>1.3</v>
      </c>
      <c r="DA6" s="723"/>
      <c r="DB6" s="723"/>
      <c r="DC6" s="757"/>
      <c r="DD6" s="649" t="s">
        <v>121</v>
      </c>
      <c r="DE6" s="644"/>
      <c r="DF6" s="644"/>
      <c r="DG6" s="644"/>
      <c r="DH6" s="644"/>
      <c r="DI6" s="644"/>
      <c r="DJ6" s="644"/>
      <c r="DK6" s="644"/>
      <c r="DL6" s="644"/>
      <c r="DM6" s="644"/>
      <c r="DN6" s="644"/>
      <c r="DO6" s="644"/>
      <c r="DP6" s="645"/>
      <c r="DQ6" s="649">
        <v>55675</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536</v>
      </c>
      <c r="S7" s="644"/>
      <c r="T7" s="644"/>
      <c r="U7" s="644"/>
      <c r="V7" s="644"/>
      <c r="W7" s="644"/>
      <c r="X7" s="644"/>
      <c r="Y7" s="645"/>
      <c r="Z7" s="703">
        <v>0</v>
      </c>
      <c r="AA7" s="703"/>
      <c r="AB7" s="703"/>
      <c r="AC7" s="703"/>
      <c r="AD7" s="704">
        <v>536</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136314</v>
      </c>
      <c r="BH7" s="644"/>
      <c r="BI7" s="644"/>
      <c r="BJ7" s="644"/>
      <c r="BK7" s="644"/>
      <c r="BL7" s="644"/>
      <c r="BM7" s="644"/>
      <c r="BN7" s="645"/>
      <c r="BO7" s="703">
        <v>31.6</v>
      </c>
      <c r="BP7" s="703"/>
      <c r="BQ7" s="703"/>
      <c r="BR7" s="703"/>
      <c r="BS7" s="704" t="s">
        <v>121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1123285</v>
      </c>
      <c r="CS7" s="644"/>
      <c r="CT7" s="644"/>
      <c r="CU7" s="644"/>
      <c r="CV7" s="644"/>
      <c r="CW7" s="644"/>
      <c r="CX7" s="644"/>
      <c r="CY7" s="645"/>
      <c r="CZ7" s="703">
        <v>27.2</v>
      </c>
      <c r="DA7" s="703"/>
      <c r="DB7" s="703"/>
      <c r="DC7" s="703"/>
      <c r="DD7" s="649">
        <v>494235</v>
      </c>
      <c r="DE7" s="644"/>
      <c r="DF7" s="644"/>
      <c r="DG7" s="644"/>
      <c r="DH7" s="644"/>
      <c r="DI7" s="644"/>
      <c r="DJ7" s="644"/>
      <c r="DK7" s="644"/>
      <c r="DL7" s="644"/>
      <c r="DM7" s="644"/>
      <c r="DN7" s="644"/>
      <c r="DO7" s="644"/>
      <c r="DP7" s="645"/>
      <c r="DQ7" s="649">
        <v>598922</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749</v>
      </c>
      <c r="S8" s="644"/>
      <c r="T8" s="644"/>
      <c r="U8" s="644"/>
      <c r="V8" s="644"/>
      <c r="W8" s="644"/>
      <c r="X8" s="644"/>
      <c r="Y8" s="645"/>
      <c r="Z8" s="703">
        <v>0</v>
      </c>
      <c r="AA8" s="703"/>
      <c r="AB8" s="703"/>
      <c r="AC8" s="703"/>
      <c r="AD8" s="704">
        <v>749</v>
      </c>
      <c r="AE8" s="704"/>
      <c r="AF8" s="704"/>
      <c r="AG8" s="704"/>
      <c r="AH8" s="704"/>
      <c r="AI8" s="704"/>
      <c r="AJ8" s="704"/>
      <c r="AK8" s="704"/>
      <c r="AL8" s="646">
        <v>0</v>
      </c>
      <c r="AM8" s="647"/>
      <c r="AN8" s="647"/>
      <c r="AO8" s="705"/>
      <c r="AP8" s="638" t="s">
        <v>234</v>
      </c>
      <c r="AQ8" s="639"/>
      <c r="AR8" s="639"/>
      <c r="AS8" s="639"/>
      <c r="AT8" s="639"/>
      <c r="AU8" s="639"/>
      <c r="AV8" s="639"/>
      <c r="AW8" s="639"/>
      <c r="AX8" s="639"/>
      <c r="AY8" s="639"/>
      <c r="AZ8" s="639"/>
      <c r="BA8" s="639"/>
      <c r="BB8" s="639"/>
      <c r="BC8" s="639"/>
      <c r="BD8" s="639"/>
      <c r="BE8" s="639"/>
      <c r="BF8" s="640"/>
      <c r="BG8" s="641">
        <v>6300</v>
      </c>
      <c r="BH8" s="644"/>
      <c r="BI8" s="644"/>
      <c r="BJ8" s="644"/>
      <c r="BK8" s="644"/>
      <c r="BL8" s="644"/>
      <c r="BM8" s="644"/>
      <c r="BN8" s="645"/>
      <c r="BO8" s="703">
        <v>1.5</v>
      </c>
      <c r="BP8" s="703"/>
      <c r="BQ8" s="703"/>
      <c r="BR8" s="703"/>
      <c r="BS8" s="649" t="s">
        <v>121</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772909</v>
      </c>
      <c r="CS8" s="644"/>
      <c r="CT8" s="644"/>
      <c r="CU8" s="644"/>
      <c r="CV8" s="644"/>
      <c r="CW8" s="644"/>
      <c r="CX8" s="644"/>
      <c r="CY8" s="645"/>
      <c r="CZ8" s="703">
        <v>18.7</v>
      </c>
      <c r="DA8" s="703"/>
      <c r="DB8" s="703"/>
      <c r="DC8" s="703"/>
      <c r="DD8" s="649">
        <v>4100</v>
      </c>
      <c r="DE8" s="644"/>
      <c r="DF8" s="644"/>
      <c r="DG8" s="644"/>
      <c r="DH8" s="644"/>
      <c r="DI8" s="644"/>
      <c r="DJ8" s="644"/>
      <c r="DK8" s="644"/>
      <c r="DL8" s="644"/>
      <c r="DM8" s="644"/>
      <c r="DN8" s="644"/>
      <c r="DO8" s="644"/>
      <c r="DP8" s="645"/>
      <c r="DQ8" s="649">
        <v>502035</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1085</v>
      </c>
      <c r="S9" s="644"/>
      <c r="T9" s="644"/>
      <c r="U9" s="644"/>
      <c r="V9" s="644"/>
      <c r="W9" s="644"/>
      <c r="X9" s="644"/>
      <c r="Y9" s="645"/>
      <c r="Z9" s="703">
        <v>0</v>
      </c>
      <c r="AA9" s="703"/>
      <c r="AB9" s="703"/>
      <c r="AC9" s="703"/>
      <c r="AD9" s="704">
        <v>1085</v>
      </c>
      <c r="AE9" s="704"/>
      <c r="AF9" s="704"/>
      <c r="AG9" s="704"/>
      <c r="AH9" s="704"/>
      <c r="AI9" s="704"/>
      <c r="AJ9" s="704"/>
      <c r="AK9" s="704"/>
      <c r="AL9" s="646">
        <v>0</v>
      </c>
      <c r="AM9" s="647"/>
      <c r="AN9" s="647"/>
      <c r="AO9" s="705"/>
      <c r="AP9" s="638" t="s">
        <v>237</v>
      </c>
      <c r="AQ9" s="639"/>
      <c r="AR9" s="639"/>
      <c r="AS9" s="639"/>
      <c r="AT9" s="639"/>
      <c r="AU9" s="639"/>
      <c r="AV9" s="639"/>
      <c r="AW9" s="639"/>
      <c r="AX9" s="639"/>
      <c r="AY9" s="639"/>
      <c r="AZ9" s="639"/>
      <c r="BA9" s="639"/>
      <c r="BB9" s="639"/>
      <c r="BC9" s="639"/>
      <c r="BD9" s="639"/>
      <c r="BE9" s="639"/>
      <c r="BF9" s="640"/>
      <c r="BG9" s="641">
        <v>112424</v>
      </c>
      <c r="BH9" s="644"/>
      <c r="BI9" s="644"/>
      <c r="BJ9" s="644"/>
      <c r="BK9" s="644"/>
      <c r="BL9" s="644"/>
      <c r="BM9" s="644"/>
      <c r="BN9" s="645"/>
      <c r="BO9" s="703">
        <v>26.1</v>
      </c>
      <c r="BP9" s="703"/>
      <c r="BQ9" s="703"/>
      <c r="BR9" s="703"/>
      <c r="BS9" s="649" t="s">
        <v>121</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335764</v>
      </c>
      <c r="CS9" s="644"/>
      <c r="CT9" s="644"/>
      <c r="CU9" s="644"/>
      <c r="CV9" s="644"/>
      <c r="CW9" s="644"/>
      <c r="CX9" s="644"/>
      <c r="CY9" s="645"/>
      <c r="CZ9" s="703">
        <v>8.1</v>
      </c>
      <c r="DA9" s="703"/>
      <c r="DB9" s="703"/>
      <c r="DC9" s="703"/>
      <c r="DD9" s="649" t="s">
        <v>121</v>
      </c>
      <c r="DE9" s="644"/>
      <c r="DF9" s="644"/>
      <c r="DG9" s="644"/>
      <c r="DH9" s="644"/>
      <c r="DI9" s="644"/>
      <c r="DJ9" s="644"/>
      <c r="DK9" s="644"/>
      <c r="DL9" s="644"/>
      <c r="DM9" s="644"/>
      <c r="DN9" s="644"/>
      <c r="DO9" s="644"/>
      <c r="DP9" s="645"/>
      <c r="DQ9" s="649">
        <v>280728</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223</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10316</v>
      </c>
      <c r="BH10" s="644"/>
      <c r="BI10" s="644"/>
      <c r="BJ10" s="644"/>
      <c r="BK10" s="644"/>
      <c r="BL10" s="644"/>
      <c r="BM10" s="644"/>
      <c r="BN10" s="645"/>
      <c r="BO10" s="703">
        <v>2.4</v>
      </c>
      <c r="BP10" s="703"/>
      <c r="BQ10" s="703"/>
      <c r="BR10" s="703"/>
      <c r="BS10" s="649" t="s">
        <v>168</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121</v>
      </c>
      <c r="CS10" s="644"/>
      <c r="CT10" s="644"/>
      <c r="CU10" s="644"/>
      <c r="CV10" s="644"/>
      <c r="CW10" s="644"/>
      <c r="CX10" s="644"/>
      <c r="CY10" s="645"/>
      <c r="CZ10" s="703" t="s">
        <v>121</v>
      </c>
      <c r="DA10" s="703"/>
      <c r="DB10" s="703"/>
      <c r="DC10" s="703"/>
      <c r="DD10" s="649" t="s">
        <v>168</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223</v>
      </c>
      <c r="AA11" s="703"/>
      <c r="AB11" s="703"/>
      <c r="AC11" s="703"/>
      <c r="AD11" s="704" t="s">
        <v>121</v>
      </c>
      <c r="AE11" s="704"/>
      <c r="AF11" s="704"/>
      <c r="AG11" s="704"/>
      <c r="AH11" s="704"/>
      <c r="AI11" s="704"/>
      <c r="AJ11" s="704"/>
      <c r="AK11" s="704"/>
      <c r="AL11" s="646" t="s">
        <v>121</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7274</v>
      </c>
      <c r="BH11" s="644"/>
      <c r="BI11" s="644"/>
      <c r="BJ11" s="644"/>
      <c r="BK11" s="644"/>
      <c r="BL11" s="644"/>
      <c r="BM11" s="644"/>
      <c r="BN11" s="645"/>
      <c r="BO11" s="703">
        <v>1.7</v>
      </c>
      <c r="BP11" s="703"/>
      <c r="BQ11" s="703"/>
      <c r="BR11" s="703"/>
      <c r="BS11" s="649" t="s">
        <v>168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494230</v>
      </c>
      <c r="CS11" s="644"/>
      <c r="CT11" s="644"/>
      <c r="CU11" s="644"/>
      <c r="CV11" s="644"/>
      <c r="CW11" s="644"/>
      <c r="CX11" s="644"/>
      <c r="CY11" s="645"/>
      <c r="CZ11" s="703">
        <v>12</v>
      </c>
      <c r="DA11" s="703"/>
      <c r="DB11" s="703"/>
      <c r="DC11" s="703"/>
      <c r="DD11" s="649">
        <v>153803</v>
      </c>
      <c r="DE11" s="644"/>
      <c r="DF11" s="644"/>
      <c r="DG11" s="644"/>
      <c r="DH11" s="644"/>
      <c r="DI11" s="644"/>
      <c r="DJ11" s="644"/>
      <c r="DK11" s="644"/>
      <c r="DL11" s="644"/>
      <c r="DM11" s="644"/>
      <c r="DN11" s="644"/>
      <c r="DO11" s="644"/>
      <c r="DP11" s="645"/>
      <c r="DQ11" s="649">
        <v>256961</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79305</v>
      </c>
      <c r="S12" s="644"/>
      <c r="T12" s="644"/>
      <c r="U12" s="644"/>
      <c r="V12" s="644"/>
      <c r="W12" s="644"/>
      <c r="X12" s="644"/>
      <c r="Y12" s="645"/>
      <c r="Z12" s="703">
        <v>1.7</v>
      </c>
      <c r="AA12" s="703"/>
      <c r="AB12" s="703"/>
      <c r="AC12" s="703"/>
      <c r="AD12" s="704">
        <v>79305</v>
      </c>
      <c r="AE12" s="704"/>
      <c r="AF12" s="704"/>
      <c r="AG12" s="704"/>
      <c r="AH12" s="704"/>
      <c r="AI12" s="704"/>
      <c r="AJ12" s="704"/>
      <c r="AK12" s="704"/>
      <c r="AL12" s="646">
        <v>3.6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198262</v>
      </c>
      <c r="BH12" s="644"/>
      <c r="BI12" s="644"/>
      <c r="BJ12" s="644"/>
      <c r="BK12" s="644"/>
      <c r="BL12" s="644"/>
      <c r="BM12" s="644"/>
      <c r="BN12" s="645"/>
      <c r="BO12" s="703">
        <v>46</v>
      </c>
      <c r="BP12" s="703"/>
      <c r="BQ12" s="703"/>
      <c r="BR12" s="703"/>
      <c r="BS12" s="649" t="s">
        <v>223</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81776</v>
      </c>
      <c r="CS12" s="644"/>
      <c r="CT12" s="644"/>
      <c r="CU12" s="644"/>
      <c r="CV12" s="644"/>
      <c r="CW12" s="644"/>
      <c r="CX12" s="644"/>
      <c r="CY12" s="645"/>
      <c r="CZ12" s="703">
        <v>2</v>
      </c>
      <c r="DA12" s="703"/>
      <c r="DB12" s="703"/>
      <c r="DC12" s="703"/>
      <c r="DD12" s="649">
        <v>9839</v>
      </c>
      <c r="DE12" s="644"/>
      <c r="DF12" s="644"/>
      <c r="DG12" s="644"/>
      <c r="DH12" s="644"/>
      <c r="DI12" s="644"/>
      <c r="DJ12" s="644"/>
      <c r="DK12" s="644"/>
      <c r="DL12" s="644"/>
      <c r="DM12" s="644"/>
      <c r="DN12" s="644"/>
      <c r="DO12" s="644"/>
      <c r="DP12" s="645"/>
      <c r="DQ12" s="649">
        <v>60407</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168</v>
      </c>
      <c r="AA13" s="703"/>
      <c r="AB13" s="703"/>
      <c r="AC13" s="703"/>
      <c r="AD13" s="704" t="s">
        <v>168</v>
      </c>
      <c r="AE13" s="704"/>
      <c r="AF13" s="704"/>
      <c r="AG13" s="704"/>
      <c r="AH13" s="704"/>
      <c r="AI13" s="704"/>
      <c r="AJ13" s="704"/>
      <c r="AK13" s="704"/>
      <c r="AL13" s="646" t="s">
        <v>121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197514</v>
      </c>
      <c r="BH13" s="644"/>
      <c r="BI13" s="644"/>
      <c r="BJ13" s="644"/>
      <c r="BK13" s="644"/>
      <c r="BL13" s="644"/>
      <c r="BM13" s="644"/>
      <c r="BN13" s="645"/>
      <c r="BO13" s="703">
        <v>45.8</v>
      </c>
      <c r="BP13" s="703"/>
      <c r="BQ13" s="703"/>
      <c r="BR13" s="703"/>
      <c r="BS13" s="649" t="s">
        <v>121</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196367</v>
      </c>
      <c r="CS13" s="644"/>
      <c r="CT13" s="644"/>
      <c r="CU13" s="644"/>
      <c r="CV13" s="644"/>
      <c r="CW13" s="644"/>
      <c r="CX13" s="644"/>
      <c r="CY13" s="645"/>
      <c r="CZ13" s="703">
        <v>4.8</v>
      </c>
      <c r="DA13" s="703"/>
      <c r="DB13" s="703"/>
      <c r="DC13" s="703"/>
      <c r="DD13" s="649">
        <v>51764</v>
      </c>
      <c r="DE13" s="644"/>
      <c r="DF13" s="644"/>
      <c r="DG13" s="644"/>
      <c r="DH13" s="644"/>
      <c r="DI13" s="644"/>
      <c r="DJ13" s="644"/>
      <c r="DK13" s="644"/>
      <c r="DL13" s="644"/>
      <c r="DM13" s="644"/>
      <c r="DN13" s="644"/>
      <c r="DO13" s="644"/>
      <c r="DP13" s="645"/>
      <c r="DQ13" s="649">
        <v>173905</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223</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15958</v>
      </c>
      <c r="BH14" s="644"/>
      <c r="BI14" s="644"/>
      <c r="BJ14" s="644"/>
      <c r="BK14" s="644"/>
      <c r="BL14" s="644"/>
      <c r="BM14" s="644"/>
      <c r="BN14" s="645"/>
      <c r="BO14" s="703">
        <v>3.7</v>
      </c>
      <c r="BP14" s="703"/>
      <c r="BQ14" s="703"/>
      <c r="BR14" s="703"/>
      <c r="BS14" s="649" t="s">
        <v>121</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154512</v>
      </c>
      <c r="CS14" s="644"/>
      <c r="CT14" s="644"/>
      <c r="CU14" s="644"/>
      <c r="CV14" s="644"/>
      <c r="CW14" s="644"/>
      <c r="CX14" s="644"/>
      <c r="CY14" s="645"/>
      <c r="CZ14" s="703">
        <v>3.7</v>
      </c>
      <c r="DA14" s="703"/>
      <c r="DB14" s="703"/>
      <c r="DC14" s="703"/>
      <c r="DD14" s="649" t="s">
        <v>121</v>
      </c>
      <c r="DE14" s="644"/>
      <c r="DF14" s="644"/>
      <c r="DG14" s="644"/>
      <c r="DH14" s="644"/>
      <c r="DI14" s="644"/>
      <c r="DJ14" s="644"/>
      <c r="DK14" s="644"/>
      <c r="DL14" s="644"/>
      <c r="DM14" s="644"/>
      <c r="DN14" s="644"/>
      <c r="DO14" s="644"/>
      <c r="DP14" s="645"/>
      <c r="DQ14" s="649">
        <v>105069</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13785</v>
      </c>
      <c r="S15" s="644"/>
      <c r="T15" s="644"/>
      <c r="U15" s="644"/>
      <c r="V15" s="644"/>
      <c r="W15" s="644"/>
      <c r="X15" s="644"/>
      <c r="Y15" s="645"/>
      <c r="Z15" s="703">
        <v>0.3</v>
      </c>
      <c r="AA15" s="703"/>
      <c r="AB15" s="703"/>
      <c r="AC15" s="703"/>
      <c r="AD15" s="704">
        <v>13785</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33748</v>
      </c>
      <c r="BH15" s="644"/>
      <c r="BI15" s="644"/>
      <c r="BJ15" s="644"/>
      <c r="BK15" s="644"/>
      <c r="BL15" s="644"/>
      <c r="BM15" s="644"/>
      <c r="BN15" s="645"/>
      <c r="BO15" s="703">
        <v>7.8</v>
      </c>
      <c r="BP15" s="703"/>
      <c r="BQ15" s="703"/>
      <c r="BR15" s="703"/>
      <c r="BS15" s="649" t="s">
        <v>121</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192037</v>
      </c>
      <c r="CS15" s="644"/>
      <c r="CT15" s="644"/>
      <c r="CU15" s="644"/>
      <c r="CV15" s="644"/>
      <c r="CW15" s="644"/>
      <c r="CX15" s="644"/>
      <c r="CY15" s="645"/>
      <c r="CZ15" s="703">
        <v>4.5999999999999996</v>
      </c>
      <c r="DA15" s="703"/>
      <c r="DB15" s="703"/>
      <c r="DC15" s="703"/>
      <c r="DD15" s="649">
        <v>8081</v>
      </c>
      <c r="DE15" s="644"/>
      <c r="DF15" s="644"/>
      <c r="DG15" s="644"/>
      <c r="DH15" s="644"/>
      <c r="DI15" s="644"/>
      <c r="DJ15" s="644"/>
      <c r="DK15" s="644"/>
      <c r="DL15" s="644"/>
      <c r="DM15" s="644"/>
      <c r="DN15" s="644"/>
      <c r="DO15" s="644"/>
      <c r="DP15" s="645"/>
      <c r="DQ15" s="649">
        <v>185222</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168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223</v>
      </c>
      <c r="BP16" s="703"/>
      <c r="BQ16" s="703"/>
      <c r="BR16" s="703"/>
      <c r="BS16" s="649" t="s">
        <v>223</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440572</v>
      </c>
      <c r="CS16" s="644"/>
      <c r="CT16" s="644"/>
      <c r="CU16" s="644"/>
      <c r="CV16" s="644"/>
      <c r="CW16" s="644"/>
      <c r="CX16" s="644"/>
      <c r="CY16" s="645"/>
      <c r="CZ16" s="703">
        <v>10.7</v>
      </c>
      <c r="DA16" s="703"/>
      <c r="DB16" s="703"/>
      <c r="DC16" s="703"/>
      <c r="DD16" s="649" t="s">
        <v>223</v>
      </c>
      <c r="DE16" s="644"/>
      <c r="DF16" s="644"/>
      <c r="DG16" s="644"/>
      <c r="DH16" s="644"/>
      <c r="DI16" s="644"/>
      <c r="DJ16" s="644"/>
      <c r="DK16" s="644"/>
      <c r="DL16" s="644"/>
      <c r="DM16" s="644"/>
      <c r="DN16" s="644"/>
      <c r="DO16" s="644"/>
      <c r="DP16" s="645"/>
      <c r="DQ16" s="649">
        <v>102464</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728</v>
      </c>
      <c r="S17" s="644"/>
      <c r="T17" s="644"/>
      <c r="U17" s="644"/>
      <c r="V17" s="644"/>
      <c r="W17" s="644"/>
      <c r="X17" s="644"/>
      <c r="Y17" s="645"/>
      <c r="Z17" s="703">
        <v>0</v>
      </c>
      <c r="AA17" s="703"/>
      <c r="AB17" s="703"/>
      <c r="AC17" s="703"/>
      <c r="AD17" s="704">
        <v>728</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223</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284618</v>
      </c>
      <c r="CS17" s="644"/>
      <c r="CT17" s="644"/>
      <c r="CU17" s="644"/>
      <c r="CV17" s="644"/>
      <c r="CW17" s="644"/>
      <c r="CX17" s="644"/>
      <c r="CY17" s="645"/>
      <c r="CZ17" s="703">
        <v>6.9</v>
      </c>
      <c r="DA17" s="703"/>
      <c r="DB17" s="703"/>
      <c r="DC17" s="703"/>
      <c r="DD17" s="649" t="s">
        <v>121</v>
      </c>
      <c r="DE17" s="644"/>
      <c r="DF17" s="644"/>
      <c r="DG17" s="644"/>
      <c r="DH17" s="644"/>
      <c r="DI17" s="644"/>
      <c r="DJ17" s="644"/>
      <c r="DK17" s="644"/>
      <c r="DL17" s="644"/>
      <c r="DM17" s="644"/>
      <c r="DN17" s="644"/>
      <c r="DO17" s="644"/>
      <c r="DP17" s="645"/>
      <c r="DQ17" s="649">
        <v>247961</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1775650</v>
      </c>
      <c r="S18" s="644"/>
      <c r="T18" s="644"/>
      <c r="U18" s="644"/>
      <c r="V18" s="644"/>
      <c r="W18" s="644"/>
      <c r="X18" s="644"/>
      <c r="Y18" s="645"/>
      <c r="Z18" s="703">
        <v>38.5</v>
      </c>
      <c r="AA18" s="703"/>
      <c r="AB18" s="703"/>
      <c r="AC18" s="703"/>
      <c r="AD18" s="704">
        <v>1585903</v>
      </c>
      <c r="AE18" s="704"/>
      <c r="AF18" s="704"/>
      <c r="AG18" s="704"/>
      <c r="AH18" s="704"/>
      <c r="AI18" s="704"/>
      <c r="AJ18" s="704"/>
      <c r="AK18" s="704"/>
      <c r="AL18" s="646">
        <v>72.900000000000006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223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223</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1585903</v>
      </c>
      <c r="S19" s="644"/>
      <c r="T19" s="644"/>
      <c r="U19" s="644"/>
      <c r="V19" s="644"/>
      <c r="W19" s="644"/>
      <c r="X19" s="644"/>
      <c r="Y19" s="645"/>
      <c r="Z19" s="703">
        <v>34.4</v>
      </c>
      <c r="AA19" s="703"/>
      <c r="AB19" s="703"/>
      <c r="AC19" s="703"/>
      <c r="AD19" s="704">
        <v>1585903</v>
      </c>
      <c r="AE19" s="704"/>
      <c r="AF19" s="704"/>
      <c r="AG19" s="704"/>
      <c r="AH19" s="704"/>
      <c r="AI19" s="704"/>
      <c r="AJ19" s="704"/>
      <c r="AK19" s="704"/>
      <c r="AL19" s="646">
        <v>72.900000000000006</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46606</v>
      </c>
      <c r="BH19" s="644"/>
      <c r="BI19" s="644"/>
      <c r="BJ19" s="644"/>
      <c r="BK19" s="644"/>
      <c r="BL19" s="644"/>
      <c r="BM19" s="644"/>
      <c r="BN19" s="645"/>
      <c r="BO19" s="703">
        <v>10.8</v>
      </c>
      <c r="BP19" s="703"/>
      <c r="BQ19" s="703"/>
      <c r="BR19" s="703"/>
      <c r="BS19" s="649" t="s">
        <v>121</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189747</v>
      </c>
      <c r="S20" s="644"/>
      <c r="T20" s="644"/>
      <c r="U20" s="644"/>
      <c r="V20" s="644"/>
      <c r="W20" s="644"/>
      <c r="X20" s="644"/>
      <c r="Y20" s="645"/>
      <c r="Z20" s="703">
        <v>4.0999999999999996</v>
      </c>
      <c r="AA20" s="703"/>
      <c r="AB20" s="703"/>
      <c r="AC20" s="703"/>
      <c r="AD20" s="704" t="s">
        <v>121</v>
      </c>
      <c r="AE20" s="704"/>
      <c r="AF20" s="704"/>
      <c r="AG20" s="704"/>
      <c r="AH20" s="704"/>
      <c r="AI20" s="704"/>
      <c r="AJ20" s="704"/>
      <c r="AK20" s="704"/>
      <c r="AL20" s="646" t="s">
        <v>121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46606</v>
      </c>
      <c r="BH20" s="644"/>
      <c r="BI20" s="644"/>
      <c r="BJ20" s="644"/>
      <c r="BK20" s="644"/>
      <c r="BL20" s="644"/>
      <c r="BM20" s="644"/>
      <c r="BN20" s="645"/>
      <c r="BO20" s="703">
        <v>10.8</v>
      </c>
      <c r="BP20" s="703"/>
      <c r="BQ20" s="703"/>
      <c r="BR20" s="703"/>
      <c r="BS20" s="649" t="s">
        <v>121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4131745</v>
      </c>
      <c r="CS20" s="644"/>
      <c r="CT20" s="644"/>
      <c r="CU20" s="644"/>
      <c r="CV20" s="644"/>
      <c r="CW20" s="644"/>
      <c r="CX20" s="644"/>
      <c r="CY20" s="645"/>
      <c r="CZ20" s="703">
        <v>100</v>
      </c>
      <c r="DA20" s="703"/>
      <c r="DB20" s="703"/>
      <c r="DC20" s="703"/>
      <c r="DD20" s="649">
        <v>721822</v>
      </c>
      <c r="DE20" s="644"/>
      <c r="DF20" s="644"/>
      <c r="DG20" s="644"/>
      <c r="DH20" s="644"/>
      <c r="DI20" s="644"/>
      <c r="DJ20" s="644"/>
      <c r="DK20" s="644"/>
      <c r="DL20" s="644"/>
      <c r="DM20" s="644"/>
      <c r="DN20" s="644"/>
      <c r="DO20" s="644"/>
      <c r="DP20" s="645"/>
      <c r="DQ20" s="649">
        <v>2569349</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223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46606</v>
      </c>
      <c r="BH21" s="644"/>
      <c r="BI21" s="644"/>
      <c r="BJ21" s="644"/>
      <c r="BK21" s="644"/>
      <c r="BL21" s="644"/>
      <c r="BM21" s="644"/>
      <c r="BN21" s="645"/>
      <c r="BO21" s="703">
        <v>10.8</v>
      </c>
      <c r="BP21" s="703"/>
      <c r="BQ21" s="703"/>
      <c r="BR21" s="703"/>
      <c r="BS21" s="649" t="s">
        <v>223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2359185</v>
      </c>
      <c r="S22" s="644"/>
      <c r="T22" s="644"/>
      <c r="U22" s="644"/>
      <c r="V22" s="644"/>
      <c r="W22" s="644"/>
      <c r="X22" s="644"/>
      <c r="Y22" s="645"/>
      <c r="Z22" s="703">
        <v>51.2</v>
      </c>
      <c r="AA22" s="703"/>
      <c r="AB22" s="703"/>
      <c r="AC22" s="703"/>
      <c r="AD22" s="704">
        <v>2169438</v>
      </c>
      <c r="AE22" s="704"/>
      <c r="AF22" s="704"/>
      <c r="AG22" s="704"/>
      <c r="AH22" s="704"/>
      <c r="AI22" s="704"/>
      <c r="AJ22" s="704"/>
      <c r="AK22" s="704"/>
      <c r="AL22" s="646">
        <v>99.7</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593</v>
      </c>
      <c r="S23" s="644"/>
      <c r="T23" s="644"/>
      <c r="U23" s="644"/>
      <c r="V23" s="644"/>
      <c r="W23" s="644"/>
      <c r="X23" s="644"/>
      <c r="Y23" s="645"/>
      <c r="Z23" s="703">
        <v>0</v>
      </c>
      <c r="AA23" s="703"/>
      <c r="AB23" s="703"/>
      <c r="AC23" s="703"/>
      <c r="AD23" s="704">
        <v>593</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223</v>
      </c>
      <c r="BP23" s="703"/>
      <c r="BQ23" s="703"/>
      <c r="BR23" s="703"/>
      <c r="BS23" s="649" t="s">
        <v>121</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6121</v>
      </c>
      <c r="S24" s="644"/>
      <c r="T24" s="644"/>
      <c r="U24" s="644"/>
      <c r="V24" s="644"/>
      <c r="W24" s="644"/>
      <c r="X24" s="644"/>
      <c r="Y24" s="645"/>
      <c r="Z24" s="703">
        <v>0.1</v>
      </c>
      <c r="AA24" s="703"/>
      <c r="AB24" s="703"/>
      <c r="AC24" s="703"/>
      <c r="AD24" s="704" t="s">
        <v>121</v>
      </c>
      <c r="AE24" s="704"/>
      <c r="AF24" s="704"/>
      <c r="AG24" s="704"/>
      <c r="AH24" s="704"/>
      <c r="AI24" s="704"/>
      <c r="AJ24" s="704"/>
      <c r="AK24" s="704"/>
      <c r="AL24" s="646" t="s">
        <v>121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1211493</v>
      </c>
      <c r="CS24" s="707"/>
      <c r="CT24" s="707"/>
      <c r="CU24" s="707"/>
      <c r="CV24" s="707"/>
      <c r="CW24" s="707"/>
      <c r="CX24" s="707"/>
      <c r="CY24" s="753"/>
      <c r="CZ24" s="754">
        <v>29.3</v>
      </c>
      <c r="DA24" s="723"/>
      <c r="DB24" s="723"/>
      <c r="DC24" s="757"/>
      <c r="DD24" s="752">
        <v>961219</v>
      </c>
      <c r="DE24" s="707"/>
      <c r="DF24" s="707"/>
      <c r="DG24" s="707"/>
      <c r="DH24" s="707"/>
      <c r="DI24" s="707"/>
      <c r="DJ24" s="707"/>
      <c r="DK24" s="753"/>
      <c r="DL24" s="752">
        <v>932683</v>
      </c>
      <c r="DM24" s="707"/>
      <c r="DN24" s="707"/>
      <c r="DO24" s="707"/>
      <c r="DP24" s="707"/>
      <c r="DQ24" s="707"/>
      <c r="DR24" s="707"/>
      <c r="DS24" s="707"/>
      <c r="DT24" s="707"/>
      <c r="DU24" s="707"/>
      <c r="DV24" s="753"/>
      <c r="DW24" s="754">
        <v>41.2</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108126</v>
      </c>
      <c r="S25" s="644"/>
      <c r="T25" s="644"/>
      <c r="U25" s="644"/>
      <c r="V25" s="644"/>
      <c r="W25" s="644"/>
      <c r="X25" s="644"/>
      <c r="Y25" s="645"/>
      <c r="Z25" s="703">
        <v>2.2999999999999998</v>
      </c>
      <c r="AA25" s="703"/>
      <c r="AB25" s="703"/>
      <c r="AC25" s="703"/>
      <c r="AD25" s="704" t="s">
        <v>121</v>
      </c>
      <c r="AE25" s="704"/>
      <c r="AF25" s="704"/>
      <c r="AG25" s="704"/>
      <c r="AH25" s="704"/>
      <c r="AI25" s="704"/>
      <c r="AJ25" s="704"/>
      <c r="AK25" s="704"/>
      <c r="AL25" s="646" t="s">
        <v>168</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648339</v>
      </c>
      <c r="CS25" s="642"/>
      <c r="CT25" s="642"/>
      <c r="CU25" s="642"/>
      <c r="CV25" s="642"/>
      <c r="CW25" s="642"/>
      <c r="CX25" s="642"/>
      <c r="CY25" s="643"/>
      <c r="CZ25" s="646">
        <v>15.7</v>
      </c>
      <c r="DA25" s="675"/>
      <c r="DB25" s="675"/>
      <c r="DC25" s="676"/>
      <c r="DD25" s="649">
        <v>609240</v>
      </c>
      <c r="DE25" s="642"/>
      <c r="DF25" s="642"/>
      <c r="DG25" s="642"/>
      <c r="DH25" s="642"/>
      <c r="DI25" s="642"/>
      <c r="DJ25" s="642"/>
      <c r="DK25" s="643"/>
      <c r="DL25" s="649">
        <v>583204</v>
      </c>
      <c r="DM25" s="642"/>
      <c r="DN25" s="642"/>
      <c r="DO25" s="642"/>
      <c r="DP25" s="642"/>
      <c r="DQ25" s="642"/>
      <c r="DR25" s="642"/>
      <c r="DS25" s="642"/>
      <c r="DT25" s="642"/>
      <c r="DU25" s="642"/>
      <c r="DV25" s="643"/>
      <c r="DW25" s="646">
        <v>25.8</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3217</v>
      </c>
      <c r="S26" s="644"/>
      <c r="T26" s="644"/>
      <c r="U26" s="644"/>
      <c r="V26" s="644"/>
      <c r="W26" s="644"/>
      <c r="X26" s="644"/>
      <c r="Y26" s="645"/>
      <c r="Z26" s="703">
        <v>0.1</v>
      </c>
      <c r="AA26" s="703"/>
      <c r="AB26" s="703"/>
      <c r="AC26" s="703"/>
      <c r="AD26" s="704" t="s">
        <v>121</v>
      </c>
      <c r="AE26" s="704"/>
      <c r="AF26" s="704"/>
      <c r="AG26" s="704"/>
      <c r="AH26" s="704"/>
      <c r="AI26" s="704"/>
      <c r="AJ26" s="704"/>
      <c r="AK26" s="704"/>
      <c r="AL26" s="646" t="s">
        <v>223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223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338570</v>
      </c>
      <c r="CS26" s="644"/>
      <c r="CT26" s="644"/>
      <c r="CU26" s="644"/>
      <c r="CV26" s="644"/>
      <c r="CW26" s="644"/>
      <c r="CX26" s="644"/>
      <c r="CY26" s="645"/>
      <c r="CZ26" s="646">
        <v>8.1999999999999993</v>
      </c>
      <c r="DA26" s="675"/>
      <c r="DB26" s="675"/>
      <c r="DC26" s="676"/>
      <c r="DD26" s="649">
        <v>309578</v>
      </c>
      <c r="DE26" s="644"/>
      <c r="DF26" s="644"/>
      <c r="DG26" s="644"/>
      <c r="DH26" s="644"/>
      <c r="DI26" s="644"/>
      <c r="DJ26" s="644"/>
      <c r="DK26" s="645"/>
      <c r="DL26" s="649" t="s">
        <v>223</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323133</v>
      </c>
      <c r="S27" s="644"/>
      <c r="T27" s="644"/>
      <c r="U27" s="644"/>
      <c r="V27" s="644"/>
      <c r="W27" s="644"/>
      <c r="X27" s="644"/>
      <c r="Y27" s="645"/>
      <c r="Z27" s="703">
        <v>7</v>
      </c>
      <c r="AA27" s="703"/>
      <c r="AB27" s="703"/>
      <c r="AC27" s="703"/>
      <c r="AD27" s="704" t="s">
        <v>121</v>
      </c>
      <c r="AE27" s="704"/>
      <c r="AF27" s="704"/>
      <c r="AG27" s="704"/>
      <c r="AH27" s="704"/>
      <c r="AI27" s="704"/>
      <c r="AJ27" s="704"/>
      <c r="AK27" s="704"/>
      <c r="AL27" s="646" t="s">
        <v>121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430888</v>
      </c>
      <c r="BH27" s="644"/>
      <c r="BI27" s="644"/>
      <c r="BJ27" s="644"/>
      <c r="BK27" s="644"/>
      <c r="BL27" s="644"/>
      <c r="BM27" s="644"/>
      <c r="BN27" s="645"/>
      <c r="BO27" s="703">
        <v>100</v>
      </c>
      <c r="BP27" s="703"/>
      <c r="BQ27" s="703"/>
      <c r="BR27" s="703"/>
      <c r="BS27" s="649" t="s">
        <v>223</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278536</v>
      </c>
      <c r="CS27" s="642"/>
      <c r="CT27" s="642"/>
      <c r="CU27" s="642"/>
      <c r="CV27" s="642"/>
      <c r="CW27" s="642"/>
      <c r="CX27" s="642"/>
      <c r="CY27" s="643"/>
      <c r="CZ27" s="646">
        <v>6.7</v>
      </c>
      <c r="DA27" s="675"/>
      <c r="DB27" s="675"/>
      <c r="DC27" s="676"/>
      <c r="DD27" s="649">
        <v>104018</v>
      </c>
      <c r="DE27" s="642"/>
      <c r="DF27" s="642"/>
      <c r="DG27" s="642"/>
      <c r="DH27" s="642"/>
      <c r="DI27" s="642"/>
      <c r="DJ27" s="642"/>
      <c r="DK27" s="643"/>
      <c r="DL27" s="649">
        <v>101518</v>
      </c>
      <c r="DM27" s="642"/>
      <c r="DN27" s="642"/>
      <c r="DO27" s="642"/>
      <c r="DP27" s="642"/>
      <c r="DQ27" s="642"/>
      <c r="DR27" s="642"/>
      <c r="DS27" s="642"/>
      <c r="DT27" s="642"/>
      <c r="DU27" s="642"/>
      <c r="DV27" s="643"/>
      <c r="DW27" s="646">
        <v>4.5</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223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284618</v>
      </c>
      <c r="CS28" s="644"/>
      <c r="CT28" s="644"/>
      <c r="CU28" s="644"/>
      <c r="CV28" s="644"/>
      <c r="CW28" s="644"/>
      <c r="CX28" s="644"/>
      <c r="CY28" s="645"/>
      <c r="CZ28" s="646">
        <v>6.9</v>
      </c>
      <c r="DA28" s="675"/>
      <c r="DB28" s="675"/>
      <c r="DC28" s="676"/>
      <c r="DD28" s="649">
        <v>247961</v>
      </c>
      <c r="DE28" s="644"/>
      <c r="DF28" s="644"/>
      <c r="DG28" s="644"/>
      <c r="DH28" s="644"/>
      <c r="DI28" s="644"/>
      <c r="DJ28" s="644"/>
      <c r="DK28" s="645"/>
      <c r="DL28" s="649">
        <v>247961</v>
      </c>
      <c r="DM28" s="644"/>
      <c r="DN28" s="644"/>
      <c r="DO28" s="644"/>
      <c r="DP28" s="644"/>
      <c r="DQ28" s="644"/>
      <c r="DR28" s="644"/>
      <c r="DS28" s="644"/>
      <c r="DT28" s="644"/>
      <c r="DU28" s="644"/>
      <c r="DV28" s="645"/>
      <c r="DW28" s="646">
        <v>10.9</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504975</v>
      </c>
      <c r="S29" s="644"/>
      <c r="T29" s="644"/>
      <c r="U29" s="644"/>
      <c r="V29" s="644"/>
      <c r="W29" s="644"/>
      <c r="X29" s="644"/>
      <c r="Y29" s="645"/>
      <c r="Z29" s="703">
        <v>11</v>
      </c>
      <c r="AA29" s="703"/>
      <c r="AB29" s="703"/>
      <c r="AC29" s="703"/>
      <c r="AD29" s="704" t="s">
        <v>121</v>
      </c>
      <c r="AE29" s="704"/>
      <c r="AF29" s="704"/>
      <c r="AG29" s="704"/>
      <c r="AH29" s="704"/>
      <c r="AI29" s="704"/>
      <c r="AJ29" s="704"/>
      <c r="AK29" s="704"/>
      <c r="AL29" s="646" t="s">
        <v>121</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284582</v>
      </c>
      <c r="CS29" s="642"/>
      <c r="CT29" s="642"/>
      <c r="CU29" s="642"/>
      <c r="CV29" s="642"/>
      <c r="CW29" s="642"/>
      <c r="CX29" s="642"/>
      <c r="CY29" s="643"/>
      <c r="CZ29" s="646">
        <v>6.9</v>
      </c>
      <c r="DA29" s="675"/>
      <c r="DB29" s="675"/>
      <c r="DC29" s="676"/>
      <c r="DD29" s="649">
        <v>247925</v>
      </c>
      <c r="DE29" s="642"/>
      <c r="DF29" s="642"/>
      <c r="DG29" s="642"/>
      <c r="DH29" s="642"/>
      <c r="DI29" s="642"/>
      <c r="DJ29" s="642"/>
      <c r="DK29" s="643"/>
      <c r="DL29" s="649">
        <v>247925</v>
      </c>
      <c r="DM29" s="642"/>
      <c r="DN29" s="642"/>
      <c r="DO29" s="642"/>
      <c r="DP29" s="642"/>
      <c r="DQ29" s="642"/>
      <c r="DR29" s="642"/>
      <c r="DS29" s="642"/>
      <c r="DT29" s="642"/>
      <c r="DU29" s="642"/>
      <c r="DV29" s="643"/>
      <c r="DW29" s="646">
        <v>10.9</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20167</v>
      </c>
      <c r="S30" s="644"/>
      <c r="T30" s="644"/>
      <c r="U30" s="644"/>
      <c r="V30" s="644"/>
      <c r="W30" s="644"/>
      <c r="X30" s="644"/>
      <c r="Y30" s="645"/>
      <c r="Z30" s="703">
        <v>0.4</v>
      </c>
      <c r="AA30" s="703"/>
      <c r="AB30" s="703"/>
      <c r="AC30" s="703"/>
      <c r="AD30" s="704">
        <v>5164</v>
      </c>
      <c r="AE30" s="704"/>
      <c r="AF30" s="704"/>
      <c r="AG30" s="704"/>
      <c r="AH30" s="704"/>
      <c r="AI30" s="704"/>
      <c r="AJ30" s="704"/>
      <c r="AK30" s="704"/>
      <c r="AL30" s="646">
        <v>0.2</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98.9</v>
      </c>
      <c r="BH30" s="722"/>
      <c r="BI30" s="722"/>
      <c r="BJ30" s="722"/>
      <c r="BK30" s="722"/>
      <c r="BL30" s="722"/>
      <c r="BM30" s="723">
        <v>95.3</v>
      </c>
      <c r="BN30" s="722"/>
      <c r="BO30" s="722"/>
      <c r="BP30" s="722"/>
      <c r="BQ30" s="724"/>
      <c r="BR30" s="721">
        <v>98.6</v>
      </c>
      <c r="BS30" s="722"/>
      <c r="BT30" s="722"/>
      <c r="BU30" s="722"/>
      <c r="BV30" s="722"/>
      <c r="BW30" s="722"/>
      <c r="BX30" s="723">
        <v>94.8</v>
      </c>
      <c r="BY30" s="722"/>
      <c r="BZ30" s="722"/>
      <c r="CA30" s="722"/>
      <c r="CB30" s="724"/>
      <c r="CD30" s="727"/>
      <c r="CE30" s="728"/>
      <c r="CF30" s="685" t="s">
        <v>306</v>
      </c>
      <c r="CG30" s="682"/>
      <c r="CH30" s="682"/>
      <c r="CI30" s="682"/>
      <c r="CJ30" s="682"/>
      <c r="CK30" s="682"/>
      <c r="CL30" s="682"/>
      <c r="CM30" s="682"/>
      <c r="CN30" s="682"/>
      <c r="CO30" s="682"/>
      <c r="CP30" s="682"/>
      <c r="CQ30" s="683"/>
      <c r="CR30" s="641">
        <v>265462</v>
      </c>
      <c r="CS30" s="644"/>
      <c r="CT30" s="644"/>
      <c r="CU30" s="644"/>
      <c r="CV30" s="644"/>
      <c r="CW30" s="644"/>
      <c r="CX30" s="644"/>
      <c r="CY30" s="645"/>
      <c r="CZ30" s="646">
        <v>6.4</v>
      </c>
      <c r="DA30" s="675"/>
      <c r="DB30" s="675"/>
      <c r="DC30" s="676"/>
      <c r="DD30" s="649">
        <v>228805</v>
      </c>
      <c r="DE30" s="644"/>
      <c r="DF30" s="644"/>
      <c r="DG30" s="644"/>
      <c r="DH30" s="644"/>
      <c r="DI30" s="644"/>
      <c r="DJ30" s="644"/>
      <c r="DK30" s="645"/>
      <c r="DL30" s="649">
        <v>228805</v>
      </c>
      <c r="DM30" s="644"/>
      <c r="DN30" s="644"/>
      <c r="DO30" s="644"/>
      <c r="DP30" s="644"/>
      <c r="DQ30" s="644"/>
      <c r="DR30" s="644"/>
      <c r="DS30" s="644"/>
      <c r="DT30" s="644"/>
      <c r="DU30" s="644"/>
      <c r="DV30" s="645"/>
      <c r="DW30" s="646">
        <v>10.1</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104376</v>
      </c>
      <c r="S31" s="644"/>
      <c r="T31" s="644"/>
      <c r="U31" s="644"/>
      <c r="V31" s="644"/>
      <c r="W31" s="644"/>
      <c r="X31" s="644"/>
      <c r="Y31" s="645"/>
      <c r="Z31" s="703">
        <v>2.2999999999999998</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99.4</v>
      </c>
      <c r="BH31" s="642"/>
      <c r="BI31" s="642"/>
      <c r="BJ31" s="642"/>
      <c r="BK31" s="642"/>
      <c r="BL31" s="642"/>
      <c r="BM31" s="647">
        <v>95.1</v>
      </c>
      <c r="BN31" s="720"/>
      <c r="BO31" s="720"/>
      <c r="BP31" s="720"/>
      <c r="BQ31" s="681"/>
      <c r="BR31" s="719">
        <v>98.7</v>
      </c>
      <c r="BS31" s="642"/>
      <c r="BT31" s="642"/>
      <c r="BU31" s="642"/>
      <c r="BV31" s="642"/>
      <c r="BW31" s="642"/>
      <c r="BX31" s="647">
        <v>93.4</v>
      </c>
      <c r="BY31" s="720"/>
      <c r="BZ31" s="720"/>
      <c r="CA31" s="720"/>
      <c r="CB31" s="681"/>
      <c r="CD31" s="727"/>
      <c r="CE31" s="728"/>
      <c r="CF31" s="685" t="s">
        <v>310</v>
      </c>
      <c r="CG31" s="682"/>
      <c r="CH31" s="682"/>
      <c r="CI31" s="682"/>
      <c r="CJ31" s="682"/>
      <c r="CK31" s="682"/>
      <c r="CL31" s="682"/>
      <c r="CM31" s="682"/>
      <c r="CN31" s="682"/>
      <c r="CO31" s="682"/>
      <c r="CP31" s="682"/>
      <c r="CQ31" s="683"/>
      <c r="CR31" s="641">
        <v>19120</v>
      </c>
      <c r="CS31" s="642"/>
      <c r="CT31" s="642"/>
      <c r="CU31" s="642"/>
      <c r="CV31" s="642"/>
      <c r="CW31" s="642"/>
      <c r="CX31" s="642"/>
      <c r="CY31" s="643"/>
      <c r="CZ31" s="646">
        <v>0.5</v>
      </c>
      <c r="DA31" s="675"/>
      <c r="DB31" s="675"/>
      <c r="DC31" s="676"/>
      <c r="DD31" s="649">
        <v>19120</v>
      </c>
      <c r="DE31" s="642"/>
      <c r="DF31" s="642"/>
      <c r="DG31" s="642"/>
      <c r="DH31" s="642"/>
      <c r="DI31" s="642"/>
      <c r="DJ31" s="642"/>
      <c r="DK31" s="643"/>
      <c r="DL31" s="649">
        <v>19120</v>
      </c>
      <c r="DM31" s="642"/>
      <c r="DN31" s="642"/>
      <c r="DO31" s="642"/>
      <c r="DP31" s="642"/>
      <c r="DQ31" s="642"/>
      <c r="DR31" s="642"/>
      <c r="DS31" s="642"/>
      <c r="DT31" s="642"/>
      <c r="DU31" s="642"/>
      <c r="DV31" s="643"/>
      <c r="DW31" s="646">
        <v>0.8</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176824</v>
      </c>
      <c r="S32" s="644"/>
      <c r="T32" s="644"/>
      <c r="U32" s="644"/>
      <c r="V32" s="644"/>
      <c r="W32" s="644"/>
      <c r="X32" s="644"/>
      <c r="Y32" s="645"/>
      <c r="Z32" s="703">
        <v>3.8</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98.3</v>
      </c>
      <c r="BH32" s="657"/>
      <c r="BI32" s="657"/>
      <c r="BJ32" s="657"/>
      <c r="BK32" s="657"/>
      <c r="BL32" s="657"/>
      <c r="BM32" s="701">
        <v>94.5</v>
      </c>
      <c r="BN32" s="657"/>
      <c r="BO32" s="657"/>
      <c r="BP32" s="657"/>
      <c r="BQ32" s="694"/>
      <c r="BR32" s="718">
        <v>98.2</v>
      </c>
      <c r="BS32" s="657"/>
      <c r="BT32" s="657"/>
      <c r="BU32" s="657"/>
      <c r="BV32" s="657"/>
      <c r="BW32" s="657"/>
      <c r="BX32" s="701">
        <v>94.6</v>
      </c>
      <c r="BY32" s="657"/>
      <c r="BZ32" s="657"/>
      <c r="CA32" s="657"/>
      <c r="CB32" s="694"/>
      <c r="CD32" s="729"/>
      <c r="CE32" s="730"/>
      <c r="CF32" s="685" t="s">
        <v>313</v>
      </c>
      <c r="CG32" s="682"/>
      <c r="CH32" s="682"/>
      <c r="CI32" s="682"/>
      <c r="CJ32" s="682"/>
      <c r="CK32" s="682"/>
      <c r="CL32" s="682"/>
      <c r="CM32" s="682"/>
      <c r="CN32" s="682"/>
      <c r="CO32" s="682"/>
      <c r="CP32" s="682"/>
      <c r="CQ32" s="683"/>
      <c r="CR32" s="641">
        <v>36</v>
      </c>
      <c r="CS32" s="644"/>
      <c r="CT32" s="644"/>
      <c r="CU32" s="644"/>
      <c r="CV32" s="644"/>
      <c r="CW32" s="644"/>
      <c r="CX32" s="644"/>
      <c r="CY32" s="645"/>
      <c r="CZ32" s="646">
        <v>0</v>
      </c>
      <c r="DA32" s="675"/>
      <c r="DB32" s="675"/>
      <c r="DC32" s="676"/>
      <c r="DD32" s="649">
        <v>36</v>
      </c>
      <c r="DE32" s="644"/>
      <c r="DF32" s="644"/>
      <c r="DG32" s="644"/>
      <c r="DH32" s="644"/>
      <c r="DI32" s="644"/>
      <c r="DJ32" s="644"/>
      <c r="DK32" s="645"/>
      <c r="DL32" s="649">
        <v>36</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294153</v>
      </c>
      <c r="S33" s="644"/>
      <c r="T33" s="644"/>
      <c r="U33" s="644"/>
      <c r="V33" s="644"/>
      <c r="W33" s="644"/>
      <c r="X33" s="644"/>
      <c r="Y33" s="645"/>
      <c r="Z33" s="703">
        <v>6.4</v>
      </c>
      <c r="AA33" s="703"/>
      <c r="AB33" s="703"/>
      <c r="AC33" s="703"/>
      <c r="AD33" s="704" t="s">
        <v>168</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1757858</v>
      </c>
      <c r="CS33" s="642"/>
      <c r="CT33" s="642"/>
      <c r="CU33" s="642"/>
      <c r="CV33" s="642"/>
      <c r="CW33" s="642"/>
      <c r="CX33" s="642"/>
      <c r="CY33" s="643"/>
      <c r="CZ33" s="646">
        <v>42.5</v>
      </c>
      <c r="DA33" s="675"/>
      <c r="DB33" s="675"/>
      <c r="DC33" s="676"/>
      <c r="DD33" s="649">
        <v>1304540</v>
      </c>
      <c r="DE33" s="642"/>
      <c r="DF33" s="642"/>
      <c r="DG33" s="642"/>
      <c r="DH33" s="642"/>
      <c r="DI33" s="642"/>
      <c r="DJ33" s="642"/>
      <c r="DK33" s="643"/>
      <c r="DL33" s="649">
        <v>1088529</v>
      </c>
      <c r="DM33" s="642"/>
      <c r="DN33" s="642"/>
      <c r="DO33" s="642"/>
      <c r="DP33" s="642"/>
      <c r="DQ33" s="642"/>
      <c r="DR33" s="642"/>
      <c r="DS33" s="642"/>
      <c r="DT33" s="642"/>
      <c r="DU33" s="642"/>
      <c r="DV33" s="643"/>
      <c r="DW33" s="646">
        <v>48.1</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40023</v>
      </c>
      <c r="S34" s="644"/>
      <c r="T34" s="644"/>
      <c r="U34" s="644"/>
      <c r="V34" s="644"/>
      <c r="W34" s="644"/>
      <c r="X34" s="644"/>
      <c r="Y34" s="645"/>
      <c r="Z34" s="703">
        <v>0.9</v>
      </c>
      <c r="AA34" s="703"/>
      <c r="AB34" s="703"/>
      <c r="AC34" s="703"/>
      <c r="AD34" s="704">
        <v>43</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559523</v>
      </c>
      <c r="CS34" s="644"/>
      <c r="CT34" s="644"/>
      <c r="CU34" s="644"/>
      <c r="CV34" s="644"/>
      <c r="CW34" s="644"/>
      <c r="CX34" s="644"/>
      <c r="CY34" s="645"/>
      <c r="CZ34" s="646">
        <v>13.5</v>
      </c>
      <c r="DA34" s="675"/>
      <c r="DB34" s="675"/>
      <c r="DC34" s="676"/>
      <c r="DD34" s="649">
        <v>397961</v>
      </c>
      <c r="DE34" s="644"/>
      <c r="DF34" s="644"/>
      <c r="DG34" s="644"/>
      <c r="DH34" s="644"/>
      <c r="DI34" s="644"/>
      <c r="DJ34" s="644"/>
      <c r="DK34" s="645"/>
      <c r="DL34" s="649">
        <v>373470</v>
      </c>
      <c r="DM34" s="644"/>
      <c r="DN34" s="644"/>
      <c r="DO34" s="644"/>
      <c r="DP34" s="644"/>
      <c r="DQ34" s="644"/>
      <c r="DR34" s="644"/>
      <c r="DS34" s="644"/>
      <c r="DT34" s="644"/>
      <c r="DU34" s="644"/>
      <c r="DV34" s="645"/>
      <c r="DW34" s="646">
        <v>16.5</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669526</v>
      </c>
      <c r="S35" s="644"/>
      <c r="T35" s="644"/>
      <c r="U35" s="644"/>
      <c r="V35" s="644"/>
      <c r="W35" s="644"/>
      <c r="X35" s="644"/>
      <c r="Y35" s="645"/>
      <c r="Z35" s="703">
        <v>14.5</v>
      </c>
      <c r="AA35" s="703"/>
      <c r="AB35" s="703"/>
      <c r="AC35" s="703"/>
      <c r="AD35" s="704" t="s">
        <v>121</v>
      </c>
      <c r="AE35" s="704"/>
      <c r="AF35" s="704"/>
      <c r="AG35" s="704"/>
      <c r="AH35" s="704"/>
      <c r="AI35" s="704"/>
      <c r="AJ35" s="704"/>
      <c r="AK35" s="704"/>
      <c r="AL35" s="646" t="s">
        <v>168</v>
      </c>
      <c r="AM35" s="647"/>
      <c r="AN35" s="647"/>
      <c r="AO35" s="705"/>
      <c r="AP35" s="214"/>
      <c r="AQ35" s="709" t="s">
        <v>321</v>
      </c>
      <c r="AR35" s="710"/>
      <c r="AS35" s="710"/>
      <c r="AT35" s="710"/>
      <c r="AU35" s="710"/>
      <c r="AV35" s="710"/>
      <c r="AW35" s="710"/>
      <c r="AX35" s="710"/>
      <c r="AY35" s="711"/>
      <c r="AZ35" s="706">
        <v>374609</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27125</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16886</v>
      </c>
      <c r="CS35" s="642"/>
      <c r="CT35" s="642"/>
      <c r="CU35" s="642"/>
      <c r="CV35" s="642"/>
      <c r="CW35" s="642"/>
      <c r="CX35" s="642"/>
      <c r="CY35" s="643"/>
      <c r="CZ35" s="646">
        <v>0.4</v>
      </c>
      <c r="DA35" s="675"/>
      <c r="DB35" s="675"/>
      <c r="DC35" s="676"/>
      <c r="DD35" s="649">
        <v>7827</v>
      </c>
      <c r="DE35" s="642"/>
      <c r="DF35" s="642"/>
      <c r="DG35" s="642"/>
      <c r="DH35" s="642"/>
      <c r="DI35" s="642"/>
      <c r="DJ35" s="642"/>
      <c r="DK35" s="643"/>
      <c r="DL35" s="649">
        <v>7827</v>
      </c>
      <c r="DM35" s="642"/>
      <c r="DN35" s="642"/>
      <c r="DO35" s="642"/>
      <c r="DP35" s="642"/>
      <c r="DQ35" s="642"/>
      <c r="DR35" s="642"/>
      <c r="DS35" s="642"/>
      <c r="DT35" s="642"/>
      <c r="DU35" s="642"/>
      <c r="DV35" s="643"/>
      <c r="DW35" s="646">
        <v>0.3</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223</v>
      </c>
      <c r="S36" s="644"/>
      <c r="T36" s="644"/>
      <c r="U36" s="644"/>
      <c r="V36" s="644"/>
      <c r="W36" s="644"/>
      <c r="X36" s="644"/>
      <c r="Y36" s="645"/>
      <c r="Z36" s="703" t="s">
        <v>121</v>
      </c>
      <c r="AA36" s="703"/>
      <c r="AB36" s="703"/>
      <c r="AC36" s="703"/>
      <c r="AD36" s="704" t="s">
        <v>168</v>
      </c>
      <c r="AE36" s="704"/>
      <c r="AF36" s="704"/>
      <c r="AG36" s="704"/>
      <c r="AH36" s="704"/>
      <c r="AI36" s="704"/>
      <c r="AJ36" s="704"/>
      <c r="AK36" s="704"/>
      <c r="AL36" s="646" t="s">
        <v>121</v>
      </c>
      <c r="AM36" s="647"/>
      <c r="AN36" s="647"/>
      <c r="AO36" s="705"/>
      <c r="AQ36" s="678" t="s">
        <v>325</v>
      </c>
      <c r="AR36" s="679"/>
      <c r="AS36" s="679"/>
      <c r="AT36" s="679"/>
      <c r="AU36" s="679"/>
      <c r="AV36" s="679"/>
      <c r="AW36" s="679"/>
      <c r="AX36" s="679"/>
      <c r="AY36" s="680"/>
      <c r="AZ36" s="641">
        <v>62771</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23907</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747876</v>
      </c>
      <c r="CS36" s="644"/>
      <c r="CT36" s="644"/>
      <c r="CU36" s="644"/>
      <c r="CV36" s="644"/>
      <c r="CW36" s="644"/>
      <c r="CX36" s="644"/>
      <c r="CY36" s="645"/>
      <c r="CZ36" s="646">
        <v>18.100000000000001</v>
      </c>
      <c r="DA36" s="675"/>
      <c r="DB36" s="675"/>
      <c r="DC36" s="676"/>
      <c r="DD36" s="649">
        <v>546963</v>
      </c>
      <c r="DE36" s="644"/>
      <c r="DF36" s="644"/>
      <c r="DG36" s="644"/>
      <c r="DH36" s="644"/>
      <c r="DI36" s="644"/>
      <c r="DJ36" s="644"/>
      <c r="DK36" s="645"/>
      <c r="DL36" s="649">
        <v>455336</v>
      </c>
      <c r="DM36" s="644"/>
      <c r="DN36" s="644"/>
      <c r="DO36" s="644"/>
      <c r="DP36" s="644"/>
      <c r="DQ36" s="644"/>
      <c r="DR36" s="644"/>
      <c r="DS36" s="644"/>
      <c r="DT36" s="644"/>
      <c r="DU36" s="644"/>
      <c r="DV36" s="645"/>
      <c r="DW36" s="646">
        <v>20.100000000000001</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89526</v>
      </c>
      <c r="S37" s="644"/>
      <c r="T37" s="644"/>
      <c r="U37" s="644"/>
      <c r="V37" s="644"/>
      <c r="W37" s="644"/>
      <c r="X37" s="644"/>
      <c r="Y37" s="645"/>
      <c r="Z37" s="703">
        <v>1.9</v>
      </c>
      <c r="AA37" s="703"/>
      <c r="AB37" s="703"/>
      <c r="AC37" s="703"/>
      <c r="AD37" s="704" t="s">
        <v>121</v>
      </c>
      <c r="AE37" s="704"/>
      <c r="AF37" s="704"/>
      <c r="AG37" s="704"/>
      <c r="AH37" s="704"/>
      <c r="AI37" s="704"/>
      <c r="AJ37" s="704"/>
      <c r="AK37" s="704"/>
      <c r="AL37" s="646" t="s">
        <v>121</v>
      </c>
      <c r="AM37" s="647"/>
      <c r="AN37" s="647"/>
      <c r="AO37" s="705"/>
      <c r="AQ37" s="678" t="s">
        <v>329</v>
      </c>
      <c r="AR37" s="679"/>
      <c r="AS37" s="679"/>
      <c r="AT37" s="679"/>
      <c r="AU37" s="679"/>
      <c r="AV37" s="679"/>
      <c r="AW37" s="679"/>
      <c r="AX37" s="679"/>
      <c r="AY37" s="680"/>
      <c r="AZ37" s="641">
        <v>53206</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795</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261196</v>
      </c>
      <c r="CS37" s="642"/>
      <c r="CT37" s="642"/>
      <c r="CU37" s="642"/>
      <c r="CV37" s="642"/>
      <c r="CW37" s="642"/>
      <c r="CX37" s="642"/>
      <c r="CY37" s="643"/>
      <c r="CZ37" s="646">
        <v>6.3</v>
      </c>
      <c r="DA37" s="675"/>
      <c r="DB37" s="675"/>
      <c r="DC37" s="676"/>
      <c r="DD37" s="649">
        <v>226366</v>
      </c>
      <c r="DE37" s="642"/>
      <c r="DF37" s="642"/>
      <c r="DG37" s="642"/>
      <c r="DH37" s="642"/>
      <c r="DI37" s="642"/>
      <c r="DJ37" s="642"/>
      <c r="DK37" s="643"/>
      <c r="DL37" s="649">
        <v>163652</v>
      </c>
      <c r="DM37" s="642"/>
      <c r="DN37" s="642"/>
      <c r="DO37" s="642"/>
      <c r="DP37" s="642"/>
      <c r="DQ37" s="642"/>
      <c r="DR37" s="642"/>
      <c r="DS37" s="642"/>
      <c r="DT37" s="642"/>
      <c r="DU37" s="642"/>
      <c r="DV37" s="643"/>
      <c r="DW37" s="646">
        <v>7.2</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4610419</v>
      </c>
      <c r="S38" s="693"/>
      <c r="T38" s="693"/>
      <c r="U38" s="693"/>
      <c r="V38" s="693"/>
      <c r="W38" s="693"/>
      <c r="X38" s="693"/>
      <c r="Y38" s="698"/>
      <c r="Z38" s="699">
        <v>100</v>
      </c>
      <c r="AA38" s="699"/>
      <c r="AB38" s="699"/>
      <c r="AC38" s="699"/>
      <c r="AD38" s="700">
        <v>2175238</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28519</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1393</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311838</v>
      </c>
      <c r="CS38" s="644"/>
      <c r="CT38" s="644"/>
      <c r="CU38" s="644"/>
      <c r="CV38" s="644"/>
      <c r="CW38" s="644"/>
      <c r="CX38" s="644"/>
      <c r="CY38" s="645"/>
      <c r="CZ38" s="646">
        <v>7.5</v>
      </c>
      <c r="DA38" s="675"/>
      <c r="DB38" s="675"/>
      <c r="DC38" s="676"/>
      <c r="DD38" s="649">
        <v>269316</v>
      </c>
      <c r="DE38" s="644"/>
      <c r="DF38" s="644"/>
      <c r="DG38" s="644"/>
      <c r="DH38" s="644"/>
      <c r="DI38" s="644"/>
      <c r="DJ38" s="644"/>
      <c r="DK38" s="645"/>
      <c r="DL38" s="649">
        <v>251896</v>
      </c>
      <c r="DM38" s="644"/>
      <c r="DN38" s="644"/>
      <c r="DO38" s="644"/>
      <c r="DP38" s="644"/>
      <c r="DQ38" s="644"/>
      <c r="DR38" s="644"/>
      <c r="DS38" s="644"/>
      <c r="DT38" s="644"/>
      <c r="DU38" s="644"/>
      <c r="DV38" s="645"/>
      <c r="DW38" s="646">
        <v>11.1</v>
      </c>
      <c r="DX38" s="675"/>
      <c r="DY38" s="675"/>
      <c r="DZ38" s="675"/>
      <c r="EA38" s="675"/>
      <c r="EB38" s="675"/>
      <c r="EC38" s="677"/>
    </row>
    <row r="39" spans="2:133" ht="11.25" customHeight="1">
      <c r="AQ39" s="678" t="s">
        <v>336</v>
      </c>
      <c r="AR39" s="679"/>
      <c r="AS39" s="679"/>
      <c r="AT39" s="679"/>
      <c r="AU39" s="679"/>
      <c r="AV39" s="679"/>
      <c r="AW39" s="679"/>
      <c r="AX39" s="679"/>
      <c r="AY39" s="680"/>
      <c r="AZ39" s="641" t="s">
        <v>168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94</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121435</v>
      </c>
      <c r="CS39" s="642"/>
      <c r="CT39" s="642"/>
      <c r="CU39" s="642"/>
      <c r="CV39" s="642"/>
      <c r="CW39" s="642"/>
      <c r="CX39" s="642"/>
      <c r="CY39" s="643"/>
      <c r="CZ39" s="646">
        <v>2.9</v>
      </c>
      <c r="DA39" s="675"/>
      <c r="DB39" s="675"/>
      <c r="DC39" s="676"/>
      <c r="DD39" s="649">
        <v>82173</v>
      </c>
      <c r="DE39" s="642"/>
      <c r="DF39" s="642"/>
      <c r="DG39" s="642"/>
      <c r="DH39" s="642"/>
      <c r="DI39" s="642"/>
      <c r="DJ39" s="642"/>
      <c r="DK39" s="643"/>
      <c r="DL39" s="649" t="s">
        <v>223</v>
      </c>
      <c r="DM39" s="642"/>
      <c r="DN39" s="642"/>
      <c r="DO39" s="642"/>
      <c r="DP39" s="642"/>
      <c r="DQ39" s="642"/>
      <c r="DR39" s="642"/>
      <c r="DS39" s="642"/>
      <c r="DT39" s="642"/>
      <c r="DU39" s="642"/>
      <c r="DV39" s="643"/>
      <c r="DW39" s="646" t="s">
        <v>223</v>
      </c>
      <c r="DX39" s="675"/>
      <c r="DY39" s="675"/>
      <c r="DZ39" s="675"/>
      <c r="EA39" s="675"/>
      <c r="EB39" s="675"/>
      <c r="EC39" s="677"/>
    </row>
    <row r="40" spans="2:133" ht="11.25" customHeight="1">
      <c r="AQ40" s="678" t="s">
        <v>340</v>
      </c>
      <c r="AR40" s="679"/>
      <c r="AS40" s="679"/>
      <c r="AT40" s="679"/>
      <c r="AU40" s="679"/>
      <c r="AV40" s="679"/>
      <c r="AW40" s="679"/>
      <c r="AX40" s="679"/>
      <c r="AY40" s="680"/>
      <c r="AZ40" s="641">
        <v>57689</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149</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300</v>
      </c>
      <c r="CS40" s="644"/>
      <c r="CT40" s="644"/>
      <c r="CU40" s="644"/>
      <c r="CV40" s="644"/>
      <c r="CW40" s="644"/>
      <c r="CX40" s="644"/>
      <c r="CY40" s="645"/>
      <c r="CZ40" s="646">
        <v>0</v>
      </c>
      <c r="DA40" s="675"/>
      <c r="DB40" s="675"/>
      <c r="DC40" s="676"/>
      <c r="DD40" s="649">
        <v>300</v>
      </c>
      <c r="DE40" s="644"/>
      <c r="DF40" s="644"/>
      <c r="DG40" s="644"/>
      <c r="DH40" s="644"/>
      <c r="DI40" s="644"/>
      <c r="DJ40" s="644"/>
      <c r="DK40" s="645"/>
      <c r="DL40" s="649" t="s">
        <v>121</v>
      </c>
      <c r="DM40" s="644"/>
      <c r="DN40" s="644"/>
      <c r="DO40" s="644"/>
      <c r="DP40" s="644"/>
      <c r="DQ40" s="644"/>
      <c r="DR40" s="644"/>
      <c r="DS40" s="644"/>
      <c r="DT40" s="644"/>
      <c r="DU40" s="644"/>
      <c r="DV40" s="645"/>
      <c r="DW40" s="646" t="s">
        <v>223</v>
      </c>
      <c r="DX40" s="675"/>
      <c r="DY40" s="675"/>
      <c r="DZ40" s="675"/>
      <c r="EA40" s="675"/>
      <c r="EB40" s="675"/>
      <c r="EC40" s="677"/>
    </row>
    <row r="41" spans="2:133" ht="11.25" customHeight="1">
      <c r="AQ41" s="690" t="s">
        <v>343</v>
      </c>
      <c r="AR41" s="691"/>
      <c r="AS41" s="691"/>
      <c r="AT41" s="691"/>
      <c r="AU41" s="691"/>
      <c r="AV41" s="691"/>
      <c r="AW41" s="691"/>
      <c r="AX41" s="691"/>
      <c r="AY41" s="692"/>
      <c r="AZ41" s="656">
        <v>172424</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324</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223</v>
      </c>
      <c r="CS41" s="642"/>
      <c r="CT41" s="642"/>
      <c r="CU41" s="642"/>
      <c r="CV41" s="642"/>
      <c r="CW41" s="642"/>
      <c r="CX41" s="642"/>
      <c r="CY41" s="643"/>
      <c r="CZ41" s="646" t="s">
        <v>223</v>
      </c>
      <c r="DA41" s="675"/>
      <c r="DB41" s="675"/>
      <c r="DC41" s="676"/>
      <c r="DD41" s="649" t="s">
        <v>223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1162394</v>
      </c>
      <c r="CS42" s="644"/>
      <c r="CT42" s="644"/>
      <c r="CU42" s="644"/>
      <c r="CV42" s="644"/>
      <c r="CW42" s="644"/>
      <c r="CX42" s="644"/>
      <c r="CY42" s="645"/>
      <c r="CZ42" s="646">
        <v>28.1</v>
      </c>
      <c r="DA42" s="647"/>
      <c r="DB42" s="647"/>
      <c r="DC42" s="648"/>
      <c r="DD42" s="649">
        <v>303590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7289</v>
      </c>
      <c r="CS43" s="642"/>
      <c r="CT43" s="642"/>
      <c r="CU43" s="642"/>
      <c r="CV43" s="642"/>
      <c r="CW43" s="642"/>
      <c r="CX43" s="642"/>
      <c r="CY43" s="643"/>
      <c r="CZ43" s="646">
        <v>0.2</v>
      </c>
      <c r="DA43" s="675"/>
      <c r="DB43" s="675"/>
      <c r="DC43" s="676"/>
      <c r="DD43" s="649">
        <v>7289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721822</v>
      </c>
      <c r="CS44" s="644"/>
      <c r="CT44" s="644"/>
      <c r="CU44" s="644"/>
      <c r="CV44" s="644"/>
      <c r="CW44" s="644"/>
      <c r="CX44" s="644"/>
      <c r="CY44" s="645"/>
      <c r="CZ44" s="646">
        <v>17.5</v>
      </c>
      <c r="DA44" s="647"/>
      <c r="DB44" s="647"/>
      <c r="DC44" s="648"/>
      <c r="DD44" s="649">
        <v>201126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161758</v>
      </c>
      <c r="CS45" s="642"/>
      <c r="CT45" s="642"/>
      <c r="CU45" s="642"/>
      <c r="CV45" s="642"/>
      <c r="CW45" s="642"/>
      <c r="CX45" s="642"/>
      <c r="CY45" s="643"/>
      <c r="CZ45" s="646">
        <v>3.9</v>
      </c>
      <c r="DA45" s="675"/>
      <c r="DB45" s="675"/>
      <c r="DC45" s="676"/>
      <c r="DD45" s="649">
        <v>10182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545564</v>
      </c>
      <c r="CS46" s="644"/>
      <c r="CT46" s="644"/>
      <c r="CU46" s="644"/>
      <c r="CV46" s="644"/>
      <c r="CW46" s="644"/>
      <c r="CX46" s="644"/>
      <c r="CY46" s="645"/>
      <c r="CZ46" s="646">
        <v>13.2</v>
      </c>
      <c r="DA46" s="647"/>
      <c r="DB46" s="647"/>
      <c r="DC46" s="648"/>
      <c r="DD46" s="649">
        <v>176444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440572</v>
      </c>
      <c r="CS47" s="642"/>
      <c r="CT47" s="642"/>
      <c r="CU47" s="642"/>
      <c r="CV47" s="642"/>
      <c r="CW47" s="642"/>
      <c r="CX47" s="642"/>
      <c r="CY47" s="643"/>
      <c r="CZ47" s="646">
        <v>10.7</v>
      </c>
      <c r="DA47" s="675"/>
      <c r="DB47" s="675"/>
      <c r="DC47" s="676"/>
      <c r="DD47" s="649">
        <v>102464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223</v>
      </c>
      <c r="CS48" s="644"/>
      <c r="CT48" s="644"/>
      <c r="CU48" s="644"/>
      <c r="CV48" s="644"/>
      <c r="CW48" s="644"/>
      <c r="CX48" s="644"/>
      <c r="CY48" s="645"/>
      <c r="CZ48" s="646" t="s">
        <v>223</v>
      </c>
      <c r="DA48" s="647"/>
      <c r="DB48" s="647"/>
      <c r="DC48" s="648"/>
      <c r="DD48" s="649" t="s">
        <v>223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4131745</v>
      </c>
      <c r="CS49" s="657"/>
      <c r="CT49" s="657"/>
      <c r="CU49" s="657"/>
      <c r="CV49" s="657"/>
      <c r="CW49" s="657"/>
      <c r="CX49" s="657"/>
      <c r="CY49" s="658"/>
      <c r="CZ49" s="659">
        <v>100</v>
      </c>
      <c r="DA49" s="660"/>
      <c r="DB49" s="660"/>
      <c r="DC49" s="661"/>
      <c r="DD49" s="662">
        <v>2569349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it4li44oD0gIvuepbhROJntS9TcYPftoMsZ6FtyT4l8WQbDAGiN6pkYYABoZBuVnEDNgq7o+hYMxNs0o+FeS3w==" saltValue="l5uPZW7Tbt6lu2oqcK2n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78740157480314965"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358</v>
      </c>
      <c r="DK2" s="1181"/>
      <c r="DL2" s="1181"/>
      <c r="DM2" s="1181"/>
      <c r="DN2" s="1181"/>
      <c r="DO2" s="1182"/>
      <c r="DP2" s="229"/>
      <c r="DQ2" s="1180" t="s">
        <v>359</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360</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5" t="s">
        <v>362</v>
      </c>
      <c r="B5" s="1066"/>
      <c r="C5" s="1066"/>
      <c r="D5" s="1066"/>
      <c r="E5" s="1066"/>
      <c r="F5" s="1066"/>
      <c r="G5" s="1066"/>
      <c r="H5" s="1066"/>
      <c r="I5" s="1066"/>
      <c r="J5" s="1066"/>
      <c r="K5" s="1066"/>
      <c r="L5" s="1066"/>
      <c r="M5" s="1066"/>
      <c r="N5" s="1066"/>
      <c r="O5" s="1066"/>
      <c r="P5" s="1067"/>
      <c r="Q5" s="1071" t="s">
        <v>363</v>
      </c>
      <c r="R5" s="1072"/>
      <c r="S5" s="1072"/>
      <c r="T5" s="1072"/>
      <c r="U5" s="1073"/>
      <c r="V5" s="1071" t="s">
        <v>364</v>
      </c>
      <c r="W5" s="1072"/>
      <c r="X5" s="1072"/>
      <c r="Y5" s="1072"/>
      <c r="Z5" s="1073"/>
      <c r="AA5" s="1071" t="s">
        <v>365</v>
      </c>
      <c r="AB5" s="1072"/>
      <c r="AC5" s="1072"/>
      <c r="AD5" s="1072"/>
      <c r="AE5" s="1072"/>
      <c r="AF5" s="1183" t="s">
        <v>366</v>
      </c>
      <c r="AG5" s="1072"/>
      <c r="AH5" s="1072"/>
      <c r="AI5" s="1072"/>
      <c r="AJ5" s="1087"/>
      <c r="AK5" s="1072" t="s">
        <v>367</v>
      </c>
      <c r="AL5" s="1072"/>
      <c r="AM5" s="1072"/>
      <c r="AN5" s="1072"/>
      <c r="AO5" s="1073"/>
      <c r="AP5" s="1071" t="s">
        <v>368</v>
      </c>
      <c r="AQ5" s="1072"/>
      <c r="AR5" s="1072"/>
      <c r="AS5" s="1072"/>
      <c r="AT5" s="1073"/>
      <c r="AU5" s="1071" t="s">
        <v>369</v>
      </c>
      <c r="AV5" s="1072"/>
      <c r="AW5" s="1072"/>
      <c r="AX5" s="1072"/>
      <c r="AY5" s="1087"/>
      <c r="AZ5" s="236"/>
      <c r="BA5" s="236"/>
      <c r="BB5" s="236"/>
      <c r="BC5" s="236"/>
      <c r="BD5" s="236"/>
      <c r="BE5" s="237"/>
      <c r="BF5" s="237"/>
      <c r="BG5" s="237"/>
      <c r="BH5" s="237"/>
      <c r="BI5" s="237"/>
      <c r="BJ5" s="237"/>
      <c r="BK5" s="237"/>
      <c r="BL5" s="237"/>
      <c r="BM5" s="237"/>
      <c r="BN5" s="237"/>
      <c r="BO5" s="237"/>
      <c r="BP5" s="237"/>
      <c r="BQ5" s="1065" t="s">
        <v>370</v>
      </c>
      <c r="BR5" s="1066"/>
      <c r="BS5" s="1066"/>
      <c r="BT5" s="1066"/>
      <c r="BU5" s="1066"/>
      <c r="BV5" s="1066"/>
      <c r="BW5" s="1066"/>
      <c r="BX5" s="1066"/>
      <c r="BY5" s="1066"/>
      <c r="BZ5" s="1066"/>
      <c r="CA5" s="1066"/>
      <c r="CB5" s="1066"/>
      <c r="CC5" s="1066"/>
      <c r="CD5" s="1066"/>
      <c r="CE5" s="1066"/>
      <c r="CF5" s="1066"/>
      <c r="CG5" s="1067"/>
      <c r="CH5" s="1071" t="s">
        <v>371</v>
      </c>
      <c r="CI5" s="1072"/>
      <c r="CJ5" s="1072"/>
      <c r="CK5" s="1072"/>
      <c r="CL5" s="1073"/>
      <c r="CM5" s="1071" t="s">
        <v>372</v>
      </c>
      <c r="CN5" s="1072"/>
      <c r="CO5" s="1072"/>
      <c r="CP5" s="1072"/>
      <c r="CQ5" s="1073"/>
      <c r="CR5" s="1071" t="s">
        <v>373</v>
      </c>
      <c r="CS5" s="1072"/>
      <c r="CT5" s="1072"/>
      <c r="CU5" s="1072"/>
      <c r="CV5" s="1073"/>
      <c r="CW5" s="1071" t="s">
        <v>374</v>
      </c>
      <c r="CX5" s="1072"/>
      <c r="CY5" s="1072"/>
      <c r="CZ5" s="1072"/>
      <c r="DA5" s="1073"/>
      <c r="DB5" s="1071" t="s">
        <v>375</v>
      </c>
      <c r="DC5" s="1072"/>
      <c r="DD5" s="1072"/>
      <c r="DE5" s="1072"/>
      <c r="DF5" s="1073"/>
      <c r="DG5" s="1168" t="s">
        <v>376</v>
      </c>
      <c r="DH5" s="1169"/>
      <c r="DI5" s="1169"/>
      <c r="DJ5" s="1169"/>
      <c r="DK5" s="1170"/>
      <c r="DL5" s="1168" t="s">
        <v>377</v>
      </c>
      <c r="DM5" s="1169"/>
      <c r="DN5" s="1169"/>
      <c r="DO5" s="1169"/>
      <c r="DP5" s="1170"/>
      <c r="DQ5" s="1071" t="s">
        <v>378</v>
      </c>
      <c r="DR5" s="1072"/>
      <c r="DS5" s="1072"/>
      <c r="DT5" s="1072"/>
      <c r="DU5" s="1073"/>
      <c r="DV5" s="1071" t="s">
        <v>369</v>
      </c>
      <c r="DW5" s="1072"/>
      <c r="DX5" s="1072"/>
      <c r="DY5" s="1072"/>
      <c r="DZ5" s="1087"/>
      <c r="EA5" s="234"/>
    </row>
    <row r="6" spans="1:131" s="235"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c r="A7" s="238">
        <v>1</v>
      </c>
      <c r="B7" s="1120" t="s">
        <v>379</v>
      </c>
      <c r="C7" s="1121"/>
      <c r="D7" s="1121"/>
      <c r="E7" s="1121"/>
      <c r="F7" s="1121"/>
      <c r="G7" s="1121"/>
      <c r="H7" s="1121"/>
      <c r="I7" s="1121"/>
      <c r="J7" s="1121"/>
      <c r="K7" s="1121"/>
      <c r="L7" s="1121"/>
      <c r="M7" s="1121"/>
      <c r="N7" s="1121"/>
      <c r="O7" s="1121"/>
      <c r="P7" s="1122"/>
      <c r="Q7" s="1174">
        <v>4727</v>
      </c>
      <c r="R7" s="1175"/>
      <c r="S7" s="1175"/>
      <c r="T7" s="1175"/>
      <c r="U7" s="1175"/>
      <c r="V7" s="1175">
        <v>4248</v>
      </c>
      <c r="W7" s="1175"/>
      <c r="X7" s="1175"/>
      <c r="Y7" s="1175"/>
      <c r="Z7" s="1175"/>
      <c r="AA7" s="1175">
        <v>479</v>
      </c>
      <c r="AB7" s="1175"/>
      <c r="AC7" s="1175"/>
      <c r="AD7" s="1175"/>
      <c r="AE7" s="1176"/>
      <c r="AF7" s="1177">
        <v>209</v>
      </c>
      <c r="AG7" s="1178"/>
      <c r="AH7" s="1178"/>
      <c r="AI7" s="1178"/>
      <c r="AJ7" s="1179"/>
      <c r="AK7" s="1161">
        <v>177</v>
      </c>
      <c r="AL7" s="1162"/>
      <c r="AM7" s="1162"/>
      <c r="AN7" s="1162"/>
      <c r="AO7" s="1162"/>
      <c r="AP7" s="1162">
        <v>3226</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581</v>
      </c>
      <c r="BT7" s="1166"/>
      <c r="BU7" s="1166"/>
      <c r="BV7" s="1166"/>
      <c r="BW7" s="1166"/>
      <c r="BX7" s="1166"/>
      <c r="BY7" s="1166"/>
      <c r="BZ7" s="1166"/>
      <c r="CA7" s="1166"/>
      <c r="CB7" s="1166"/>
      <c r="CC7" s="1166"/>
      <c r="CD7" s="1166"/>
      <c r="CE7" s="1166"/>
      <c r="CF7" s="1166"/>
      <c r="CG7" s="1167"/>
      <c r="CH7" s="1158">
        <v>-9</v>
      </c>
      <c r="CI7" s="1159"/>
      <c r="CJ7" s="1159"/>
      <c r="CK7" s="1159"/>
      <c r="CL7" s="1160"/>
      <c r="CM7" s="1158">
        <v>6</v>
      </c>
      <c r="CN7" s="1159"/>
      <c r="CO7" s="1159"/>
      <c r="CP7" s="1159"/>
      <c r="CQ7" s="1160"/>
      <c r="CR7" s="1158">
        <v>85</v>
      </c>
      <c r="CS7" s="1159"/>
      <c r="CT7" s="1159"/>
      <c r="CU7" s="1159"/>
      <c r="CV7" s="1160"/>
      <c r="CW7" s="1158" t="s">
        <v>591</v>
      </c>
      <c r="CX7" s="1159"/>
      <c r="CY7" s="1159"/>
      <c r="CZ7" s="1159"/>
      <c r="DA7" s="1160"/>
      <c r="DB7" s="1158" t="s">
        <v>591</v>
      </c>
      <c r="DC7" s="1159"/>
      <c r="DD7" s="1159"/>
      <c r="DE7" s="1159"/>
      <c r="DF7" s="1160"/>
      <c r="DG7" s="1158" t="s">
        <v>595</v>
      </c>
      <c r="DH7" s="1159"/>
      <c r="DI7" s="1159"/>
      <c r="DJ7" s="1159"/>
      <c r="DK7" s="1160"/>
      <c r="DL7" s="1158" t="s">
        <v>591</v>
      </c>
      <c r="DM7" s="1159"/>
      <c r="DN7" s="1159"/>
      <c r="DO7" s="1159"/>
      <c r="DP7" s="1160"/>
      <c r="DQ7" s="1158" t="s">
        <v>595</v>
      </c>
      <c r="DR7" s="1159"/>
      <c r="DS7" s="1159"/>
      <c r="DT7" s="1159"/>
      <c r="DU7" s="1160"/>
      <c r="DV7" s="1185"/>
      <c r="DW7" s="1186"/>
      <c r="DX7" s="1186"/>
      <c r="DY7" s="1186"/>
      <c r="DZ7" s="1187"/>
      <c r="EA7" s="234"/>
    </row>
    <row r="8" spans="1:131" s="235" customFormat="1" ht="26.25" customHeight="1">
      <c r="A8" s="241">
        <v>2</v>
      </c>
      <c r="B8" s="1107"/>
      <c r="C8" s="1108"/>
      <c r="D8" s="1108"/>
      <c r="E8" s="1108"/>
      <c r="F8" s="1108"/>
      <c r="G8" s="1108"/>
      <c r="H8" s="1108"/>
      <c r="I8" s="1108"/>
      <c r="J8" s="1108"/>
      <c r="K8" s="1108"/>
      <c r="L8" s="1108"/>
      <c r="M8" s="1108"/>
      <c r="N8" s="1108"/>
      <c r="O8" s="1108"/>
      <c r="P8" s="1109"/>
      <c r="Q8" s="1113"/>
      <c r="R8" s="1114"/>
      <c r="S8" s="1114"/>
      <c r="T8" s="1114"/>
      <c r="U8" s="1114"/>
      <c r="V8" s="1114"/>
      <c r="W8" s="1114"/>
      <c r="X8" s="1114"/>
      <c r="Y8" s="1114"/>
      <c r="Z8" s="1114"/>
      <c r="AA8" s="1114"/>
      <c r="AB8" s="1114"/>
      <c r="AC8" s="1114"/>
      <c r="AD8" s="1114"/>
      <c r="AE8" s="1115"/>
      <c r="AF8" s="1089"/>
      <c r="AG8" s="1090"/>
      <c r="AH8" s="1090"/>
      <c r="AI8" s="1090"/>
      <c r="AJ8" s="1091"/>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c r="BT8" s="1085"/>
      <c r="BU8" s="1085"/>
      <c r="BV8" s="1085"/>
      <c r="BW8" s="1085"/>
      <c r="BX8" s="1085"/>
      <c r="BY8" s="1085"/>
      <c r="BZ8" s="1085"/>
      <c r="CA8" s="1085"/>
      <c r="CB8" s="1085"/>
      <c r="CC8" s="1085"/>
      <c r="CD8" s="1085"/>
      <c r="CE8" s="1085"/>
      <c r="CF8" s="1085"/>
      <c r="CG8" s="1086"/>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34"/>
    </row>
    <row r="9" spans="1:131" s="235" customFormat="1" ht="26.25" customHeight="1">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380</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8">
        <v>4610</v>
      </c>
      <c r="R23" s="1139"/>
      <c r="S23" s="1139"/>
      <c r="T23" s="1139"/>
      <c r="U23" s="1139"/>
      <c r="V23" s="1139">
        <v>4132</v>
      </c>
      <c r="W23" s="1139"/>
      <c r="X23" s="1139"/>
      <c r="Y23" s="1139"/>
      <c r="Z23" s="1139"/>
      <c r="AA23" s="1139">
        <v>479</v>
      </c>
      <c r="AB23" s="1139"/>
      <c r="AC23" s="1139"/>
      <c r="AD23" s="1139"/>
      <c r="AE23" s="1140"/>
      <c r="AF23" s="1141">
        <v>209</v>
      </c>
      <c r="AG23" s="1139"/>
      <c r="AH23" s="1139"/>
      <c r="AI23" s="1139"/>
      <c r="AJ23" s="1142"/>
      <c r="AK23" s="1143"/>
      <c r="AL23" s="1144"/>
      <c r="AM23" s="1144"/>
      <c r="AN23" s="1144"/>
      <c r="AO23" s="1144"/>
      <c r="AP23" s="1139">
        <v>3226</v>
      </c>
      <c r="AQ23" s="1139"/>
      <c r="AR23" s="1139"/>
      <c r="AS23" s="1139"/>
      <c r="AT23" s="1139"/>
      <c r="AU23" s="1145"/>
      <c r="AV23" s="1145"/>
      <c r="AW23" s="1145"/>
      <c r="AX23" s="1145"/>
      <c r="AY23" s="1146"/>
      <c r="AZ23" s="1135" t="s">
        <v>383</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c r="A24" s="1134" t="s">
        <v>384</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c r="A25" s="1133" t="s">
        <v>385</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c r="A26" s="1065" t="s">
        <v>362</v>
      </c>
      <c r="B26" s="1066"/>
      <c r="C26" s="1066"/>
      <c r="D26" s="1066"/>
      <c r="E26" s="1066"/>
      <c r="F26" s="1066"/>
      <c r="G26" s="1066"/>
      <c r="H26" s="1066"/>
      <c r="I26" s="1066"/>
      <c r="J26" s="1066"/>
      <c r="K26" s="1066"/>
      <c r="L26" s="1066"/>
      <c r="M26" s="1066"/>
      <c r="N26" s="1066"/>
      <c r="O26" s="1066"/>
      <c r="P26" s="1067"/>
      <c r="Q26" s="1071" t="s">
        <v>386</v>
      </c>
      <c r="R26" s="1072"/>
      <c r="S26" s="1072"/>
      <c r="T26" s="1072"/>
      <c r="U26" s="1073"/>
      <c r="V26" s="1071" t="s">
        <v>387</v>
      </c>
      <c r="W26" s="1072"/>
      <c r="X26" s="1072"/>
      <c r="Y26" s="1072"/>
      <c r="Z26" s="1073"/>
      <c r="AA26" s="1071" t="s">
        <v>388</v>
      </c>
      <c r="AB26" s="1072"/>
      <c r="AC26" s="1072"/>
      <c r="AD26" s="1072"/>
      <c r="AE26" s="1072"/>
      <c r="AF26" s="1129" t="s">
        <v>389</v>
      </c>
      <c r="AG26" s="1078"/>
      <c r="AH26" s="1078"/>
      <c r="AI26" s="1078"/>
      <c r="AJ26" s="1130"/>
      <c r="AK26" s="1072" t="s">
        <v>390</v>
      </c>
      <c r="AL26" s="1072"/>
      <c r="AM26" s="1072"/>
      <c r="AN26" s="1072"/>
      <c r="AO26" s="1073"/>
      <c r="AP26" s="1071" t="s">
        <v>391</v>
      </c>
      <c r="AQ26" s="1072"/>
      <c r="AR26" s="1072"/>
      <c r="AS26" s="1072"/>
      <c r="AT26" s="1073"/>
      <c r="AU26" s="1071" t="s">
        <v>392</v>
      </c>
      <c r="AV26" s="1072"/>
      <c r="AW26" s="1072"/>
      <c r="AX26" s="1072"/>
      <c r="AY26" s="1073"/>
      <c r="AZ26" s="1071" t="s">
        <v>393</v>
      </c>
      <c r="BA26" s="1072"/>
      <c r="BB26" s="1072"/>
      <c r="BC26" s="1072"/>
      <c r="BD26" s="1073"/>
      <c r="BE26" s="1071" t="s">
        <v>369</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c r="A28" s="246">
        <v>1</v>
      </c>
      <c r="B28" s="1120" t="s">
        <v>394</v>
      </c>
      <c r="C28" s="1121"/>
      <c r="D28" s="1121"/>
      <c r="E28" s="1121"/>
      <c r="F28" s="1121"/>
      <c r="G28" s="1121"/>
      <c r="H28" s="1121"/>
      <c r="I28" s="1121"/>
      <c r="J28" s="1121"/>
      <c r="K28" s="1121"/>
      <c r="L28" s="1121"/>
      <c r="M28" s="1121"/>
      <c r="N28" s="1121"/>
      <c r="O28" s="1121"/>
      <c r="P28" s="1122"/>
      <c r="Q28" s="1123">
        <v>829</v>
      </c>
      <c r="R28" s="1124"/>
      <c r="S28" s="1124"/>
      <c r="T28" s="1124"/>
      <c r="U28" s="1124"/>
      <c r="V28" s="1124">
        <v>802</v>
      </c>
      <c r="W28" s="1124"/>
      <c r="X28" s="1124"/>
      <c r="Y28" s="1124"/>
      <c r="Z28" s="1124"/>
      <c r="AA28" s="1124">
        <v>27</v>
      </c>
      <c r="AB28" s="1124"/>
      <c r="AC28" s="1124"/>
      <c r="AD28" s="1124"/>
      <c r="AE28" s="1125"/>
      <c r="AF28" s="1126">
        <v>27</v>
      </c>
      <c r="AG28" s="1124"/>
      <c r="AH28" s="1124"/>
      <c r="AI28" s="1124"/>
      <c r="AJ28" s="1127"/>
      <c r="AK28" s="1128">
        <v>90</v>
      </c>
      <c r="AL28" s="1116"/>
      <c r="AM28" s="1116"/>
      <c r="AN28" s="1116"/>
      <c r="AO28" s="1116"/>
      <c r="AP28" s="1116" t="s">
        <v>588</v>
      </c>
      <c r="AQ28" s="1116"/>
      <c r="AR28" s="1116"/>
      <c r="AS28" s="1116"/>
      <c r="AT28" s="1116"/>
      <c r="AU28" s="1116" t="s">
        <v>589</v>
      </c>
      <c r="AV28" s="1116"/>
      <c r="AW28" s="1116"/>
      <c r="AX28" s="1116"/>
      <c r="AY28" s="1116"/>
      <c r="AZ28" s="1117" t="s">
        <v>588</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c r="A29" s="246">
        <v>2</v>
      </c>
      <c r="B29" s="1107" t="s">
        <v>395</v>
      </c>
      <c r="C29" s="1108"/>
      <c r="D29" s="1108"/>
      <c r="E29" s="1108"/>
      <c r="F29" s="1108"/>
      <c r="G29" s="1108"/>
      <c r="H29" s="1108"/>
      <c r="I29" s="1108"/>
      <c r="J29" s="1108"/>
      <c r="K29" s="1108"/>
      <c r="L29" s="1108"/>
      <c r="M29" s="1108"/>
      <c r="N29" s="1108"/>
      <c r="O29" s="1108"/>
      <c r="P29" s="1109"/>
      <c r="Q29" s="1113">
        <v>569</v>
      </c>
      <c r="R29" s="1114"/>
      <c r="S29" s="1114"/>
      <c r="T29" s="1114"/>
      <c r="U29" s="1114"/>
      <c r="V29" s="1114">
        <v>554</v>
      </c>
      <c r="W29" s="1114"/>
      <c r="X29" s="1114"/>
      <c r="Y29" s="1114"/>
      <c r="Z29" s="1114"/>
      <c r="AA29" s="1114">
        <v>15</v>
      </c>
      <c r="AB29" s="1114"/>
      <c r="AC29" s="1114"/>
      <c r="AD29" s="1114"/>
      <c r="AE29" s="1115"/>
      <c r="AF29" s="1089">
        <v>15</v>
      </c>
      <c r="AG29" s="1090"/>
      <c r="AH29" s="1090"/>
      <c r="AI29" s="1090"/>
      <c r="AJ29" s="1091"/>
      <c r="AK29" s="1049">
        <v>83</v>
      </c>
      <c r="AL29" s="1040"/>
      <c r="AM29" s="1040"/>
      <c r="AN29" s="1040"/>
      <c r="AO29" s="1040"/>
      <c r="AP29" s="1040" t="s">
        <v>588</v>
      </c>
      <c r="AQ29" s="1040"/>
      <c r="AR29" s="1040"/>
      <c r="AS29" s="1040"/>
      <c r="AT29" s="1040"/>
      <c r="AU29" s="1040" t="s">
        <v>588</v>
      </c>
      <c r="AV29" s="1040"/>
      <c r="AW29" s="1040"/>
      <c r="AX29" s="1040"/>
      <c r="AY29" s="1040"/>
      <c r="AZ29" s="1112" t="s">
        <v>588</v>
      </c>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c r="A30" s="246">
        <v>3</v>
      </c>
      <c r="B30" s="1107" t="s">
        <v>396</v>
      </c>
      <c r="C30" s="1108"/>
      <c r="D30" s="1108"/>
      <c r="E30" s="1108"/>
      <c r="F30" s="1108"/>
      <c r="G30" s="1108"/>
      <c r="H30" s="1108"/>
      <c r="I30" s="1108"/>
      <c r="J30" s="1108"/>
      <c r="K30" s="1108"/>
      <c r="L30" s="1108"/>
      <c r="M30" s="1108"/>
      <c r="N30" s="1108"/>
      <c r="O30" s="1108"/>
      <c r="P30" s="1109"/>
      <c r="Q30" s="1113">
        <v>56</v>
      </c>
      <c r="R30" s="1114"/>
      <c r="S30" s="1114"/>
      <c r="T30" s="1114"/>
      <c r="U30" s="1114"/>
      <c r="V30" s="1114">
        <v>55</v>
      </c>
      <c r="W30" s="1114"/>
      <c r="X30" s="1114"/>
      <c r="Y30" s="1114"/>
      <c r="Z30" s="1114"/>
      <c r="AA30" s="1114">
        <v>1</v>
      </c>
      <c r="AB30" s="1114"/>
      <c r="AC30" s="1114"/>
      <c r="AD30" s="1114"/>
      <c r="AE30" s="1115"/>
      <c r="AF30" s="1089">
        <v>1</v>
      </c>
      <c r="AG30" s="1090"/>
      <c r="AH30" s="1090"/>
      <c r="AI30" s="1090"/>
      <c r="AJ30" s="1091"/>
      <c r="AK30" s="1049">
        <v>22</v>
      </c>
      <c r="AL30" s="1040"/>
      <c r="AM30" s="1040"/>
      <c r="AN30" s="1040"/>
      <c r="AO30" s="1040"/>
      <c r="AP30" s="1040" t="s">
        <v>588</v>
      </c>
      <c r="AQ30" s="1040"/>
      <c r="AR30" s="1040"/>
      <c r="AS30" s="1040"/>
      <c r="AT30" s="1040"/>
      <c r="AU30" s="1040" t="s">
        <v>590</v>
      </c>
      <c r="AV30" s="1040"/>
      <c r="AW30" s="1040"/>
      <c r="AX30" s="1040"/>
      <c r="AY30" s="1040"/>
      <c r="AZ30" s="1112" t="s">
        <v>588</v>
      </c>
      <c r="BA30" s="1112"/>
      <c r="BB30" s="1112"/>
      <c r="BC30" s="1112"/>
      <c r="BD30" s="1112"/>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c r="A31" s="246">
        <v>4</v>
      </c>
      <c r="B31" s="1107" t="s">
        <v>397</v>
      </c>
      <c r="C31" s="1108"/>
      <c r="D31" s="1108"/>
      <c r="E31" s="1108"/>
      <c r="F31" s="1108"/>
      <c r="G31" s="1108"/>
      <c r="H31" s="1108"/>
      <c r="I31" s="1108"/>
      <c r="J31" s="1108"/>
      <c r="K31" s="1108"/>
      <c r="L31" s="1108"/>
      <c r="M31" s="1108"/>
      <c r="N31" s="1108"/>
      <c r="O31" s="1108"/>
      <c r="P31" s="1109"/>
      <c r="Q31" s="1113">
        <v>176</v>
      </c>
      <c r="R31" s="1114"/>
      <c r="S31" s="1114"/>
      <c r="T31" s="1114"/>
      <c r="U31" s="1114"/>
      <c r="V31" s="1114">
        <v>158</v>
      </c>
      <c r="W31" s="1114"/>
      <c r="X31" s="1114"/>
      <c r="Y31" s="1114"/>
      <c r="Z31" s="1114"/>
      <c r="AA31" s="1114">
        <v>18</v>
      </c>
      <c r="AB31" s="1114"/>
      <c r="AC31" s="1114"/>
      <c r="AD31" s="1114"/>
      <c r="AE31" s="1115"/>
      <c r="AF31" s="1089">
        <v>15</v>
      </c>
      <c r="AG31" s="1090"/>
      <c r="AH31" s="1090"/>
      <c r="AI31" s="1090"/>
      <c r="AJ31" s="1091"/>
      <c r="AK31" s="1049">
        <v>36</v>
      </c>
      <c r="AL31" s="1040"/>
      <c r="AM31" s="1040"/>
      <c r="AN31" s="1040"/>
      <c r="AO31" s="1040"/>
      <c r="AP31" s="1040">
        <v>609</v>
      </c>
      <c r="AQ31" s="1040"/>
      <c r="AR31" s="1040"/>
      <c r="AS31" s="1040"/>
      <c r="AT31" s="1040"/>
      <c r="AU31" s="1040">
        <v>289</v>
      </c>
      <c r="AV31" s="1040"/>
      <c r="AW31" s="1040"/>
      <c r="AX31" s="1040"/>
      <c r="AY31" s="1040"/>
      <c r="AZ31" s="1112" t="s">
        <v>588</v>
      </c>
      <c r="BA31" s="1112"/>
      <c r="BB31" s="1112"/>
      <c r="BC31" s="1112"/>
      <c r="BD31" s="1112"/>
      <c r="BE31" s="1102" t="s">
        <v>398</v>
      </c>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c r="A32" s="246">
        <v>5</v>
      </c>
      <c r="B32" s="1107" t="s">
        <v>399</v>
      </c>
      <c r="C32" s="1108"/>
      <c r="D32" s="1108"/>
      <c r="E32" s="1108"/>
      <c r="F32" s="1108"/>
      <c r="G32" s="1108"/>
      <c r="H32" s="1108"/>
      <c r="I32" s="1108"/>
      <c r="J32" s="1108"/>
      <c r="K32" s="1108"/>
      <c r="L32" s="1108"/>
      <c r="M32" s="1108"/>
      <c r="N32" s="1108"/>
      <c r="O32" s="1108"/>
      <c r="P32" s="1109"/>
      <c r="Q32" s="1113">
        <v>28</v>
      </c>
      <c r="R32" s="1114"/>
      <c r="S32" s="1114"/>
      <c r="T32" s="1114"/>
      <c r="U32" s="1114"/>
      <c r="V32" s="1114">
        <v>28</v>
      </c>
      <c r="W32" s="1114"/>
      <c r="X32" s="1114"/>
      <c r="Y32" s="1114"/>
      <c r="Z32" s="1114"/>
      <c r="AA32" s="1114">
        <v>0</v>
      </c>
      <c r="AB32" s="1114"/>
      <c r="AC32" s="1114"/>
      <c r="AD32" s="1114"/>
      <c r="AE32" s="1115"/>
      <c r="AF32" s="1089">
        <v>0</v>
      </c>
      <c r="AG32" s="1090"/>
      <c r="AH32" s="1090"/>
      <c r="AI32" s="1090"/>
      <c r="AJ32" s="1091"/>
      <c r="AK32" s="1049">
        <v>16</v>
      </c>
      <c r="AL32" s="1040"/>
      <c r="AM32" s="1040"/>
      <c r="AN32" s="1040"/>
      <c r="AO32" s="1040"/>
      <c r="AP32" s="1040">
        <v>180</v>
      </c>
      <c r="AQ32" s="1040"/>
      <c r="AR32" s="1040"/>
      <c r="AS32" s="1040"/>
      <c r="AT32" s="1040"/>
      <c r="AU32" s="1040">
        <v>177</v>
      </c>
      <c r="AV32" s="1040"/>
      <c r="AW32" s="1040"/>
      <c r="AX32" s="1040"/>
      <c r="AY32" s="1040"/>
      <c r="AZ32" s="1112" t="s">
        <v>588</v>
      </c>
      <c r="BA32" s="1112"/>
      <c r="BB32" s="1112"/>
      <c r="BC32" s="1112"/>
      <c r="BD32" s="1112"/>
      <c r="BE32" s="1102" t="s">
        <v>400</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c r="A33" s="246">
        <v>6</v>
      </c>
      <c r="B33" s="1107" t="s">
        <v>401</v>
      </c>
      <c r="C33" s="1108"/>
      <c r="D33" s="1108"/>
      <c r="E33" s="1108"/>
      <c r="F33" s="1108"/>
      <c r="G33" s="1108"/>
      <c r="H33" s="1108"/>
      <c r="I33" s="1108"/>
      <c r="J33" s="1108"/>
      <c r="K33" s="1108"/>
      <c r="L33" s="1108"/>
      <c r="M33" s="1108"/>
      <c r="N33" s="1108"/>
      <c r="O33" s="1108"/>
      <c r="P33" s="1109"/>
      <c r="Q33" s="1113">
        <v>17</v>
      </c>
      <c r="R33" s="1114"/>
      <c r="S33" s="1114"/>
      <c r="T33" s="1114"/>
      <c r="U33" s="1114"/>
      <c r="V33" s="1114">
        <v>16</v>
      </c>
      <c r="W33" s="1114"/>
      <c r="X33" s="1114"/>
      <c r="Y33" s="1114"/>
      <c r="Z33" s="1114"/>
      <c r="AA33" s="1114">
        <v>1</v>
      </c>
      <c r="AB33" s="1114"/>
      <c r="AC33" s="1114"/>
      <c r="AD33" s="1114"/>
      <c r="AE33" s="1115"/>
      <c r="AF33" s="1089">
        <v>1</v>
      </c>
      <c r="AG33" s="1090"/>
      <c r="AH33" s="1090"/>
      <c r="AI33" s="1090"/>
      <c r="AJ33" s="1091"/>
      <c r="AK33" s="1049">
        <v>5</v>
      </c>
      <c r="AL33" s="1040"/>
      <c r="AM33" s="1040"/>
      <c r="AN33" s="1040"/>
      <c r="AO33" s="1040"/>
      <c r="AP33" s="1040">
        <v>46</v>
      </c>
      <c r="AQ33" s="1040"/>
      <c r="AR33" s="1040"/>
      <c r="AS33" s="1040"/>
      <c r="AT33" s="1040"/>
      <c r="AU33" s="1040">
        <v>37</v>
      </c>
      <c r="AV33" s="1040"/>
      <c r="AW33" s="1040"/>
      <c r="AX33" s="1040"/>
      <c r="AY33" s="1040"/>
      <c r="AZ33" s="1112" t="s">
        <v>588</v>
      </c>
      <c r="BA33" s="1112"/>
      <c r="BB33" s="1112"/>
      <c r="BC33" s="1112"/>
      <c r="BD33" s="1112"/>
      <c r="BE33" s="1102" t="s">
        <v>398</v>
      </c>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c r="A34" s="246">
        <v>7</v>
      </c>
      <c r="B34" s="1107" t="s">
        <v>402</v>
      </c>
      <c r="C34" s="1108"/>
      <c r="D34" s="1108"/>
      <c r="E34" s="1108"/>
      <c r="F34" s="1108"/>
      <c r="G34" s="1108"/>
      <c r="H34" s="1108"/>
      <c r="I34" s="1108"/>
      <c r="J34" s="1108"/>
      <c r="K34" s="1108"/>
      <c r="L34" s="1108"/>
      <c r="M34" s="1108"/>
      <c r="N34" s="1108"/>
      <c r="O34" s="1108"/>
      <c r="P34" s="1109"/>
      <c r="Q34" s="1113">
        <v>186</v>
      </c>
      <c r="R34" s="1114"/>
      <c r="S34" s="1114"/>
      <c r="T34" s="1114"/>
      <c r="U34" s="1114"/>
      <c r="V34" s="1114">
        <v>178</v>
      </c>
      <c r="W34" s="1114"/>
      <c r="X34" s="1114"/>
      <c r="Y34" s="1114"/>
      <c r="Z34" s="1114"/>
      <c r="AA34" s="1114">
        <v>8</v>
      </c>
      <c r="AB34" s="1114"/>
      <c r="AC34" s="1114"/>
      <c r="AD34" s="1114"/>
      <c r="AE34" s="1115"/>
      <c r="AF34" s="1089">
        <v>6</v>
      </c>
      <c r="AG34" s="1090"/>
      <c r="AH34" s="1090"/>
      <c r="AI34" s="1090"/>
      <c r="AJ34" s="1091"/>
      <c r="AK34" s="1049">
        <v>33</v>
      </c>
      <c r="AL34" s="1040"/>
      <c r="AM34" s="1040"/>
      <c r="AN34" s="1040"/>
      <c r="AO34" s="1040"/>
      <c r="AP34" s="1040">
        <v>1248</v>
      </c>
      <c r="AQ34" s="1040"/>
      <c r="AR34" s="1040"/>
      <c r="AS34" s="1040"/>
      <c r="AT34" s="1040"/>
      <c r="AU34" s="1040">
        <v>1099</v>
      </c>
      <c r="AV34" s="1040"/>
      <c r="AW34" s="1040"/>
      <c r="AX34" s="1040"/>
      <c r="AY34" s="1040"/>
      <c r="AZ34" s="1112" t="s">
        <v>588</v>
      </c>
      <c r="BA34" s="1112"/>
      <c r="BB34" s="1112"/>
      <c r="BC34" s="1112"/>
      <c r="BD34" s="1112"/>
      <c r="BE34" s="1102" t="s">
        <v>398</v>
      </c>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49"/>
      <c r="AL35" s="1040"/>
      <c r="AM35" s="1040"/>
      <c r="AN35" s="1040"/>
      <c r="AO35" s="1040"/>
      <c r="AP35" s="1040"/>
      <c r="AQ35" s="1040"/>
      <c r="AR35" s="1040"/>
      <c r="AS35" s="1040"/>
      <c r="AT35" s="1040"/>
      <c r="AU35" s="1040"/>
      <c r="AV35" s="1040"/>
      <c r="AW35" s="1040"/>
      <c r="AX35" s="1040"/>
      <c r="AY35" s="1040"/>
      <c r="AZ35" s="1112"/>
      <c r="BA35" s="1112"/>
      <c r="BB35" s="1112"/>
      <c r="BC35" s="1112"/>
      <c r="BD35" s="1112"/>
      <c r="BE35" s="1102"/>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49"/>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49"/>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49"/>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49"/>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49"/>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49"/>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49"/>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49"/>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49"/>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49"/>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49"/>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49"/>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49"/>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49"/>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403</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c r="A63" s="244" t="s">
        <v>381</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65</v>
      </c>
      <c r="AG63" s="1028"/>
      <c r="AH63" s="1028"/>
      <c r="AI63" s="1028"/>
      <c r="AJ63" s="1100"/>
      <c r="AK63" s="1101"/>
      <c r="AL63" s="1032"/>
      <c r="AM63" s="1032"/>
      <c r="AN63" s="1032"/>
      <c r="AO63" s="1032"/>
      <c r="AP63" s="1028"/>
      <c r="AQ63" s="1028"/>
      <c r="AR63" s="1028"/>
      <c r="AS63" s="1028"/>
      <c r="AT63" s="1028"/>
      <c r="AU63" s="1028"/>
      <c r="AV63" s="1028"/>
      <c r="AW63" s="1028"/>
      <c r="AX63" s="1028"/>
      <c r="AY63" s="1028"/>
      <c r="AZ63" s="1095"/>
      <c r="BA63" s="1095"/>
      <c r="BB63" s="1095"/>
      <c r="BC63" s="1095"/>
      <c r="BD63" s="1095"/>
      <c r="BE63" s="1029"/>
      <c r="BF63" s="1029"/>
      <c r="BG63" s="1029"/>
      <c r="BH63" s="1029"/>
      <c r="BI63" s="1030"/>
      <c r="BJ63" s="1096" t="s">
        <v>121</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c r="A66" s="1065" t="s">
        <v>406</v>
      </c>
      <c r="B66" s="1066"/>
      <c r="C66" s="1066"/>
      <c r="D66" s="1066"/>
      <c r="E66" s="1066"/>
      <c r="F66" s="1066"/>
      <c r="G66" s="1066"/>
      <c r="H66" s="1066"/>
      <c r="I66" s="1066"/>
      <c r="J66" s="1066"/>
      <c r="K66" s="1066"/>
      <c r="L66" s="1066"/>
      <c r="M66" s="1066"/>
      <c r="N66" s="1066"/>
      <c r="O66" s="1066"/>
      <c r="P66" s="1067"/>
      <c r="Q66" s="1071" t="s">
        <v>407</v>
      </c>
      <c r="R66" s="1072"/>
      <c r="S66" s="1072"/>
      <c r="T66" s="1072"/>
      <c r="U66" s="1073"/>
      <c r="V66" s="1071" t="s">
        <v>408</v>
      </c>
      <c r="W66" s="1072"/>
      <c r="X66" s="1072"/>
      <c r="Y66" s="1072"/>
      <c r="Z66" s="1073"/>
      <c r="AA66" s="1071" t="s">
        <v>409</v>
      </c>
      <c r="AB66" s="1072"/>
      <c r="AC66" s="1072"/>
      <c r="AD66" s="1072"/>
      <c r="AE66" s="1073"/>
      <c r="AF66" s="1077" t="s">
        <v>410</v>
      </c>
      <c r="AG66" s="1078"/>
      <c r="AH66" s="1078"/>
      <c r="AI66" s="1078"/>
      <c r="AJ66" s="1079"/>
      <c r="AK66" s="1071" t="s">
        <v>411</v>
      </c>
      <c r="AL66" s="1066"/>
      <c r="AM66" s="1066"/>
      <c r="AN66" s="1066"/>
      <c r="AO66" s="1067"/>
      <c r="AP66" s="1071" t="s">
        <v>412</v>
      </c>
      <c r="AQ66" s="1072"/>
      <c r="AR66" s="1072"/>
      <c r="AS66" s="1072"/>
      <c r="AT66" s="1073"/>
      <c r="AU66" s="1071" t="s">
        <v>413</v>
      </c>
      <c r="AV66" s="1072"/>
      <c r="AW66" s="1072"/>
      <c r="AX66" s="1072"/>
      <c r="AY66" s="1073"/>
      <c r="AZ66" s="1071" t="s">
        <v>369</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5" t="s">
        <v>573</v>
      </c>
      <c r="C68" s="1056"/>
      <c r="D68" s="1056"/>
      <c r="E68" s="1056"/>
      <c r="F68" s="1056"/>
      <c r="G68" s="1056"/>
      <c r="H68" s="1056"/>
      <c r="I68" s="1056"/>
      <c r="J68" s="1056"/>
      <c r="K68" s="1056"/>
      <c r="L68" s="1056"/>
      <c r="M68" s="1056"/>
      <c r="N68" s="1056"/>
      <c r="O68" s="1056"/>
      <c r="P68" s="1057"/>
      <c r="Q68" s="1058">
        <v>12354</v>
      </c>
      <c r="R68" s="1052"/>
      <c r="S68" s="1052"/>
      <c r="T68" s="1052"/>
      <c r="U68" s="1052"/>
      <c r="V68" s="1052">
        <v>11350</v>
      </c>
      <c r="W68" s="1052"/>
      <c r="X68" s="1052"/>
      <c r="Y68" s="1052"/>
      <c r="Z68" s="1052"/>
      <c r="AA68" s="1052">
        <v>1004</v>
      </c>
      <c r="AB68" s="1052"/>
      <c r="AC68" s="1052"/>
      <c r="AD68" s="1052"/>
      <c r="AE68" s="1052"/>
      <c r="AF68" s="1052">
        <v>1004</v>
      </c>
      <c r="AG68" s="1052"/>
      <c r="AH68" s="1052"/>
      <c r="AI68" s="1052"/>
      <c r="AJ68" s="1052"/>
      <c r="AK68" s="1052">
        <v>3718</v>
      </c>
      <c r="AL68" s="1052"/>
      <c r="AM68" s="1052"/>
      <c r="AN68" s="1052"/>
      <c r="AO68" s="1052"/>
      <c r="AP68" s="1052" t="s">
        <v>591</v>
      </c>
      <c r="AQ68" s="1052"/>
      <c r="AR68" s="1052"/>
      <c r="AS68" s="1052"/>
      <c r="AT68" s="1052"/>
      <c r="AU68" s="1052" t="s">
        <v>591</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574</v>
      </c>
      <c r="C69" s="1044"/>
      <c r="D69" s="1044"/>
      <c r="E69" s="1044"/>
      <c r="F69" s="1044"/>
      <c r="G69" s="1044"/>
      <c r="H69" s="1044"/>
      <c r="I69" s="1044"/>
      <c r="J69" s="1044"/>
      <c r="K69" s="1044"/>
      <c r="L69" s="1044"/>
      <c r="M69" s="1044"/>
      <c r="N69" s="1044"/>
      <c r="O69" s="1044"/>
      <c r="P69" s="1045"/>
      <c r="Q69" s="1046">
        <v>1302</v>
      </c>
      <c r="R69" s="1040"/>
      <c r="S69" s="1040"/>
      <c r="T69" s="1040"/>
      <c r="U69" s="1040"/>
      <c r="V69" s="1040">
        <v>1455</v>
      </c>
      <c r="W69" s="1040"/>
      <c r="X69" s="1040"/>
      <c r="Y69" s="1040"/>
      <c r="Z69" s="1040"/>
      <c r="AA69" s="1040">
        <v>-153</v>
      </c>
      <c r="AB69" s="1040"/>
      <c r="AC69" s="1040"/>
      <c r="AD69" s="1040"/>
      <c r="AE69" s="1040"/>
      <c r="AF69" s="1040">
        <v>247</v>
      </c>
      <c r="AG69" s="1040"/>
      <c r="AH69" s="1040"/>
      <c r="AI69" s="1040"/>
      <c r="AJ69" s="1040"/>
      <c r="AK69" s="1040">
        <v>29</v>
      </c>
      <c r="AL69" s="1040"/>
      <c r="AM69" s="1040"/>
      <c r="AN69" s="1040"/>
      <c r="AO69" s="1040"/>
      <c r="AP69" s="1040">
        <v>278</v>
      </c>
      <c r="AQ69" s="1040"/>
      <c r="AR69" s="1040"/>
      <c r="AS69" s="1040"/>
      <c r="AT69" s="1040"/>
      <c r="AU69" s="1040">
        <v>111</v>
      </c>
      <c r="AV69" s="1040"/>
      <c r="AW69" s="1040"/>
      <c r="AX69" s="1040"/>
      <c r="AY69" s="1040"/>
      <c r="AZ69" s="1041" t="s">
        <v>592</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575</v>
      </c>
      <c r="C70" s="1044"/>
      <c r="D70" s="1044"/>
      <c r="E70" s="1044"/>
      <c r="F70" s="1044"/>
      <c r="G70" s="1044"/>
      <c r="H70" s="1044"/>
      <c r="I70" s="1044"/>
      <c r="J70" s="1044"/>
      <c r="K70" s="1044"/>
      <c r="L70" s="1044"/>
      <c r="M70" s="1044"/>
      <c r="N70" s="1044"/>
      <c r="O70" s="1044"/>
      <c r="P70" s="1045"/>
      <c r="Q70" s="1046">
        <v>4627</v>
      </c>
      <c r="R70" s="1040"/>
      <c r="S70" s="1040"/>
      <c r="T70" s="1040"/>
      <c r="U70" s="1040"/>
      <c r="V70" s="1040">
        <v>4549</v>
      </c>
      <c r="W70" s="1040"/>
      <c r="X70" s="1040"/>
      <c r="Y70" s="1040"/>
      <c r="Z70" s="1040"/>
      <c r="AA70" s="1040">
        <v>78</v>
      </c>
      <c r="AB70" s="1040"/>
      <c r="AC70" s="1040"/>
      <c r="AD70" s="1040"/>
      <c r="AE70" s="1040"/>
      <c r="AF70" s="1040">
        <v>76</v>
      </c>
      <c r="AG70" s="1040"/>
      <c r="AH70" s="1040"/>
      <c r="AI70" s="1040"/>
      <c r="AJ70" s="1040"/>
      <c r="AK70" s="1040">
        <v>89</v>
      </c>
      <c r="AL70" s="1040"/>
      <c r="AM70" s="1040"/>
      <c r="AN70" s="1040"/>
      <c r="AO70" s="1040"/>
      <c r="AP70" s="1040">
        <v>2409</v>
      </c>
      <c r="AQ70" s="1040"/>
      <c r="AR70" s="1040"/>
      <c r="AS70" s="1040"/>
      <c r="AT70" s="1040"/>
      <c r="AU70" s="1040">
        <v>83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45" customHeight="1">
      <c r="A71" s="241">
        <v>4</v>
      </c>
      <c r="B71" s="1051" t="s">
        <v>576</v>
      </c>
      <c r="C71" s="1044"/>
      <c r="D71" s="1044"/>
      <c r="E71" s="1044"/>
      <c r="F71" s="1044"/>
      <c r="G71" s="1044"/>
      <c r="H71" s="1044"/>
      <c r="I71" s="1044"/>
      <c r="J71" s="1044"/>
      <c r="K71" s="1044"/>
      <c r="L71" s="1044"/>
      <c r="M71" s="1044"/>
      <c r="N71" s="1044"/>
      <c r="O71" s="1044"/>
      <c r="P71" s="1045"/>
      <c r="Q71" s="1046">
        <v>274</v>
      </c>
      <c r="R71" s="1040"/>
      <c r="S71" s="1040"/>
      <c r="T71" s="1040"/>
      <c r="U71" s="1040"/>
      <c r="V71" s="1040">
        <v>265</v>
      </c>
      <c r="W71" s="1040"/>
      <c r="X71" s="1040"/>
      <c r="Y71" s="1040"/>
      <c r="Z71" s="1040"/>
      <c r="AA71" s="1040">
        <v>9</v>
      </c>
      <c r="AB71" s="1040"/>
      <c r="AC71" s="1040"/>
      <c r="AD71" s="1040"/>
      <c r="AE71" s="1040"/>
      <c r="AF71" s="1040">
        <v>9</v>
      </c>
      <c r="AG71" s="1040"/>
      <c r="AH71" s="1040"/>
      <c r="AI71" s="1040"/>
      <c r="AJ71" s="1040"/>
      <c r="AK71" s="1040">
        <v>4</v>
      </c>
      <c r="AL71" s="1040"/>
      <c r="AM71" s="1040"/>
      <c r="AN71" s="1040"/>
      <c r="AO71" s="1040"/>
      <c r="AP71" s="1040">
        <v>274</v>
      </c>
      <c r="AQ71" s="1040"/>
      <c r="AR71" s="1040"/>
      <c r="AS71" s="1040"/>
      <c r="AT71" s="1040"/>
      <c r="AU71" s="1040" t="s">
        <v>591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44.25" customHeight="1">
      <c r="A72" s="241">
        <v>5</v>
      </c>
      <c r="B72" s="1051" t="s">
        <v>577</v>
      </c>
      <c r="C72" s="1044"/>
      <c r="D72" s="1044"/>
      <c r="E72" s="1044"/>
      <c r="F72" s="1044"/>
      <c r="G72" s="1044"/>
      <c r="H72" s="1044"/>
      <c r="I72" s="1044"/>
      <c r="J72" s="1044"/>
      <c r="K72" s="1044"/>
      <c r="L72" s="1044"/>
      <c r="M72" s="1044"/>
      <c r="N72" s="1044"/>
      <c r="O72" s="1044"/>
      <c r="P72" s="1045"/>
      <c r="Q72" s="1046" t="s">
        <v>591</v>
      </c>
      <c r="R72" s="1040"/>
      <c r="S72" s="1040"/>
      <c r="T72" s="1040"/>
      <c r="U72" s="1040"/>
      <c r="V72" s="1040" t="s">
        <v>591</v>
      </c>
      <c r="W72" s="1040"/>
      <c r="X72" s="1040"/>
      <c r="Y72" s="1040"/>
      <c r="Z72" s="1040"/>
      <c r="AA72" s="1040" t="s">
        <v>593</v>
      </c>
      <c r="AB72" s="1040"/>
      <c r="AC72" s="1040"/>
      <c r="AD72" s="1040"/>
      <c r="AE72" s="1040"/>
      <c r="AF72" s="1040" t="s">
        <v>591</v>
      </c>
      <c r="AG72" s="1040"/>
      <c r="AH72" s="1040"/>
      <c r="AI72" s="1040"/>
      <c r="AJ72" s="1040"/>
      <c r="AK72" s="1040" t="s">
        <v>591</v>
      </c>
      <c r="AL72" s="1040"/>
      <c r="AM72" s="1040"/>
      <c r="AN72" s="1040"/>
      <c r="AO72" s="1040"/>
      <c r="AP72" s="1040" t="s">
        <v>593</v>
      </c>
      <c r="AQ72" s="1040"/>
      <c r="AR72" s="1040"/>
      <c r="AS72" s="1040"/>
      <c r="AT72" s="1040"/>
      <c r="AU72" s="1040" t="s">
        <v>591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60.75" customHeight="1">
      <c r="A73" s="241">
        <v>6</v>
      </c>
      <c r="B73" s="1051" t="s">
        <v>578</v>
      </c>
      <c r="C73" s="1044"/>
      <c r="D73" s="1044"/>
      <c r="E73" s="1044"/>
      <c r="F73" s="1044"/>
      <c r="G73" s="1044"/>
      <c r="H73" s="1044"/>
      <c r="I73" s="1044"/>
      <c r="J73" s="1044"/>
      <c r="K73" s="1044"/>
      <c r="L73" s="1044"/>
      <c r="M73" s="1044"/>
      <c r="N73" s="1044"/>
      <c r="O73" s="1044"/>
      <c r="P73" s="1045"/>
      <c r="Q73" s="1046">
        <v>301</v>
      </c>
      <c r="R73" s="1040"/>
      <c r="S73" s="1040"/>
      <c r="T73" s="1040"/>
      <c r="U73" s="1040"/>
      <c r="V73" s="1040">
        <v>307</v>
      </c>
      <c r="W73" s="1040"/>
      <c r="X73" s="1040"/>
      <c r="Y73" s="1040"/>
      <c r="Z73" s="1040"/>
      <c r="AA73" s="1040">
        <v>-6</v>
      </c>
      <c r="AB73" s="1040"/>
      <c r="AC73" s="1040"/>
      <c r="AD73" s="1040"/>
      <c r="AE73" s="1040"/>
      <c r="AF73" s="1040">
        <v>10</v>
      </c>
      <c r="AG73" s="1040"/>
      <c r="AH73" s="1040"/>
      <c r="AI73" s="1040"/>
      <c r="AJ73" s="1040"/>
      <c r="AK73" s="1040">
        <v>4</v>
      </c>
      <c r="AL73" s="1040"/>
      <c r="AM73" s="1040"/>
      <c r="AN73" s="1040"/>
      <c r="AO73" s="1040"/>
      <c r="AP73" s="1040" t="s">
        <v>591</v>
      </c>
      <c r="AQ73" s="1040"/>
      <c r="AR73" s="1040"/>
      <c r="AS73" s="1040"/>
      <c r="AT73" s="1040"/>
      <c r="AU73" s="1040" t="s">
        <v>591</v>
      </c>
      <c r="AV73" s="1040"/>
      <c r="AW73" s="1040"/>
      <c r="AX73" s="1040"/>
      <c r="AY73" s="1040"/>
      <c r="AZ73" s="1041" t="s">
        <v>594</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45.75" customHeight="1">
      <c r="A74" s="241">
        <v>7</v>
      </c>
      <c r="B74" s="1051" t="s">
        <v>579</v>
      </c>
      <c r="C74" s="1044"/>
      <c r="D74" s="1044"/>
      <c r="E74" s="1044"/>
      <c r="F74" s="1044"/>
      <c r="G74" s="1044"/>
      <c r="H74" s="1044"/>
      <c r="I74" s="1044"/>
      <c r="J74" s="1044"/>
      <c r="K74" s="1044"/>
      <c r="L74" s="1044"/>
      <c r="M74" s="1044"/>
      <c r="N74" s="1044"/>
      <c r="O74" s="1044"/>
      <c r="P74" s="1045"/>
      <c r="Q74" s="1046">
        <v>284</v>
      </c>
      <c r="R74" s="1040"/>
      <c r="S74" s="1040"/>
      <c r="T74" s="1040"/>
      <c r="U74" s="1040"/>
      <c r="V74" s="1040">
        <v>254</v>
      </c>
      <c r="W74" s="1040"/>
      <c r="X74" s="1040"/>
      <c r="Y74" s="1040"/>
      <c r="Z74" s="1040"/>
      <c r="AA74" s="1040">
        <v>30</v>
      </c>
      <c r="AB74" s="1040"/>
      <c r="AC74" s="1040"/>
      <c r="AD74" s="1040"/>
      <c r="AE74" s="1040"/>
      <c r="AF74" s="1040">
        <v>30</v>
      </c>
      <c r="AG74" s="1040"/>
      <c r="AH74" s="1040"/>
      <c r="AI74" s="1040"/>
      <c r="AJ74" s="1040"/>
      <c r="AK74" s="1040" t="s">
        <v>591</v>
      </c>
      <c r="AL74" s="1040"/>
      <c r="AM74" s="1040"/>
      <c r="AN74" s="1040"/>
      <c r="AO74" s="1040"/>
      <c r="AP74" s="1040" t="s">
        <v>591</v>
      </c>
      <c r="AQ74" s="1040"/>
      <c r="AR74" s="1040"/>
      <c r="AS74" s="1040"/>
      <c r="AT74" s="1040"/>
      <c r="AU74" s="1040" t="s">
        <v>593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45.75" customHeight="1">
      <c r="A75" s="241">
        <v>8</v>
      </c>
      <c r="B75" s="1051" t="s">
        <v>580</v>
      </c>
      <c r="C75" s="1044"/>
      <c r="D75" s="1044"/>
      <c r="E75" s="1044"/>
      <c r="F75" s="1044"/>
      <c r="G75" s="1044"/>
      <c r="H75" s="1044"/>
      <c r="I75" s="1044"/>
      <c r="J75" s="1044"/>
      <c r="K75" s="1044"/>
      <c r="L75" s="1044"/>
      <c r="M75" s="1044"/>
      <c r="N75" s="1044"/>
      <c r="O75" s="1044"/>
      <c r="P75" s="1045"/>
      <c r="Q75" s="1047">
        <v>290289</v>
      </c>
      <c r="R75" s="1048"/>
      <c r="S75" s="1048"/>
      <c r="T75" s="1048"/>
      <c r="U75" s="1049"/>
      <c r="V75" s="1050">
        <v>278734</v>
      </c>
      <c r="W75" s="1048"/>
      <c r="X75" s="1048"/>
      <c r="Y75" s="1048"/>
      <c r="Z75" s="1049"/>
      <c r="AA75" s="1050">
        <v>11555</v>
      </c>
      <c r="AB75" s="1048"/>
      <c r="AC75" s="1048"/>
      <c r="AD75" s="1048"/>
      <c r="AE75" s="1049"/>
      <c r="AF75" s="1050">
        <v>11555</v>
      </c>
      <c r="AG75" s="1048"/>
      <c r="AH75" s="1048"/>
      <c r="AI75" s="1048"/>
      <c r="AJ75" s="1049"/>
      <c r="AK75" s="1050" t="s">
        <v>591</v>
      </c>
      <c r="AL75" s="1048"/>
      <c r="AM75" s="1048"/>
      <c r="AN75" s="1048"/>
      <c r="AO75" s="1049"/>
      <c r="AP75" s="1050" t="s">
        <v>591</v>
      </c>
      <c r="AQ75" s="1048"/>
      <c r="AR75" s="1048"/>
      <c r="AS75" s="1048"/>
      <c r="AT75" s="1049"/>
      <c r="AU75" s="1050" t="s">
        <v>591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300</v>
      </c>
      <c r="AG109" s="963"/>
      <c r="AH109" s="963"/>
      <c r="AI109" s="963"/>
      <c r="AJ109" s="964"/>
      <c r="AK109" s="965" t="s">
        <v>299</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300</v>
      </c>
      <c r="BW109" s="963"/>
      <c r="BX109" s="963"/>
      <c r="BY109" s="963"/>
      <c r="BZ109" s="964"/>
      <c r="CA109" s="965" t="s">
        <v>299</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300</v>
      </c>
      <c r="DM109" s="963"/>
      <c r="DN109" s="963"/>
      <c r="DO109" s="963"/>
      <c r="DP109" s="964"/>
      <c r="DQ109" s="965" t="s">
        <v>299</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320987</v>
      </c>
      <c r="AB110" s="956"/>
      <c r="AC110" s="956"/>
      <c r="AD110" s="956"/>
      <c r="AE110" s="957"/>
      <c r="AF110" s="958">
        <v>292483</v>
      </c>
      <c r="AG110" s="956"/>
      <c r="AH110" s="956"/>
      <c r="AI110" s="956"/>
      <c r="AJ110" s="957"/>
      <c r="AK110" s="958">
        <v>284582</v>
      </c>
      <c r="AL110" s="956"/>
      <c r="AM110" s="956"/>
      <c r="AN110" s="956"/>
      <c r="AO110" s="957"/>
      <c r="AP110" s="959">
        <v>14.8</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2811653</v>
      </c>
      <c r="BR110" s="903"/>
      <c r="BS110" s="903"/>
      <c r="BT110" s="903"/>
      <c r="BU110" s="903"/>
      <c r="BV110" s="903">
        <v>2821619</v>
      </c>
      <c r="BW110" s="903"/>
      <c r="BX110" s="903"/>
      <c r="BY110" s="903"/>
      <c r="BZ110" s="903"/>
      <c r="CA110" s="903">
        <v>3225683</v>
      </c>
      <c r="CB110" s="903"/>
      <c r="CC110" s="903"/>
      <c r="CD110" s="903"/>
      <c r="CE110" s="903"/>
      <c r="CF110" s="927">
        <v>167.2</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121</v>
      </c>
      <c r="DM110" s="903"/>
      <c r="DN110" s="903"/>
      <c r="DO110" s="903"/>
      <c r="DP110" s="903"/>
      <c r="DQ110" s="903" t="s">
        <v>431</v>
      </c>
      <c r="DR110" s="903"/>
      <c r="DS110" s="903"/>
      <c r="DT110" s="903"/>
      <c r="DU110" s="903"/>
      <c r="DV110" s="904" t="s">
        <v>432</v>
      </c>
      <c r="DW110" s="904"/>
      <c r="DX110" s="904"/>
      <c r="DY110" s="904"/>
      <c r="DZ110" s="905"/>
    </row>
    <row r="111" spans="1:131" s="226" customFormat="1" ht="26.25" customHeight="1">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430</v>
      </c>
      <c r="AG111" s="984"/>
      <c r="AH111" s="984"/>
      <c r="AI111" s="984"/>
      <c r="AJ111" s="985"/>
      <c r="AK111" s="986" t="s">
        <v>430</v>
      </c>
      <c r="AL111" s="984"/>
      <c r="AM111" s="984"/>
      <c r="AN111" s="984"/>
      <c r="AO111" s="985"/>
      <c r="AP111" s="987" t="s">
        <v>121</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55327</v>
      </c>
      <c r="BR111" s="875"/>
      <c r="BS111" s="875"/>
      <c r="BT111" s="875"/>
      <c r="BU111" s="875"/>
      <c r="BV111" s="875">
        <v>39872</v>
      </c>
      <c r="BW111" s="875"/>
      <c r="BX111" s="875"/>
      <c r="BY111" s="875"/>
      <c r="BZ111" s="875"/>
      <c r="CA111" s="875">
        <v>24416</v>
      </c>
      <c r="CB111" s="875"/>
      <c r="CC111" s="875"/>
      <c r="CD111" s="875"/>
      <c r="CE111" s="875"/>
      <c r="CF111" s="936">
        <v>1.3</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121</v>
      </c>
      <c r="DM111" s="875"/>
      <c r="DN111" s="875"/>
      <c r="DO111" s="875"/>
      <c r="DP111" s="875"/>
      <c r="DQ111" s="875" t="s">
        <v>431</v>
      </c>
      <c r="DR111" s="875"/>
      <c r="DS111" s="875"/>
      <c r="DT111" s="875"/>
      <c r="DU111" s="875"/>
      <c r="DV111" s="852" t="s">
        <v>432</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438</v>
      </c>
      <c r="AG112" s="838"/>
      <c r="AH112" s="838"/>
      <c r="AI112" s="838"/>
      <c r="AJ112" s="839"/>
      <c r="AK112" s="840" t="s">
        <v>430</v>
      </c>
      <c r="AL112" s="838"/>
      <c r="AM112" s="838"/>
      <c r="AN112" s="838"/>
      <c r="AO112" s="839"/>
      <c r="AP112" s="885" t="s">
        <v>438</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1736848</v>
      </c>
      <c r="BR112" s="875"/>
      <c r="BS112" s="875"/>
      <c r="BT112" s="875"/>
      <c r="BU112" s="875"/>
      <c r="BV112" s="875">
        <v>1676223</v>
      </c>
      <c r="BW112" s="875"/>
      <c r="BX112" s="875"/>
      <c r="BY112" s="875"/>
      <c r="BZ112" s="875"/>
      <c r="CA112" s="875">
        <v>1602333</v>
      </c>
      <c r="CB112" s="875"/>
      <c r="CC112" s="875"/>
      <c r="CD112" s="875"/>
      <c r="CE112" s="875"/>
      <c r="CF112" s="936">
        <v>83.1</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430</v>
      </c>
      <c r="DM112" s="875"/>
      <c r="DN112" s="875"/>
      <c r="DO112" s="875"/>
      <c r="DP112" s="875"/>
      <c r="DQ112" s="875" t="s">
        <v>432</v>
      </c>
      <c r="DR112" s="875"/>
      <c r="DS112" s="875"/>
      <c r="DT112" s="875"/>
      <c r="DU112" s="875"/>
      <c r="DV112" s="852" t="s">
        <v>438</v>
      </c>
      <c r="DW112" s="852"/>
      <c r="DX112" s="852"/>
      <c r="DY112" s="852"/>
      <c r="DZ112" s="853"/>
    </row>
    <row r="113" spans="1:130" s="226" customFormat="1" ht="26.25" customHeight="1">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88953</v>
      </c>
      <c r="AB113" s="984"/>
      <c r="AC113" s="984"/>
      <c r="AD113" s="984"/>
      <c r="AE113" s="985"/>
      <c r="AF113" s="986">
        <v>89649</v>
      </c>
      <c r="AG113" s="984"/>
      <c r="AH113" s="984"/>
      <c r="AI113" s="984"/>
      <c r="AJ113" s="985"/>
      <c r="AK113" s="986">
        <v>71849</v>
      </c>
      <c r="AL113" s="984"/>
      <c r="AM113" s="984"/>
      <c r="AN113" s="984"/>
      <c r="AO113" s="985"/>
      <c r="AP113" s="987">
        <v>3.7</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292328</v>
      </c>
      <c r="BR113" s="875"/>
      <c r="BS113" s="875"/>
      <c r="BT113" s="875"/>
      <c r="BU113" s="875"/>
      <c r="BV113" s="875">
        <v>231810</v>
      </c>
      <c r="BW113" s="875"/>
      <c r="BX113" s="875"/>
      <c r="BY113" s="875"/>
      <c r="BZ113" s="875"/>
      <c r="CA113" s="875">
        <v>194289</v>
      </c>
      <c r="CB113" s="875"/>
      <c r="CC113" s="875"/>
      <c r="CD113" s="875"/>
      <c r="CE113" s="875"/>
      <c r="CF113" s="936">
        <v>10.1</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55327</v>
      </c>
      <c r="DH113" s="838"/>
      <c r="DI113" s="838"/>
      <c r="DJ113" s="838"/>
      <c r="DK113" s="839"/>
      <c r="DL113" s="840">
        <v>39872</v>
      </c>
      <c r="DM113" s="838"/>
      <c r="DN113" s="838"/>
      <c r="DO113" s="838"/>
      <c r="DP113" s="839"/>
      <c r="DQ113" s="840">
        <v>24416</v>
      </c>
      <c r="DR113" s="838"/>
      <c r="DS113" s="838"/>
      <c r="DT113" s="838"/>
      <c r="DU113" s="839"/>
      <c r="DV113" s="885">
        <v>1.3</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39562</v>
      </c>
      <c r="AB114" s="838"/>
      <c r="AC114" s="838"/>
      <c r="AD114" s="838"/>
      <c r="AE114" s="839"/>
      <c r="AF114" s="840">
        <v>47844</v>
      </c>
      <c r="AG114" s="838"/>
      <c r="AH114" s="838"/>
      <c r="AI114" s="838"/>
      <c r="AJ114" s="839"/>
      <c r="AK114" s="840">
        <v>46158</v>
      </c>
      <c r="AL114" s="838"/>
      <c r="AM114" s="838"/>
      <c r="AN114" s="838"/>
      <c r="AO114" s="839"/>
      <c r="AP114" s="885">
        <v>2.4</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411969</v>
      </c>
      <c r="BR114" s="875"/>
      <c r="BS114" s="875"/>
      <c r="BT114" s="875"/>
      <c r="BU114" s="875"/>
      <c r="BV114" s="875">
        <v>541066</v>
      </c>
      <c r="BW114" s="875"/>
      <c r="BX114" s="875"/>
      <c r="BY114" s="875"/>
      <c r="BZ114" s="875"/>
      <c r="CA114" s="875">
        <v>529085</v>
      </c>
      <c r="CB114" s="875"/>
      <c r="CC114" s="875"/>
      <c r="CD114" s="875"/>
      <c r="CE114" s="875"/>
      <c r="CF114" s="936">
        <v>27.4</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438</v>
      </c>
      <c r="DH114" s="838"/>
      <c r="DI114" s="838"/>
      <c r="DJ114" s="838"/>
      <c r="DK114" s="839"/>
      <c r="DL114" s="840" t="s">
        <v>430</v>
      </c>
      <c r="DM114" s="838"/>
      <c r="DN114" s="838"/>
      <c r="DO114" s="838"/>
      <c r="DP114" s="839"/>
      <c r="DQ114" s="840" t="s">
        <v>438</v>
      </c>
      <c r="DR114" s="838"/>
      <c r="DS114" s="838"/>
      <c r="DT114" s="838"/>
      <c r="DU114" s="839"/>
      <c r="DV114" s="885" t="s">
        <v>430</v>
      </c>
      <c r="DW114" s="886"/>
      <c r="DX114" s="886"/>
      <c r="DY114" s="886"/>
      <c r="DZ114" s="887"/>
    </row>
    <row r="115" spans="1:130" s="226" customFormat="1" ht="26.25" customHeight="1">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15926</v>
      </c>
      <c r="AB115" s="984"/>
      <c r="AC115" s="984"/>
      <c r="AD115" s="984"/>
      <c r="AE115" s="985"/>
      <c r="AF115" s="986">
        <v>15926</v>
      </c>
      <c r="AG115" s="984"/>
      <c r="AH115" s="984"/>
      <c r="AI115" s="984"/>
      <c r="AJ115" s="985"/>
      <c r="AK115" s="986">
        <v>15926</v>
      </c>
      <c r="AL115" s="984"/>
      <c r="AM115" s="984"/>
      <c r="AN115" s="984"/>
      <c r="AO115" s="985"/>
      <c r="AP115" s="987">
        <v>0.8</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430</v>
      </c>
      <c r="BW115" s="875"/>
      <c r="BX115" s="875"/>
      <c r="BY115" s="875"/>
      <c r="BZ115" s="875"/>
      <c r="CA115" s="875" t="s">
        <v>430</v>
      </c>
      <c r="CB115" s="875"/>
      <c r="CC115" s="875"/>
      <c r="CD115" s="875"/>
      <c r="CE115" s="875"/>
      <c r="CF115" s="936" t="s">
        <v>431</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430</v>
      </c>
      <c r="DM115" s="838"/>
      <c r="DN115" s="838"/>
      <c r="DO115" s="838"/>
      <c r="DP115" s="839"/>
      <c r="DQ115" s="840" t="s">
        <v>431</v>
      </c>
      <c r="DR115" s="838"/>
      <c r="DS115" s="838"/>
      <c r="DT115" s="838"/>
      <c r="DU115" s="839"/>
      <c r="DV115" s="885" t="s">
        <v>431</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430</v>
      </c>
      <c r="AG116" s="838"/>
      <c r="AH116" s="838"/>
      <c r="AI116" s="838"/>
      <c r="AJ116" s="839"/>
      <c r="AK116" s="840">
        <v>36</v>
      </c>
      <c r="AL116" s="838"/>
      <c r="AM116" s="838"/>
      <c r="AN116" s="838"/>
      <c r="AO116" s="839"/>
      <c r="AP116" s="885">
        <v>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438</v>
      </c>
      <c r="BR116" s="875"/>
      <c r="BS116" s="875"/>
      <c r="BT116" s="875"/>
      <c r="BU116" s="875"/>
      <c r="BV116" s="875" t="s">
        <v>430</v>
      </c>
      <c r="BW116" s="875"/>
      <c r="BX116" s="875"/>
      <c r="BY116" s="875"/>
      <c r="BZ116" s="875"/>
      <c r="CA116" s="875" t="s">
        <v>431</v>
      </c>
      <c r="CB116" s="875"/>
      <c r="CC116" s="875"/>
      <c r="CD116" s="875"/>
      <c r="CE116" s="875"/>
      <c r="CF116" s="936" t="s">
        <v>430</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430</v>
      </c>
      <c r="DM116" s="838"/>
      <c r="DN116" s="838"/>
      <c r="DO116" s="838"/>
      <c r="DP116" s="839"/>
      <c r="DQ116" s="840" t="s">
        <v>431</v>
      </c>
      <c r="DR116" s="838"/>
      <c r="DS116" s="838"/>
      <c r="DT116" s="838"/>
      <c r="DU116" s="839"/>
      <c r="DV116" s="885" t="s">
        <v>438</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465428</v>
      </c>
      <c r="AB117" s="970"/>
      <c r="AC117" s="970"/>
      <c r="AD117" s="970"/>
      <c r="AE117" s="971"/>
      <c r="AF117" s="972">
        <v>445902</v>
      </c>
      <c r="AG117" s="970"/>
      <c r="AH117" s="970"/>
      <c r="AI117" s="970"/>
      <c r="AJ117" s="971"/>
      <c r="AK117" s="972">
        <v>418551</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121</v>
      </c>
      <c r="BW117" s="875"/>
      <c r="BX117" s="875"/>
      <c r="BY117" s="875"/>
      <c r="BZ117" s="875"/>
      <c r="CA117" s="875" t="s">
        <v>430</v>
      </c>
      <c r="CB117" s="875"/>
      <c r="CC117" s="875"/>
      <c r="CD117" s="875"/>
      <c r="CE117" s="875"/>
      <c r="CF117" s="936" t="s">
        <v>430</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430</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300</v>
      </c>
      <c r="AG118" s="963"/>
      <c r="AH118" s="963"/>
      <c r="AI118" s="963"/>
      <c r="AJ118" s="964"/>
      <c r="AK118" s="965" t="s">
        <v>299</v>
      </c>
      <c r="AL118" s="963"/>
      <c r="AM118" s="963"/>
      <c r="AN118" s="963"/>
      <c r="AO118" s="964"/>
      <c r="AP118" s="966" t="s">
        <v>424</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430</v>
      </c>
      <c r="BR118" s="906"/>
      <c r="BS118" s="906"/>
      <c r="BT118" s="906"/>
      <c r="BU118" s="906"/>
      <c r="BV118" s="906" t="s">
        <v>431</v>
      </c>
      <c r="BW118" s="906"/>
      <c r="BX118" s="906"/>
      <c r="BY118" s="906"/>
      <c r="BZ118" s="906"/>
      <c r="CA118" s="906" t="s">
        <v>430</v>
      </c>
      <c r="CB118" s="906"/>
      <c r="CC118" s="906"/>
      <c r="CD118" s="906"/>
      <c r="CE118" s="906"/>
      <c r="CF118" s="936" t="s">
        <v>431</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430</v>
      </c>
      <c r="DH118" s="838"/>
      <c r="DI118" s="838"/>
      <c r="DJ118" s="838"/>
      <c r="DK118" s="839"/>
      <c r="DL118" s="840" t="s">
        <v>121</v>
      </c>
      <c r="DM118" s="838"/>
      <c r="DN118" s="838"/>
      <c r="DO118" s="838"/>
      <c r="DP118" s="839"/>
      <c r="DQ118" s="840" t="s">
        <v>121</v>
      </c>
      <c r="DR118" s="838"/>
      <c r="DS118" s="838"/>
      <c r="DT118" s="838"/>
      <c r="DU118" s="839"/>
      <c r="DV118" s="885" t="s">
        <v>430</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431</v>
      </c>
      <c r="AB119" s="956"/>
      <c r="AC119" s="956"/>
      <c r="AD119" s="956"/>
      <c r="AE119" s="957"/>
      <c r="AF119" s="958" t="s">
        <v>121</v>
      </c>
      <c r="AG119" s="956"/>
      <c r="AH119" s="956"/>
      <c r="AI119" s="956"/>
      <c r="AJ119" s="957"/>
      <c r="AK119" s="958" t="s">
        <v>430</v>
      </c>
      <c r="AL119" s="956"/>
      <c r="AM119" s="956"/>
      <c r="AN119" s="956"/>
      <c r="AO119" s="957"/>
      <c r="AP119" s="959" t="s">
        <v>431</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458</v>
      </c>
      <c r="BP119" s="939"/>
      <c r="BQ119" s="943">
        <v>5308125</v>
      </c>
      <c r="BR119" s="906"/>
      <c r="BS119" s="906"/>
      <c r="BT119" s="906"/>
      <c r="BU119" s="906"/>
      <c r="BV119" s="906">
        <v>5310590</v>
      </c>
      <c r="BW119" s="906"/>
      <c r="BX119" s="906"/>
      <c r="BY119" s="906"/>
      <c r="BZ119" s="906"/>
      <c r="CA119" s="906">
        <v>5575806</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430</v>
      </c>
      <c r="DH119" s="821"/>
      <c r="DI119" s="821"/>
      <c r="DJ119" s="821"/>
      <c r="DK119" s="822"/>
      <c r="DL119" s="823" t="s">
        <v>121</v>
      </c>
      <c r="DM119" s="821"/>
      <c r="DN119" s="821"/>
      <c r="DO119" s="821"/>
      <c r="DP119" s="822"/>
      <c r="DQ119" s="823" t="s">
        <v>430</v>
      </c>
      <c r="DR119" s="821"/>
      <c r="DS119" s="821"/>
      <c r="DT119" s="821"/>
      <c r="DU119" s="822"/>
      <c r="DV119" s="909" t="s">
        <v>121</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430</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1531605</v>
      </c>
      <c r="BR120" s="903"/>
      <c r="BS120" s="903"/>
      <c r="BT120" s="903"/>
      <c r="BU120" s="903"/>
      <c r="BV120" s="903">
        <v>1465382</v>
      </c>
      <c r="BW120" s="903"/>
      <c r="BX120" s="903"/>
      <c r="BY120" s="903"/>
      <c r="BZ120" s="903"/>
      <c r="CA120" s="903">
        <v>1401461</v>
      </c>
      <c r="CB120" s="903"/>
      <c r="CC120" s="903"/>
      <c r="CD120" s="903"/>
      <c r="CE120" s="903"/>
      <c r="CF120" s="927">
        <v>72.599999999999994</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198054</v>
      </c>
      <c r="DH120" s="903"/>
      <c r="DI120" s="903"/>
      <c r="DJ120" s="903"/>
      <c r="DK120" s="903"/>
      <c r="DL120" s="903">
        <v>1104834</v>
      </c>
      <c r="DM120" s="903"/>
      <c r="DN120" s="903"/>
      <c r="DO120" s="903"/>
      <c r="DP120" s="903"/>
      <c r="DQ120" s="903">
        <v>1099080</v>
      </c>
      <c r="DR120" s="903"/>
      <c r="DS120" s="903"/>
      <c r="DT120" s="903"/>
      <c r="DU120" s="903"/>
      <c r="DV120" s="904">
        <v>57</v>
      </c>
      <c r="DW120" s="904"/>
      <c r="DX120" s="904"/>
      <c r="DY120" s="904"/>
      <c r="DZ120" s="905"/>
    </row>
    <row r="121" spans="1:130" s="226" customFormat="1" ht="26.25" customHeight="1">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430</v>
      </c>
      <c r="AL121" s="838"/>
      <c r="AM121" s="838"/>
      <c r="AN121" s="838"/>
      <c r="AO121" s="839"/>
      <c r="AP121" s="885" t="s">
        <v>121</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177215</v>
      </c>
      <c r="BR121" s="875"/>
      <c r="BS121" s="875"/>
      <c r="BT121" s="875"/>
      <c r="BU121" s="875"/>
      <c r="BV121" s="875">
        <v>160561</v>
      </c>
      <c r="BW121" s="875"/>
      <c r="BX121" s="875"/>
      <c r="BY121" s="875"/>
      <c r="BZ121" s="875"/>
      <c r="CA121" s="875">
        <v>151793</v>
      </c>
      <c r="CB121" s="875"/>
      <c r="CC121" s="875"/>
      <c r="CD121" s="875"/>
      <c r="CE121" s="875"/>
      <c r="CF121" s="936">
        <v>7.9</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385299</v>
      </c>
      <c r="DH121" s="875"/>
      <c r="DI121" s="875"/>
      <c r="DJ121" s="875"/>
      <c r="DK121" s="875"/>
      <c r="DL121" s="875">
        <v>340283</v>
      </c>
      <c r="DM121" s="875"/>
      <c r="DN121" s="875"/>
      <c r="DO121" s="875"/>
      <c r="DP121" s="875"/>
      <c r="DQ121" s="875">
        <v>289074</v>
      </c>
      <c r="DR121" s="875"/>
      <c r="DS121" s="875"/>
      <c r="DT121" s="875"/>
      <c r="DU121" s="875"/>
      <c r="DV121" s="852">
        <v>15</v>
      </c>
      <c r="DW121" s="852"/>
      <c r="DX121" s="852"/>
      <c r="DY121" s="852"/>
      <c r="DZ121" s="853"/>
    </row>
    <row r="122" spans="1:130" s="226" customFormat="1" ht="26.25" customHeight="1">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430</v>
      </c>
      <c r="AL122" s="838"/>
      <c r="AM122" s="838"/>
      <c r="AN122" s="838"/>
      <c r="AO122" s="839"/>
      <c r="AP122" s="885" t="s">
        <v>121</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3129309</v>
      </c>
      <c r="BR122" s="906"/>
      <c r="BS122" s="906"/>
      <c r="BT122" s="906"/>
      <c r="BU122" s="906"/>
      <c r="BV122" s="906">
        <v>3149393</v>
      </c>
      <c r="BW122" s="906"/>
      <c r="BX122" s="906"/>
      <c r="BY122" s="906"/>
      <c r="BZ122" s="906"/>
      <c r="CA122" s="906">
        <v>3392779</v>
      </c>
      <c r="CB122" s="906"/>
      <c r="CC122" s="906"/>
      <c r="CD122" s="906"/>
      <c r="CE122" s="906"/>
      <c r="CF122" s="907">
        <v>175.9</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37579</v>
      </c>
      <c r="DH122" s="875"/>
      <c r="DI122" s="875"/>
      <c r="DJ122" s="875"/>
      <c r="DK122" s="875"/>
      <c r="DL122" s="875">
        <v>189143</v>
      </c>
      <c r="DM122" s="875"/>
      <c r="DN122" s="875"/>
      <c r="DO122" s="875"/>
      <c r="DP122" s="875"/>
      <c r="DQ122" s="875">
        <v>177498</v>
      </c>
      <c r="DR122" s="875"/>
      <c r="DS122" s="875"/>
      <c r="DT122" s="875"/>
      <c r="DU122" s="875"/>
      <c r="DV122" s="852">
        <v>9.1999999999999993</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469</v>
      </c>
      <c r="AB123" s="838"/>
      <c r="AC123" s="838"/>
      <c r="AD123" s="838"/>
      <c r="AE123" s="839"/>
      <c r="AF123" s="840" t="s">
        <v>470</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471</v>
      </c>
      <c r="BP123" s="939"/>
      <c r="BQ123" s="893">
        <v>4838129</v>
      </c>
      <c r="BR123" s="894"/>
      <c r="BS123" s="894"/>
      <c r="BT123" s="894"/>
      <c r="BU123" s="894"/>
      <c r="BV123" s="894">
        <v>4775336</v>
      </c>
      <c r="BW123" s="894"/>
      <c r="BX123" s="894"/>
      <c r="BY123" s="894"/>
      <c r="BZ123" s="894"/>
      <c r="CA123" s="894">
        <v>4946033</v>
      </c>
      <c r="CB123" s="894"/>
      <c r="CC123" s="894"/>
      <c r="CD123" s="894"/>
      <c r="CE123" s="894"/>
      <c r="CF123" s="804"/>
      <c r="CG123" s="805"/>
      <c r="CH123" s="805"/>
      <c r="CI123" s="805"/>
      <c r="CJ123" s="895"/>
      <c r="CK123" s="930"/>
      <c r="CL123" s="916"/>
      <c r="CM123" s="916"/>
      <c r="CN123" s="916"/>
      <c r="CO123" s="917"/>
      <c r="CP123" s="896" t="s">
        <v>401</v>
      </c>
      <c r="CQ123" s="897"/>
      <c r="CR123" s="897"/>
      <c r="CS123" s="897"/>
      <c r="CT123" s="897"/>
      <c r="CU123" s="897"/>
      <c r="CV123" s="897"/>
      <c r="CW123" s="897"/>
      <c r="CX123" s="897"/>
      <c r="CY123" s="897"/>
      <c r="CZ123" s="897"/>
      <c r="DA123" s="897"/>
      <c r="DB123" s="897"/>
      <c r="DC123" s="897"/>
      <c r="DD123" s="897"/>
      <c r="DE123" s="897"/>
      <c r="DF123" s="898"/>
      <c r="DG123" s="837">
        <v>1115916</v>
      </c>
      <c r="DH123" s="838"/>
      <c r="DI123" s="838"/>
      <c r="DJ123" s="838"/>
      <c r="DK123" s="839"/>
      <c r="DL123" s="840">
        <v>41963</v>
      </c>
      <c r="DM123" s="838"/>
      <c r="DN123" s="838"/>
      <c r="DO123" s="838"/>
      <c r="DP123" s="839"/>
      <c r="DQ123" s="840">
        <v>36681</v>
      </c>
      <c r="DR123" s="838"/>
      <c r="DS123" s="838"/>
      <c r="DT123" s="838"/>
      <c r="DU123" s="839"/>
      <c r="DV123" s="885">
        <v>1.9</v>
      </c>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23.6</v>
      </c>
      <c r="BR124" s="892"/>
      <c r="BS124" s="892"/>
      <c r="BT124" s="892"/>
      <c r="BU124" s="892"/>
      <c r="BV124" s="892">
        <v>27.6</v>
      </c>
      <c r="BW124" s="892"/>
      <c r="BX124" s="892"/>
      <c r="BY124" s="892"/>
      <c r="BZ124" s="892"/>
      <c r="CA124" s="892">
        <v>32.6</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474</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475</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15926</v>
      </c>
      <c r="AB126" s="838"/>
      <c r="AC126" s="838"/>
      <c r="AD126" s="838"/>
      <c r="AE126" s="839"/>
      <c r="AF126" s="840">
        <v>15926</v>
      </c>
      <c r="AG126" s="838"/>
      <c r="AH126" s="838"/>
      <c r="AI126" s="838"/>
      <c r="AJ126" s="839"/>
      <c r="AK126" s="840">
        <v>15926</v>
      </c>
      <c r="AL126" s="838"/>
      <c r="AM126" s="838"/>
      <c r="AN126" s="838"/>
      <c r="AO126" s="839"/>
      <c r="AP126" s="885">
        <v>0.8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479</v>
      </c>
      <c r="DR126" s="875"/>
      <c r="DS126" s="875"/>
      <c r="DT126" s="875"/>
      <c r="DU126" s="875"/>
      <c r="DV126" s="852" t="s">
        <v>479</v>
      </c>
      <c r="DW126" s="852"/>
      <c r="DX126" s="852"/>
      <c r="DY126" s="852"/>
      <c r="DZ126" s="853"/>
    </row>
    <row r="127" spans="1:130" s="226" customFormat="1" ht="26.25" customHeight="1">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470</v>
      </c>
      <c r="AB127" s="838"/>
      <c r="AC127" s="838"/>
      <c r="AD127" s="838"/>
      <c r="AE127" s="839"/>
      <c r="AF127" s="840" t="s">
        <v>474</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474</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40760</v>
      </c>
      <c r="AB128" s="859"/>
      <c r="AC128" s="859"/>
      <c r="AD128" s="859"/>
      <c r="AE128" s="860"/>
      <c r="AF128" s="861">
        <v>36638</v>
      </c>
      <c r="AG128" s="859"/>
      <c r="AH128" s="859"/>
      <c r="AI128" s="859"/>
      <c r="AJ128" s="860"/>
      <c r="AK128" s="861">
        <v>36657</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470</v>
      </c>
      <c r="DM128" s="849"/>
      <c r="DN128" s="849"/>
      <c r="DO128" s="849"/>
      <c r="DP128" s="849"/>
      <c r="DQ128" s="849" t="s">
        <v>475</v>
      </c>
      <c r="DR128" s="849"/>
      <c r="DS128" s="849"/>
      <c r="DT128" s="849"/>
      <c r="DU128" s="849"/>
      <c r="DV128" s="850" t="s">
        <v>474</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2296246</v>
      </c>
      <c r="AB129" s="838"/>
      <c r="AC129" s="838"/>
      <c r="AD129" s="838"/>
      <c r="AE129" s="839"/>
      <c r="AF129" s="840">
        <v>2221847</v>
      </c>
      <c r="AG129" s="838"/>
      <c r="AH129" s="838"/>
      <c r="AI129" s="838"/>
      <c r="AJ129" s="839"/>
      <c r="AK129" s="840">
        <v>2207442</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121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310056</v>
      </c>
      <c r="AB130" s="838"/>
      <c r="AC130" s="838"/>
      <c r="AD130" s="838"/>
      <c r="AE130" s="839"/>
      <c r="AF130" s="840">
        <v>286060</v>
      </c>
      <c r="AG130" s="838"/>
      <c r="AH130" s="838"/>
      <c r="AI130" s="838"/>
      <c r="AJ130" s="839"/>
      <c r="AK130" s="840">
        <v>278276</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5.8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1986190</v>
      </c>
      <c r="AB131" s="821"/>
      <c r="AC131" s="821"/>
      <c r="AD131" s="821"/>
      <c r="AE131" s="822"/>
      <c r="AF131" s="823">
        <v>1935787</v>
      </c>
      <c r="AG131" s="821"/>
      <c r="AH131" s="821"/>
      <c r="AI131" s="821"/>
      <c r="AJ131" s="822"/>
      <c r="AK131" s="823">
        <v>1929166</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32.6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5.7704449220000003</v>
      </c>
      <c r="AB132" s="801"/>
      <c r="AC132" s="801"/>
      <c r="AD132" s="801"/>
      <c r="AE132" s="802"/>
      <c r="AF132" s="803">
        <v>6.3645432059999996</v>
      </c>
      <c r="AG132" s="801"/>
      <c r="AH132" s="801"/>
      <c r="AI132" s="801"/>
      <c r="AJ132" s="802"/>
      <c r="AK132" s="803">
        <v>5.3711292860000004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9.5</v>
      </c>
      <c r="AB133" s="780"/>
      <c r="AC133" s="780"/>
      <c r="AD133" s="780"/>
      <c r="AE133" s="781"/>
      <c r="AF133" s="779">
        <v>7.6</v>
      </c>
      <c r="AG133" s="780"/>
      <c r="AH133" s="780"/>
      <c r="AI133" s="780"/>
      <c r="AJ133" s="781"/>
      <c r="AK133" s="779">
        <v>5.8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0cNo+5PXdYH1Hw0BKhBjXYlQK58KFCYilX0fjjqLeYv4SLDl9rz1qQAuF2AayTLo2MpAAFcpbGF44Qe2f2QRw==" saltValue="lZNBIdIA9o0G8VCUPmwe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78740157480314965" bottom="0"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nd0neWDWbkMrO7XrIs6wen47on83kqZBphPo+YSydglz1t2Ltb9I276+aqutEdtbsx0ctPnCmRu7LKFh4bu8A==" saltValue="aJ2hKNcQISGVm0/kzYpO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Q9rOcWiIs+LyXbEFMfQRiOyzwRxTAJlrK8NpunQVLjMe0JFtgnNRpg4EStJzyKKEjwzbKxnvxxYh48Q+HucJg==" saltValue="WuxeRCTTixvPsUwuYGKd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508</v>
      </c>
      <c r="AL9" s="1208"/>
      <c r="AM9" s="1208"/>
      <c r="AN9" s="1209"/>
      <c r="AO9" s="292">
        <v>648339</v>
      </c>
      <c r="AP9" s="292">
        <v>157135</v>
      </c>
      <c r="AQ9" s="293">
        <v>189734</v>
      </c>
      <c r="AR9" s="294">
        <v>-17.2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509</v>
      </c>
      <c r="AL10" s="1208"/>
      <c r="AM10" s="1208"/>
      <c r="AN10" s="1209"/>
      <c r="AO10" s="295">
        <v>15218</v>
      </c>
      <c r="AP10" s="295">
        <v>3688</v>
      </c>
      <c r="AQ10" s="296">
        <v>22180</v>
      </c>
      <c r="AR10" s="297">
        <v>-83.4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510</v>
      </c>
      <c r="AL11" s="1208"/>
      <c r="AM11" s="1208"/>
      <c r="AN11" s="1209"/>
      <c r="AO11" s="295">
        <v>105322</v>
      </c>
      <c r="AP11" s="295">
        <v>25526</v>
      </c>
      <c r="AQ11" s="296">
        <v>28692</v>
      </c>
      <c r="AR11" s="297">
        <v>-11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511</v>
      </c>
      <c r="AL12" s="1208"/>
      <c r="AM12" s="1208"/>
      <c r="AN12" s="1209"/>
      <c r="AO12" s="295" t="s">
        <v>512</v>
      </c>
      <c r="AP12" s="295" t="s">
        <v>512</v>
      </c>
      <c r="AQ12" s="296">
        <v>4806</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513</v>
      </c>
      <c r="AL13" s="1208"/>
      <c r="AM13" s="1208"/>
      <c r="AN13" s="1209"/>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514</v>
      </c>
      <c r="AL14" s="1208"/>
      <c r="AM14" s="1208"/>
      <c r="AN14" s="1209"/>
      <c r="AO14" s="295">
        <v>17449</v>
      </c>
      <c r="AP14" s="295">
        <v>4229</v>
      </c>
      <c r="AQ14" s="296">
        <v>8976</v>
      </c>
      <c r="AR14" s="297">
        <v>-52.9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515</v>
      </c>
      <c r="AL15" s="1208"/>
      <c r="AM15" s="1208"/>
      <c r="AN15" s="1209"/>
      <c r="AO15" s="295">
        <v>7289</v>
      </c>
      <c r="AP15" s="295">
        <v>1767</v>
      </c>
      <c r="AQ15" s="296">
        <v>4161</v>
      </c>
      <c r="AR15" s="297">
        <v>-57.5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516</v>
      </c>
      <c r="AL16" s="1211"/>
      <c r="AM16" s="1211"/>
      <c r="AN16" s="1212"/>
      <c r="AO16" s="295">
        <v>-55407</v>
      </c>
      <c r="AP16" s="295">
        <v>-13429</v>
      </c>
      <c r="AQ16" s="296">
        <v>-17989</v>
      </c>
      <c r="AR16" s="297">
        <v>-25.3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181</v>
      </c>
      <c r="AL17" s="1211"/>
      <c r="AM17" s="1211"/>
      <c r="AN17" s="1212"/>
      <c r="AO17" s="295">
        <v>738210</v>
      </c>
      <c r="AP17" s="295">
        <v>178917</v>
      </c>
      <c r="AQ17" s="296">
        <v>240560</v>
      </c>
      <c r="AR17" s="297">
        <v>-25.6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521</v>
      </c>
      <c r="AL21" s="1205"/>
      <c r="AM21" s="1205"/>
      <c r="AN21" s="1206"/>
      <c r="AO21" s="307">
        <v>16.97</v>
      </c>
      <c r="AP21" s="308">
        <v>21.65</v>
      </c>
      <c r="AQ21" s="309">
        <v>-4.68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522</v>
      </c>
      <c r="AL22" s="1205"/>
      <c r="AM22" s="1205"/>
      <c r="AN22" s="1206"/>
      <c r="AO22" s="312">
        <v>95.6</v>
      </c>
      <c r="AP22" s="313">
        <v>95.4</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527</v>
      </c>
      <c r="AL32" s="1196"/>
      <c r="AM32" s="1196"/>
      <c r="AN32" s="1197"/>
      <c r="AO32" s="322">
        <v>284582</v>
      </c>
      <c r="AP32" s="322">
        <v>68973</v>
      </c>
      <c r="AQ32" s="323">
        <v>139228</v>
      </c>
      <c r="AR32" s="324">
        <v>-50.5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528</v>
      </c>
      <c r="AL33" s="1196"/>
      <c r="AM33" s="1196"/>
      <c r="AN33" s="1197"/>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529</v>
      </c>
      <c r="AL34" s="1196"/>
      <c r="AM34" s="1196"/>
      <c r="AN34" s="1197"/>
      <c r="AO34" s="322" t="s">
        <v>512</v>
      </c>
      <c r="AP34" s="322" t="s">
        <v>512</v>
      </c>
      <c r="AQ34" s="323">
        <v>5</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530</v>
      </c>
      <c r="AL35" s="1196"/>
      <c r="AM35" s="1196"/>
      <c r="AN35" s="1197"/>
      <c r="AO35" s="322">
        <v>71849</v>
      </c>
      <c r="AP35" s="322">
        <v>17414</v>
      </c>
      <c r="AQ35" s="323">
        <v>32095</v>
      </c>
      <c r="AR35" s="324">
        <v>-45.7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531</v>
      </c>
      <c r="AL36" s="1196"/>
      <c r="AM36" s="1196"/>
      <c r="AN36" s="1197"/>
      <c r="AO36" s="322">
        <v>46158</v>
      </c>
      <c r="AP36" s="322">
        <v>11187</v>
      </c>
      <c r="AQ36" s="323">
        <v>5254</v>
      </c>
      <c r="AR36" s="324">
        <v>112.9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532</v>
      </c>
      <c r="AL37" s="1196"/>
      <c r="AM37" s="1196"/>
      <c r="AN37" s="1197"/>
      <c r="AO37" s="322">
        <v>15926</v>
      </c>
      <c r="AP37" s="322">
        <v>3860</v>
      </c>
      <c r="AQ37" s="323">
        <v>1384</v>
      </c>
      <c r="AR37" s="324">
        <v>178.9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533</v>
      </c>
      <c r="AL38" s="1199"/>
      <c r="AM38" s="1199"/>
      <c r="AN38" s="1200"/>
      <c r="AO38" s="325">
        <v>36</v>
      </c>
      <c r="AP38" s="325">
        <v>9</v>
      </c>
      <c r="AQ38" s="326">
        <v>32</v>
      </c>
      <c r="AR38" s="314">
        <v>-71.900000000000006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534</v>
      </c>
      <c r="AL39" s="1199"/>
      <c r="AM39" s="1199"/>
      <c r="AN39" s="1200"/>
      <c r="AO39" s="322">
        <v>-36657</v>
      </c>
      <c r="AP39" s="322">
        <v>-8884</v>
      </c>
      <c r="AQ39" s="323">
        <v>-8131</v>
      </c>
      <c r="AR39" s="324">
        <v>9.3000000000000007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535</v>
      </c>
      <c r="AL40" s="1196"/>
      <c r="AM40" s="1196"/>
      <c r="AN40" s="1197"/>
      <c r="AO40" s="322">
        <v>-278276</v>
      </c>
      <c r="AP40" s="322">
        <v>-67444</v>
      </c>
      <c r="AQ40" s="323">
        <v>-126394</v>
      </c>
      <c r="AR40" s="324">
        <v>-46.6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294</v>
      </c>
      <c r="AL41" s="1202"/>
      <c r="AM41" s="1202"/>
      <c r="AN41" s="1203"/>
      <c r="AO41" s="322">
        <v>103618</v>
      </c>
      <c r="AP41" s="322">
        <v>25113</v>
      </c>
      <c r="AQ41" s="323">
        <v>43473</v>
      </c>
      <c r="AR41" s="324">
        <v>-42.2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503</v>
      </c>
      <c r="AN49" s="1190" t="s">
        <v>539</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838005</v>
      </c>
      <c r="AN51" s="344">
        <v>191675</v>
      </c>
      <c r="AO51" s="345">
        <v>125</v>
      </c>
      <c r="AP51" s="346">
        <v>316331</v>
      </c>
      <c r="AQ51" s="347">
        <v>38.6</v>
      </c>
      <c r="AR51" s="348">
        <v>86.4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638274</v>
      </c>
      <c r="AN52" s="352">
        <v>145991</v>
      </c>
      <c r="AO52" s="353">
        <v>161.19999999999999</v>
      </c>
      <c r="AP52" s="354">
        <v>106387</v>
      </c>
      <c r="AQ52" s="355">
        <v>22.8</v>
      </c>
      <c r="AR52" s="356">
        <v>138.4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1233094</v>
      </c>
      <c r="AN53" s="344">
        <v>283731</v>
      </c>
      <c r="AO53" s="345">
        <v>48</v>
      </c>
      <c r="AP53" s="346">
        <v>333013</v>
      </c>
      <c r="AQ53" s="347">
        <v>5.3</v>
      </c>
      <c r="AR53" s="348">
        <v>42.7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1030567</v>
      </c>
      <c r="AN54" s="352">
        <v>237130</v>
      </c>
      <c r="AO54" s="353">
        <v>62.4</v>
      </c>
      <c r="AP54" s="354">
        <v>126732</v>
      </c>
      <c r="AQ54" s="355">
        <v>19.100000000000001</v>
      </c>
      <c r="AR54" s="356">
        <v>43.3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702272</v>
      </c>
      <c r="AN55" s="344">
        <v>164659</v>
      </c>
      <c r="AO55" s="345">
        <v>-42</v>
      </c>
      <c r="AP55" s="346">
        <v>280458</v>
      </c>
      <c r="AQ55" s="347">
        <v>-15.8</v>
      </c>
      <c r="AR55" s="348">
        <v>-26.2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501254</v>
      </c>
      <c r="AN56" s="352">
        <v>117527</v>
      </c>
      <c r="AO56" s="353">
        <v>-50.4</v>
      </c>
      <c r="AP56" s="354">
        <v>127286</v>
      </c>
      <c r="AQ56" s="355">
        <v>0.4</v>
      </c>
      <c r="AR56" s="356">
        <v>-50.8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608920</v>
      </c>
      <c r="AN57" s="344">
        <v>144809</v>
      </c>
      <c r="AO57" s="345">
        <v>-12.1</v>
      </c>
      <c r="AP57" s="346">
        <v>291945</v>
      </c>
      <c r="AQ57" s="347">
        <v>4.0999999999999996</v>
      </c>
      <c r="AR57" s="348">
        <v>-16.2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393294</v>
      </c>
      <c r="AN58" s="352">
        <v>93530</v>
      </c>
      <c r="AO58" s="353">
        <v>-20.399999999999999</v>
      </c>
      <c r="AP58" s="354">
        <v>127651</v>
      </c>
      <c r="AQ58" s="355">
        <v>0.3</v>
      </c>
      <c r="AR58" s="356">
        <v>-20.7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721822</v>
      </c>
      <c r="AN59" s="344">
        <v>174945</v>
      </c>
      <c r="AO59" s="345">
        <v>20.8</v>
      </c>
      <c r="AP59" s="346">
        <v>291173</v>
      </c>
      <c r="AQ59" s="347">
        <v>-0.3</v>
      </c>
      <c r="AR59" s="348">
        <v>21.1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545564</v>
      </c>
      <c r="AN60" s="352">
        <v>132226</v>
      </c>
      <c r="AO60" s="353">
        <v>41.4</v>
      </c>
      <c r="AP60" s="354">
        <v>119071</v>
      </c>
      <c r="AQ60" s="355">
        <v>-6.7</v>
      </c>
      <c r="AR60" s="356">
        <v>48.1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820823</v>
      </c>
      <c r="AN61" s="359">
        <v>191964</v>
      </c>
      <c r="AO61" s="360">
        <v>27.9</v>
      </c>
      <c r="AP61" s="361">
        <v>302584</v>
      </c>
      <c r="AQ61" s="362">
        <v>6.4</v>
      </c>
      <c r="AR61" s="348">
        <v>21.5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621791</v>
      </c>
      <c r="AN62" s="352">
        <v>145281</v>
      </c>
      <c r="AO62" s="353">
        <v>38.799999999999997</v>
      </c>
      <c r="AP62" s="354">
        <v>121425</v>
      </c>
      <c r="AQ62" s="355">
        <v>7.2</v>
      </c>
      <c r="AR62" s="356">
        <v>31.6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d35Z7kX/ZaU3sFyqiTUm5gqEbCN/qbmHRNA95tmLbxr+NCGlEWrZEUXzICrpqlwKF0VcuUHggJdV4JcdCGOZQ==" saltValue="EDcn5iZN31bodHVk/XhE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NXZ4r7lqtnedWqVi1X6/b4ZvbgFliFMqFnHTRSPiIJ1R6LrCib3ejZ/xc/vPX+mCjrg1ZACwEvEi5x1Hv3dXQ==" saltValue="qBguJVBR27ykKfuu168q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nWjOdyZlydY0YG0TcSSg7SPGo7tFQD0wVV9tsIo7VV7lXQJtDnK6kmmGD2imxjRV4vDrnMtbnC59LbJ4I6Prg==" saltValue="2jJoxBBZ+ecOH2o+c/+T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3" t="s">
        <v>3</v>
      </c>
      <c r="D47" s="1213"/>
      <c r="E47" s="1214"/>
      <c r="F47" s="11">
        <v>45.28</v>
      </c>
      <c r="G47" s="12">
        <v>31.31</v>
      </c>
      <c r="H47" s="12">
        <v>40.64</v>
      </c>
      <c r="I47" s="12">
        <v>38.67</v>
      </c>
      <c r="J47" s="13">
        <v>36.94</v>
      </c>
    </row>
    <row r="48" spans="2:10" ht="57.75" customHeight="1">
      <c r="B48" s="14"/>
      <c r="C48" s="1215" t="s">
        <v>4</v>
      </c>
      <c r="D48" s="1215"/>
      <c r="E48" s="1216"/>
      <c r="F48" s="15">
        <v>5.04</v>
      </c>
      <c r="G48" s="16">
        <v>5.65</v>
      </c>
      <c r="H48" s="16">
        <v>6.71</v>
      </c>
      <c r="I48" s="16">
        <v>7.4</v>
      </c>
      <c r="J48" s="17">
        <v>9.48</v>
      </c>
    </row>
    <row r="49" spans="2:10" ht="57.75" customHeight="1" thickBot="1">
      <c r="B49" s="18"/>
      <c r="C49" s="1217" t="s">
        <v>5</v>
      </c>
      <c r="D49" s="1217"/>
      <c r="E49" s="1218"/>
      <c r="F49" s="19" t="s">
        <v>560</v>
      </c>
      <c r="G49" s="20" t="s">
        <v>561</v>
      </c>
      <c r="H49" s="20">
        <v>10.87</v>
      </c>
      <c r="I49" s="20" t="s">
        <v>562</v>
      </c>
      <c r="J49" s="21">
        <v>0.05</v>
      </c>
    </row>
    <row r="50" spans="2:10" ht="13.5" customHeight="1"/>
    <row r="51" spans="2:10" ht="13.5" hidden="1" customHeight="1"/>
    <row r="52" spans="2:10" ht="13.5" hidden="1" customHeight="1"/>
    <row r="53" spans="2:10" ht="13.5" hidden="1" customHeight="1"/>
  </sheetData>
  <sheetProtection algorithmName="SHA-512" hashValue="n8O7IU/w+cWfFo3c1QxP823zn73S0/JhqHBjSaTo9wH3hY6CPPl0TZih1EMbvZVY/FF40zxE+YxQOEVWVPNtDw==" saltValue="B59/PEyaZKhE8qr92NQP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2019-03-12T01:17:47Z</cp:lastPrinted>
  <dcterms:created xsi:type="dcterms:W3CDTF">2019-02-14T05:09:13Z</dcterms:created>
  <dcterms:modified xsi:type="dcterms:W3CDTF">2019-11-12T04:54:07Z</dcterms:modified>
  <cp:category/>
</cp:coreProperties>
</file>