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19200" windowHeight="7070"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<sst xmlns="http://schemas.openxmlformats.org/spreadsheetml/2006/main" count="1131" uniqueCount="591">
  <si>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</si>
  <si>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</si>
  <si>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</si>
  <si>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</si>
  <si>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</si>
  <si>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</si>
  <si>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</si>
  <si>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</si>
  <si>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</si>
  <si>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</si>
  <si>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</si>
  <si>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</si>
  <si>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</si>
  <si>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</si>
  <si>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</si>
  <si>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</si>
  <si>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</si>
  <si>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</si>
  <si>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</si>
  <si>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</si>
  <si>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</si>
  <si>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</si>
  <si>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</si>
  <si>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</si>
  <si>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</si>
  <si>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</si>
  <si>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</si>
  <si>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</si>
  <si>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</si>
  <si>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</si>
  <si>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</si>
  <si>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</si>
  <si>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</si>
  <si>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</si>
  <si>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</si>
  <si>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</si>
  <si>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</si>
  <si>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</si>
  <si>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</si>
  <si>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</si>
  <si>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</si>
  <si>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</si>
  <si>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</si>
  <si>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</si>
  <si>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</si>
  <si>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</si>
  <si>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</si>
  <si>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</si>
  <si>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</si>
  <si>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</si>
  <si>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</si>
  <si>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</si>
  <si>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</si>
  <si>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</si>
  <si>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</si>
  <si>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</si>
  <si>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</si>
  <si>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</si>
  <si>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</si>
  <si>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</si>
  <si>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</si>
  <si>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</si>
  <si>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</si>
  <si>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</si>
  <si>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</si>
  <si>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</si>
  <si>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</si>
  <si>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</si>
  <si>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</si>
  <si>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</si>
  <si>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</si>
  <si>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</si>
  <si>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</si>
  <si>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</si>
  <si>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</si>
  <si>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</si>
  <si>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</si>
  <si>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</si>
  <si>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</si>
  <si>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</si>
  <si>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</si>
  <si>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</si>
  <si>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</si>
  <si>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</si>
  <si>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</si>
  <si>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</si>
  <si>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</si>
  <si>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</si>
  <si>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</si>
  <si>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</si>
  <si>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</si>
  <si>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</si>
  <si>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</si>
  <si>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</si>
  <si>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</si>
  <si>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</si>
  <si>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</si>
  <si>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</si>
  <si>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</si>
  <si>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</si>
  <si>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</si>
  <si>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</si>
  <si>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</si>
  <si>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</si>
  <si>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</si>
  <si>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</si>
  <si>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</si>
  <si>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</si>
  <si>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</si>
  <si>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</si>
  <si>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</si>
  <si>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</si>
  <si>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</si>
  <si>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</si>
  <si>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</si>
  <si>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</si>
  <si>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</si>
  <si>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</si>
  <si>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</si>
  <si>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</si>
  <si>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</si>
  <si>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</si>
  <si>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</si>
  <si>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</si>
  <si>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</si>
  <si>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</si>
  <si>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</si>
  <si>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</si>
  <si>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</si>
  <si>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</si>
  <si>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</si>
  <si>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</si>
  <si>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</si>
  <si>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</si>
  <si>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</si>
  <si>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</si>
  <si>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</si>
  <si>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</si>
  <si>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</si>
  <si>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</si>
  <si>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</si>
  <si>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</si>
  <si>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</si>
  <si>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</si>
  <si>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</si>
  <si>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</si>
  <si>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</si>
  <si>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</si>
  <si>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</si>
  <si>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</si>
  <si>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</si>
  <si>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</si>
  <si>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</si>
  <si>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</si>
  <si>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</si>
  <si>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</si>
  <si>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</si>
  <si>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</si>
  <si>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</si>
  <si>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</si>
  <si>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</si>
  <si>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</si>
  <si>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</si>
  <si>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</si>
  <si>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</si>
  <si>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</si>
  <si>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</si>
  <si>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</si>
  <si>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</si>
  <si>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</si>
  <si>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</si>
  <si>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</si>
  <si>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</si>
  <si>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</si>
  <si>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</si>
  <si>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</si>
  <si>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</si>
  <si>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</si>
  <si>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</si>
  <si>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</si>
  <si>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</si>
  <si>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</si>
  <si>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</si>
  <si>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</si>
  <si>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</si>
  <si>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</si>
  <si>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</si>
  <si>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</si>
  <si>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</si>
  <si>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</si>
  <si>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</si>
  <si>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</si>
  <si>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</si>
  <si>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</si>
  <si>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</si>
  <si>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</si>
  <si>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</si>
  <si>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</si>
  <si>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</si>
  <si>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</si>
  <si>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</si>
  <si>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</si>
  <si>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</si>
  <si>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</si>
  <si>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</si>
  <si>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</si>
  <si>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</si>
  <si>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</si>
  <si>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</si>
  <si>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</si>
  <si>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</si>
  <si>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</si>
  <si>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</si>
  <si>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熊本県甲佐町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</si>
  <si>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</si>
  <si>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</si>
  <si>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</si>
  <si>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</si>
  <si>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</si>
  <si>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</si>
  <si>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</si>
  <si>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</si>
  <si>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</si>
  <si>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</si>
  <si>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</si>
  <si>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</si>
  <si>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</si>
  <si>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</si>
  <si>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</si>
  <si>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</si>
  <si>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</si>
  <si>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</si>
  <si>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</si>
  <si>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</si>
  <si>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</si>
  <si>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</si>
  <si>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</si>
  <si>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</si>
  <si>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</si>
  <si>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</si>
  <si>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</si>
  <si>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</si>
  <si>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</si>
  <si>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</si>
  <si>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</si>
  <si>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</si>
  <si>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</si>
  <si>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</si>
  <si>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</si>
  <si>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</si>
  <si>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</si>
  <si>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</si>
  <si>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</si>
  <si>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</si>
  <si>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</si>
  <si>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</si>
  <si>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</si>
  <si>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</si>
  <si>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</si>
  <si>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</si>
  <si>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</si>
  <si>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</si>
  <si>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</si>
  <si>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</si>
  <si>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</si>
  <si>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</si>
  <si>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</si>
  <si>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</si>
  <si>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</si>
  <si>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</si>
  <si>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</si>
  <si>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</si>
  <si>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</si>
  <si>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</si>
  <si>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</si>
  <si>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</si>
  <si>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</si>
  <si>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</si>
  <si>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</si>
  <si>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</si>
  <si>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</si>
  <si>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</si>
  <si>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</si>
  <si>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</si>
  <si>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</si>
  <si>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</si>
  <si>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</si>
  <si>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</si>
  <si>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</si>
  <si>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</si>
  <si>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</si>
  <si>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</si>
  <si>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</si>
  <si>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</si>
  <si>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</si>
  <si>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</si>
  <si>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</si>
  <si>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</si>
  <si>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</si>
  <si>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</si>
  <si>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</si>
  <si>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</si>
  <si>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</si>
  <si>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</si>
  <si>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</si>
  <si>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</si>
  <si>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</si>
  <si>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</si>
  <si>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</si>
  <si>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</si>
  <si>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</si>
  <si>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</si>
  <si>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</si>
  <si>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</si>
  <si>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</si>
  <si>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</si>
  <si>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</si>
  <si>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</si>
  <si>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</si>
  <si>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</si>
  <si>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</si>
  <si>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</si>
  <si>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</si>
  <si>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</si>
  <si>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</si>
  <si>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</si>
  <si>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</si>
  <si>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</si>
  <si>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</si>
  <si>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</si>
  <si>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</si>
  <si>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</si>
  <si>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</si>
  <si>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</si>
  <si>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</si>
  <si>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</si>
  <si>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</si>
  <si>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</si>
  <si>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</si>
  <si>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</si>
  <si>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</si>
  <si>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</si>
  <si>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</si>
  <si>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</si>
  <si>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</si>
  <si>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</si>
  <si>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</si>
  <si>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</si>
  <si>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</si>
  <si>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</si>
  <si>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</si>
  <si>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</si>
  <si>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</si>
  <si>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</si>
  <si>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</si>
  <si>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</si>
  <si>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</si>
  <si>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</si>
  <si>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</si>
  <si>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</si>
  <si>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</si>
  <si>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</si>
  <si>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</si>
  <si>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</si>
  <si>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</si>
  <si>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</si>
  <si>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</si>
  <si>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</si>
  <si>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</si>
  <si>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熊本県甲佐町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</si>
  <si>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</si>
  <si>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</si>
  <si>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</si>
  <si>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</si>
  <si>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</si>
  <si>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</si>
  <si>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</si>
  <si>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</si>
  <si>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</si>
  <si>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</si>
  <si>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</si>
  <si>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</si>
  <si>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</si>
  <si>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</si>
  <si>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</si>
  <si>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</si>
  <si>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</si>
  <si>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</si>
  <si>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</si>
  <si>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</si>
  <si>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</si>
  <si>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</si>
  <si>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</si>
  <si>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</si>
  <si>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</si>
  <si>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</si>
  <si>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</si>
  <si>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</si>
  <si>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</si>
  <si>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</si>
  <si>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</si>
  <si>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</si>
  <si>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</si>
  <si>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</si>
  <si>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</si>
  <si>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</si>
  <si>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</si>
  <si>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</si>
  <si>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</si>
  <si>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</si>
  <si>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</si>
  <si>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</si>
  <si>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</si>
  <si>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</si>
  <si>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</si>
  <si>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</si>
  <si>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</si>
  <si>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</si>
  <si>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</si>
  <si>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</si>
  <si>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</si>
  <si>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</si>
  <si>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</si>
  <si>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</si>
  <si>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</si>
  <si>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</si>
  <si>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</si>
  <si>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</si>
  <si>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</si>
  <si>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</si>
  <si>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</si>
  <si>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</si>
  <si>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</si>
  <si>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</si>
  <si>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</si>
  <si>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</si>
  <si>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</si>
  <si>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</si>
  <si>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</si>
  <si>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</si>
  <si>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</si>
  <si>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</si>
  <si>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</si>
  <si>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</si>
  <si>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</si>
  <si>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</si>
  <si>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</si>
  <si>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</si>
  <si>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</si>
  <si>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</si>
  <si>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</si>
  <si>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</si>
  <si>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</si>
  <si>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</si>
  <si>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</si>
  <si>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</si>
  <si>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</si>
  <si>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</si>
  <si>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</si>
  <si>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</si>
  <si>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</si>
  <si>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</si>
  <si>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</si>
  <si>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</si>
  <si>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</si>
  <si>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</si>
  <si>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</si>
  <si>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</si>
  <si>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</si>
  <si>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</si>
  <si>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</si>
  <si>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</si>
  <si>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</si>
  <si>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</si>
  <si>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</si>
  <si>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</si>
  <si>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</si>
  <si>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</si>
  <si>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</si>
  <si>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</si>
  <si>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</si>
  <si>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</si>
  <si>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</si>
  <si>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</si>
  <si>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</si>
  <si>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</si>
  <si>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</si>
  <si>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</si>
  <si>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</si>
  <si>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</si>
  <si>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</si>
  <si>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</si>
  <si>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</si>
  <si>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</si>
  <si>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</si>
  <si>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</si>
  <si>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</si>
  <si>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</si>
  <si>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</si>
  <si>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</si>
  <si>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</si>
  <si>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</si>
  <si>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</si>
  <si>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</si>
  <si>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</si>
  <si>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</si>
  <si>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</si>
  <si>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</si>
  <si>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</si>
  <si>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</si>
  <si>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</si>
  <si>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</si>
  <si>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</si>
  <si>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</si>
  <si>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</si>
  <si>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</si>
  <si>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</si>
  <si>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</si>
  <si>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</si>
  <si>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</si>
  <si>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</si>
  <si>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</si>
  <si>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</si>
  <si>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</si>
  <si>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</si>
  <si>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</si>
  <si>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</si>
  <si>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</si>
  <si>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</si>
  <si>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</si>
  <si>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</si>
  <si>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</si>
  <si>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</si>
  <si>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</si>
  <si>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</si>
  <si>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</si>
  <si>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</si>
  <si>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</si>
  <si>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</si>
  <si>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</si>
  <si>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</si>
  <si>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</si>
  <si>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</si>
  <si>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</si>
  <si>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</si>
  <si>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</si>
  <si>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</si>
  <si>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</si>
  <si>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</si>
  <si>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</si>
  <si>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11.64</t>
  </si>
  <si>
    <t>▲ 14.89</t>
  </si>
  <si>
    <t>一般会計</t>
  </si>
  <si>
    <t>上水道事業会計</t>
  </si>
  <si>
    <t>国民健康保険特別会計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</si>
  <si>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</si>
  <si>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</si>
  <si>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</si>
  <si>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</si>
  <si>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</si>
  <si>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</si>
  <si>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</si>
  <si>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</si>
  <si>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</si>
  <si>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</si>
  <si>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△1</t>
    <phoneticPr fontId="2"/>
  </si>
  <si>
    <t>御船地区衛生施設組合</t>
    <rPh sb="0" eb="2">
      <t>ミフネ</t>
    </rPh>
    <rPh sb="2" eb="4">
      <t>チク</t>
    </rPh>
    <rPh sb="4" eb="6">
      <t>エイセイ</t>
    </rPh>
    <rPh sb="6" eb="8">
      <t>シセツ</t>
    </rPh>
    <rPh sb="8" eb="10">
      <t>クミアイ</t>
    </rPh>
    <phoneticPr fontId="2"/>
  </si>
  <si>
    <t>-</t>
    <phoneticPr fontId="2"/>
  </si>
  <si>
    <t>御船町・甲佐町衛生施設組合</t>
    <rPh sb="0" eb="3">
      <t>ミフネマチ</t>
    </rPh>
    <rPh sb="4" eb="7">
      <t>コウサマチ</t>
    </rPh>
    <rPh sb="7" eb="9">
      <t>エイセイ</t>
    </rPh>
    <rPh sb="9" eb="11">
      <t>シセツ</t>
    </rPh>
    <rPh sb="11" eb="13">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</si>
  <si>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</si>
  <si>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</si>
  <si>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</si>
  <si>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</si>
  <si>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熊本県市町村総合事務組合</t>
    <rPh sb="0" eb="3">
      <t>クマモトケン</t>
    </rPh>
    <rPh sb="3" eb="6">
      <t>シチョウソン</t>
    </rPh>
    <rPh sb="6" eb="8">
      <t>ソウゴウ</t>
    </rPh>
    <rPh sb="8" eb="10">
      <t>ジム</t>
    </rPh>
    <rPh sb="10" eb="12">
      <t>クミアイ</t>
    </rPh>
    <phoneticPr fontId="2"/>
  </si>
  <si>
    <t>ふるさと応援基金(R03年度末現在))</t>
    <phoneticPr fontId="5"/>
  </si>
  <si>
    <t>まちおこし基金(R03年度末現在))</t>
    <phoneticPr fontId="5"/>
  </si>
  <si>
    <t>公共施設等整備基金(R03年度末現在))</t>
    <phoneticPr fontId="5"/>
  </si>
  <si>
    <t>定住促進住宅施設整備基金(R03年度末現在))</t>
    <phoneticPr fontId="5"/>
  </si>
  <si>
    <t>平成28年熊本地震復興基金(R03年度末現在))</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</si>
  <si>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</si>
  <si>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</si>
  <si>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</si>
  <si>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28年熊本地震に伴う地方債の発行に伴い、将来負担比率は類似団体と比べて高い水準が続いているが、令和3年度から充当可能基金の増加により将来負担比率が減少した。また有形固定資産減価償却率においては年々増加傾向にある。有形固定資産減価償却率の改善については資産の改修や修繕による投資が必要だが、起債によると将来負担比率が増加する可能性がある。今後は、優先順位や施設の更新方法をコスト面で比較し実施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</si>
  <si>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</si>
  <si>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</si>
  <si>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</si>
  <si>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</si>
  <si>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</si>
  <si>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</si>
  <si>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</si>
  <si>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較すると当町は将来負担比率が高く、実質公債比率が低い傾向が続いている。将来負担比率が高い背景として平成28年度による熊本地震が影響している。実質公債費率については、過去の起債に係る償還額の増等により増加する可能性がある。今後は、施設の老朽化に伴う修繕や更新を行う必要も生じており、公債費については、計画的かつ有利性を鑑みた借り入れを行うとともに、施設の更新についても計画的かつ効率的に実施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</si>
</sst>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E6FA-4062-B6C6-6590BCF7F0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201554</c:v>
                </c:pt>
                <c:pt idx="1">
                  <c:v>247974</c:v>
                </c:pt>
                <c:pt idx="2">
                  <c:v>225927</c:v>
                </c:pt>
                <c:pt idx="3">
                  <c:v>169070</c:v>
                </c:pt>
                <c:pt idx="4">
                  <c:v>190536</c:v>
                </c:pt>
              </c:numCache>
            </c:numRef>
          </c:val>
          <c:smooth val="0"/>
          <c:extLst>
            <c:ext xmlns:c16="http://schemas.microsoft.com/office/drawing/2014/chart" uri="{C3380CC4-5D6E-409C-BE32-E72D297353CC}">
              <c16:uniqueId val="{00000001-E6FA-4062-B6C6-6590BCF7F0E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12.85</c:v>
                </c:pt>
                <c:pt idx="1">
                  <c:v>20.2</c:v>
                </c:pt>
                <c:pt idx="2">
                  <c:v>10.220000000000001</c:v>
                </c:pt>
                <c:pt idx="3">
                  <c:v>12.78</c:v>
                </c:pt>
                <c:pt idx="4">
                  <c:v>17.39</c:v>
                </c:pt>
              </c:numCache>
            </c:numRef>
          </c:val>
          <c:extLst>
            <c:ext xmlns:c16="http://schemas.microsoft.com/office/drawing/2014/chart" uri="{C3380CC4-5D6E-409C-BE32-E72D297353CC}">
              <c16:uniqueId val="{00000000-721B-4C44-A80D-2BBC53B788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20.07</c:v>
                </c:pt>
                <c:pt idx="1">
                  <c:v>25.59</c:v>
                </c:pt>
                <c:pt idx="2">
                  <c:v>34.85</c:v>
                </c:pt>
                <c:pt idx="3">
                  <c:v>34.06</c:v>
                </c:pt>
                <c:pt idx="4">
                  <c:v>35.31</c:v>
                </c:pt>
              </c:numCache>
            </c:numRef>
          </c:val>
          <c:extLst>
            <c:ext xmlns:c16="http://schemas.microsoft.com/office/drawing/2014/chart" uri="{C3380CC4-5D6E-409C-BE32-E72D297353CC}">
              <c16:uniqueId val="{00000001-721B-4C44-A80D-2BBC53B788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-11.64</c:v>
                </c:pt>
                <c:pt idx="1">
                  <c:v>6.51</c:v>
                </c:pt>
                <c:pt idx="2">
                  <c:v>-14.89</c:v>
                </c:pt>
                <c:pt idx="3">
                  <c:v>0.93</c:v>
                </c:pt>
                <c:pt idx="4">
                  <c:v>2.41</c:v>
                </c:pt>
              </c:numCache>
            </c:numRef>
          </c:val>
          <c:smooth val="0"/>
          <c:extLst>
            <c:ext xmlns:c16="http://schemas.microsoft.com/office/drawing/2014/chart" uri="{C3380CC4-5D6E-409C-BE32-E72D297353CC}">
              <c16:uniqueId val="{00000002-721B-4C44-A80D-2BBC53B788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FEA-462E-9807-F48BD1A178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EA-462E-9807-F48BD1A1786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FEA-462E-9807-F48BD1A1786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FEA-462E-9807-F48BD1A1786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FEA-462E-9807-F48BD1A1786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0.05</c:v>
                </c:pt>
                <c:pt idx="4">
                  <c:v>#N/A</c:v>
                </c:pt>
                <c:pt idx="5">
                  <c:v>0.05</c:v>
                </c:pt>
                <c:pt idx="6">
                  <c:v>#N/A</c:v>
                </c:pt>
                <c:pt idx="7">
                  <c:v>0.05</c:v>
                </c:pt>
                <c:pt idx="8">
                  <c:v>#N/A</c:v>
                </c:pt>
                <c:pt idx="9">
                  <c:v>0.02</c:v>
                </c:pt>
              </c:numCache>
            </c:numRef>
          </c:val>
          <c:extLst>
            <c:ext xmlns:c16="http://schemas.microsoft.com/office/drawing/2014/chart" uri="{C3380CC4-5D6E-409C-BE32-E72D297353CC}">
              <c16:uniqueId val="{00000005-0FEA-462E-9807-F48BD1A1786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2.5499999999999998</c:v>
                </c:pt>
                <c:pt idx="2">
                  <c:v>#N/A</c:v>
                </c:pt>
                <c:pt idx="3">
                  <c:v>2.52</c:v>
                </c:pt>
                <c:pt idx="4">
                  <c:v>#N/A</c:v>
                </c:pt>
                <c:pt idx="5">
                  <c:v>2.61</c:v>
                </c:pt>
                <c:pt idx="6">
                  <c:v>#N/A</c:v>
                </c:pt>
                <c:pt idx="7">
                  <c:v>1.54</c:v>
                </c:pt>
                <c:pt idx="8">
                  <c:v>#N/A</c:v>
                </c:pt>
                <c:pt idx="9">
                  <c:v>1.35</c:v>
                </c:pt>
              </c:numCache>
            </c:numRef>
          </c:val>
          <c:extLst>
            <c:ext xmlns:c16="http://schemas.microsoft.com/office/drawing/2014/chart" uri="{C3380CC4-5D6E-409C-BE32-E72D297353CC}">
              <c16:uniqueId val="{00000006-0FEA-462E-9807-F48BD1A1786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7.08</c:v>
                </c:pt>
                <c:pt idx="2">
                  <c:v>#N/A</c:v>
                </c:pt>
                <c:pt idx="3">
                  <c:v>2.82</c:v>
                </c:pt>
                <c:pt idx="4">
                  <c:v>#N/A</c:v>
                </c:pt>
                <c:pt idx="5">
                  <c:v>0.71</c:v>
                </c:pt>
                <c:pt idx="6">
                  <c:v>#N/A</c:v>
                </c:pt>
                <c:pt idx="7">
                  <c:v>0.96</c:v>
                </c:pt>
                <c:pt idx="8">
                  <c:v>#N/A</c:v>
                </c:pt>
                <c:pt idx="9">
                  <c:v>1.66</c:v>
                </c:pt>
              </c:numCache>
            </c:numRef>
          </c:val>
          <c:extLst>
            <c:ext xmlns:c16="http://schemas.microsoft.com/office/drawing/2014/chart" uri="{C3380CC4-5D6E-409C-BE32-E72D297353CC}">
              <c16:uniqueId val="{00000007-0FEA-462E-9807-F48BD1A17868}"/>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5.53</c:v>
                </c:pt>
                <c:pt idx="2">
                  <c:v>#N/A</c:v>
                </c:pt>
                <c:pt idx="3">
                  <c:v>3.01</c:v>
                </c:pt>
                <c:pt idx="4">
                  <c:v>#N/A</c:v>
                </c:pt>
                <c:pt idx="5">
                  <c:v>3.7</c:v>
                </c:pt>
                <c:pt idx="6">
                  <c:v>#N/A</c:v>
                </c:pt>
                <c:pt idx="7">
                  <c:v>4.96</c:v>
                </c:pt>
                <c:pt idx="8">
                  <c:v>#N/A</c:v>
                </c:pt>
                <c:pt idx="9">
                  <c:v>3.99</c:v>
                </c:pt>
              </c:numCache>
            </c:numRef>
          </c:val>
          <c:extLst>
            <c:ext xmlns:c16="http://schemas.microsoft.com/office/drawing/2014/chart" uri="{C3380CC4-5D6E-409C-BE32-E72D297353CC}">
              <c16:uniqueId val="{00000008-0FEA-462E-9807-F48BD1A1786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12.85</c:v>
                </c:pt>
                <c:pt idx="2">
                  <c:v>#N/A</c:v>
                </c:pt>
                <c:pt idx="3">
                  <c:v>20.2</c:v>
                </c:pt>
                <c:pt idx="4">
                  <c:v>#N/A</c:v>
                </c:pt>
                <c:pt idx="5">
                  <c:v>10.210000000000001</c:v>
                </c:pt>
                <c:pt idx="6">
                  <c:v>#N/A</c:v>
                </c:pt>
                <c:pt idx="7">
                  <c:v>12.77</c:v>
                </c:pt>
                <c:pt idx="8">
                  <c:v>#N/A</c:v>
                </c:pt>
                <c:pt idx="9">
                  <c:v>17.39</c:v>
                </c:pt>
              </c:numCache>
            </c:numRef>
          </c:val>
          <c:extLst>
            <c:ext xmlns:c16="http://schemas.microsoft.com/office/drawing/2014/chart" uri="{C3380CC4-5D6E-409C-BE32-E72D297353CC}">
              <c16:uniqueId val="{00000009-0FEA-462E-9807-F48BD1A178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627</c:v>
                </c:pt>
                <c:pt idx="5">
                  <c:v>622</c:v>
                </c:pt>
                <c:pt idx="8">
                  <c:v>612</c:v>
                </c:pt>
                <c:pt idx="11">
                  <c:v>788</c:v>
                </c:pt>
                <c:pt idx="14">
                  <c:v>841</c:v>
                </c:pt>
              </c:numCache>
            </c:numRef>
          </c:val>
          <c:extLst>
            <c:ext xmlns:c16="http://schemas.microsoft.com/office/drawing/2014/chart" uri="{C3380CC4-5D6E-409C-BE32-E72D297353CC}">
              <c16:uniqueId val="{00000000-5656-4376-96AD-A545D237CD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56-4376-96AD-A545D237CD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656-4376-96AD-A545D237CD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c:v>
                </c:pt>
                <c:pt idx="3">
                  <c:v>25</c:v>
                </c:pt>
                <c:pt idx="6">
                  <c:v>25</c:v>
                </c:pt>
                <c:pt idx="9">
                  <c:v>25</c:v>
                </c:pt>
                <c:pt idx="12">
                  <c:v>27</c:v>
                </c:pt>
              </c:numCache>
            </c:numRef>
          </c:val>
          <c:extLst>
            <c:ext xmlns:c16="http://schemas.microsoft.com/office/drawing/2014/chart" uri="{C3380CC4-5D6E-409C-BE32-E72D297353CC}">
              <c16:uniqueId val="{00000003-5656-4376-96AD-A545D237CD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4-5656-4376-96AD-A545D237CD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56-4376-96AD-A545D237CD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56-4376-96AD-A545D237CD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788</c:v>
                </c:pt>
                <c:pt idx="3">
                  <c:v>772</c:v>
                </c:pt>
                <c:pt idx="6">
                  <c:v>768</c:v>
                </c:pt>
                <c:pt idx="9">
                  <c:v>952</c:v>
                </c:pt>
                <c:pt idx="12">
                  <c:v>1020</c:v>
                </c:pt>
              </c:numCache>
            </c:numRef>
          </c:val>
          <c:extLst>
            <c:ext xmlns:c16="http://schemas.microsoft.com/office/drawing/2014/chart" uri="{C3380CC4-5D6E-409C-BE32-E72D297353CC}">
              <c16:uniqueId val="{00000007-5656-4376-96AD-A545D237CD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184</c:v>
                </c:pt>
                <c:pt idx="2">
                  <c:v>#N/A</c:v>
                </c:pt>
                <c:pt idx="3">
                  <c:v>#N/A</c:v>
                </c:pt>
                <c:pt idx="4">
                  <c:v>176</c:v>
                </c:pt>
                <c:pt idx="5">
                  <c:v>#N/A</c:v>
                </c:pt>
                <c:pt idx="6">
                  <c:v>#N/A</c:v>
                </c:pt>
                <c:pt idx="7">
                  <c:v>182</c:v>
                </c:pt>
                <c:pt idx="8">
                  <c:v>#N/A</c:v>
                </c:pt>
                <c:pt idx="9">
                  <c:v>#N/A</c:v>
                </c:pt>
                <c:pt idx="10">
                  <c:v>190</c:v>
                </c:pt>
                <c:pt idx="11">
                  <c:v>#N/A</c:v>
                </c:pt>
                <c:pt idx="12">
                  <c:v>#N/A</c:v>
                </c:pt>
                <c:pt idx="13">
                  <c:v>207</c:v>
                </c:pt>
                <c:pt idx="14">
                  <c:v>#N/A</c:v>
                </c:pt>
              </c:numCache>
            </c:numRef>
          </c:val>
          <c:smooth val="0"/>
          <c:extLst>
            <c:ext xmlns:c16="http://schemas.microsoft.com/office/drawing/2014/chart" uri="{C3380CC4-5D6E-409C-BE32-E72D297353CC}">
              <c16:uniqueId val="{00000008-5656-4376-96AD-A545D237CD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7797</c:v>
                </c:pt>
                <c:pt idx="5">
                  <c:v>7904</c:v>
                </c:pt>
                <c:pt idx="8">
                  <c:v>8320</c:v>
                </c:pt>
                <c:pt idx="11">
                  <c:v>8207</c:v>
                </c:pt>
                <c:pt idx="14">
                  <c:v>8118</c:v>
                </c:pt>
              </c:numCache>
            </c:numRef>
          </c:val>
          <c:extLst>
            <c:ext xmlns:c16="http://schemas.microsoft.com/office/drawing/2014/chart" uri="{C3380CC4-5D6E-409C-BE32-E72D297353CC}">
              <c16:uniqueId val="{00000000-D016-4678-9FC1-2C93F19078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3</c:v>
                </c:pt>
                <c:pt idx="11">
                  <c:v>3</c:v>
                </c:pt>
                <c:pt idx="14">
                  <c:v>2</c:v>
                </c:pt>
              </c:numCache>
            </c:numRef>
          </c:val>
          <c:extLst>
            <c:ext xmlns:c16="http://schemas.microsoft.com/office/drawing/2014/chart" uri="{C3380CC4-5D6E-409C-BE32-E72D297353CC}">
              <c16:uniqueId val="{00000001-D016-4678-9FC1-2C93F19078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1364</c:v>
                </c:pt>
                <c:pt idx="5">
                  <c:v>1681</c:v>
                </c:pt>
                <c:pt idx="8">
                  <c:v>2283</c:v>
                </c:pt>
                <c:pt idx="11">
                  <c:v>2465</c:v>
                </c:pt>
                <c:pt idx="14">
                  <c:v>3072</c:v>
                </c:pt>
              </c:numCache>
            </c:numRef>
          </c:val>
          <c:extLst>
            <c:ext xmlns:c16="http://schemas.microsoft.com/office/drawing/2014/chart" uri="{C3380CC4-5D6E-409C-BE32-E72D297353CC}">
              <c16:uniqueId val="{00000002-D016-4678-9FC1-2C93F19078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16-4678-9FC1-2C93F19078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16-4678-9FC1-2C93F19078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16-4678-9FC1-2C93F19078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926</c:v>
                </c:pt>
                <c:pt idx="3">
                  <c:v>867</c:v>
                </c:pt>
                <c:pt idx="6">
                  <c:v>832</c:v>
                </c:pt>
                <c:pt idx="9">
                  <c:v>810</c:v>
                </c:pt>
                <c:pt idx="12">
                  <c:v>696</c:v>
                </c:pt>
              </c:numCache>
            </c:numRef>
          </c:val>
          <c:extLst>
            <c:ext xmlns:c16="http://schemas.microsoft.com/office/drawing/2014/chart" uri="{C3380CC4-5D6E-409C-BE32-E72D297353CC}">
              <c16:uniqueId val="{00000006-D016-4678-9FC1-2C93F19078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190</c:v>
                </c:pt>
                <c:pt idx="3">
                  <c:v>165</c:v>
                </c:pt>
                <c:pt idx="6">
                  <c:v>144</c:v>
                </c:pt>
                <c:pt idx="9">
                  <c:v>171</c:v>
                </c:pt>
                <c:pt idx="12">
                  <c:v>129</c:v>
                </c:pt>
              </c:numCache>
            </c:numRef>
          </c:val>
          <c:extLst>
            <c:ext xmlns:c16="http://schemas.microsoft.com/office/drawing/2014/chart" uri="{C3380CC4-5D6E-409C-BE32-E72D297353CC}">
              <c16:uniqueId val="{00000007-D016-4678-9FC1-2C93F19078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c:v>
                </c:pt>
                <c:pt idx="3">
                  <c:v>13</c:v>
                </c:pt>
                <c:pt idx="6">
                  <c:v>16</c:v>
                </c:pt>
                <c:pt idx="9">
                  <c:v>20</c:v>
                </c:pt>
                <c:pt idx="12">
                  <c:v>17</c:v>
                </c:pt>
              </c:numCache>
            </c:numRef>
          </c:val>
          <c:extLst>
            <c:ext xmlns:c16="http://schemas.microsoft.com/office/drawing/2014/chart" uri="{C3380CC4-5D6E-409C-BE32-E72D297353CC}">
              <c16:uniqueId val="{00000008-D016-4678-9FC1-2C93F19078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016-4678-9FC1-2C93F19078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9535</c:v>
                </c:pt>
                <c:pt idx="3">
                  <c:v>10205</c:v>
                </c:pt>
                <c:pt idx="6">
                  <c:v>11177</c:v>
                </c:pt>
                <c:pt idx="9">
                  <c:v>11288</c:v>
                </c:pt>
                <c:pt idx="12">
                  <c:v>11413</c:v>
                </c:pt>
              </c:numCache>
            </c:numRef>
          </c:val>
          <c:extLst>
            <c:ext xmlns:c16="http://schemas.microsoft.com/office/drawing/2014/chart" uri="{C3380CC4-5D6E-409C-BE32-E72D297353CC}">
              <c16:uniqueId val="{0000000A-D016-4678-9FC1-2C93F19078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1501</c:v>
                </c:pt>
                <c:pt idx="2">
                  <c:v>#N/A</c:v>
                </c:pt>
                <c:pt idx="3">
                  <c:v>#N/A</c:v>
                </c:pt>
                <c:pt idx="4">
                  <c:v>1664</c:v>
                </c:pt>
                <c:pt idx="5">
                  <c:v>#N/A</c:v>
                </c:pt>
                <c:pt idx="6">
                  <c:v>#N/A</c:v>
                </c:pt>
                <c:pt idx="7">
                  <c:v>1564</c:v>
                </c:pt>
                <c:pt idx="8">
                  <c:v>#N/A</c:v>
                </c:pt>
                <c:pt idx="9">
                  <c:v>#N/A</c:v>
                </c:pt>
                <c:pt idx="10">
                  <c:v>1614</c:v>
                </c:pt>
                <c:pt idx="11">
                  <c:v>#N/A</c:v>
                </c:pt>
                <c:pt idx="12">
                  <c:v>#N/A</c:v>
                </c:pt>
                <c:pt idx="13">
                  <c:v>1062</c:v>
                </c:pt>
                <c:pt idx="14">
                  <c:v>#N/A</c:v>
                </c:pt>
              </c:numCache>
            </c:numRef>
          </c:val>
          <c:smooth val="0"/>
          <c:extLst>
            <c:ext xmlns:c16="http://schemas.microsoft.com/office/drawing/2014/chart" uri="{C3380CC4-5D6E-409C-BE32-E72D297353CC}">
              <c16:uniqueId val="{0000000B-D016-4678-9FC1-2C93F19078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1202</c:v>
                </c:pt>
                <c:pt idx="1">
                  <c:v>1301</c:v>
                </c:pt>
                <c:pt idx="2">
                  <c:v>1467</c:v>
                </c:pt>
              </c:numCache>
            </c:numRef>
          </c:val>
          <c:extLst>
            <c:ext xmlns:c16="http://schemas.microsoft.com/office/drawing/2014/chart" uri="{C3380CC4-5D6E-409C-BE32-E72D297353CC}">
              <c16:uniqueId val="{00000000-CF58-4F3A-9B6A-074E792457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168</c:v>
                </c:pt>
                <c:pt idx="1">
                  <c:v>161</c:v>
                </c:pt>
                <c:pt idx="2">
                  <c:v>152</c:v>
                </c:pt>
              </c:numCache>
            </c:numRef>
          </c:val>
          <c:extLst>
            <c:ext xmlns:c16="http://schemas.microsoft.com/office/drawing/2014/chart" uri="{C3380CC4-5D6E-409C-BE32-E72D297353CC}">
              <c16:uniqueId val="{00000001-CF58-4F3A-9B6A-074E792457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746</c:v>
                </c:pt>
                <c:pt idx="1">
                  <c:v>831</c:v>
                </c:pt>
                <c:pt idx="2">
                  <c:v>1305</c:v>
                </c:pt>
              </c:numCache>
            </c:numRef>
          </c:val>
          <c:extLst>
            <c:ext xmlns:c16="http://schemas.microsoft.com/office/drawing/2014/chart" uri="{C3380CC4-5D6E-409C-BE32-E72D297353CC}">
              <c16:uniqueId val="{00000002-CF58-4F3A-9B6A-074E792457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001440984715602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{E03B8A22-3486-490A-9F98-AD9C17F04FA8}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0FF-4233-BEA5-FD7297798D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{C95B12E1-083B-4FF4-BF2E-740BA25AE427}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FF-4233-BEA5-FD7297798D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{CF44D1C2-2140-45B8-AB62-72FDF0BC6019}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FF-4233-BEA5-FD7297798D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{5B6187DD-7BA5-492C-8190-5B3B4A5497D4}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FF-4233-BEA5-FD7297798D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{70CCC222-3978-41DF-A582-4D644D54EAC8}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FF-4233-BEA5-FD7297798D8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{C7EC7960-DE32-4033-9AD7-6C865EA28A36}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0FF-4233-BEA5-FD7297798D88}"/>
                </c:ext>
              </c:extLst>
            </c:dLbl>
            <c:dLbl>
              <c:idx val="16"/>
              <c:layout>
                <c:manualLayout>
                  <c:x val="-2.414654127265044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{FC599136-94E6-4FB7-9EB1-654F59B814A4}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0FF-4233-BEA5-FD7297798D8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{11F2A657-35B7-4626-9010-BDAAB0F19EE8}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0FF-4233-BEA5-FD7297798D8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{A76EF446-3515-478B-9EAF-5EB2BD85EB8A}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0FF-4233-BEA5-FD7297798D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45.1</c:v>
                </c:pt>
                <c:pt idx="8">
                  <c:v>43.4</c:v>
                </c:pt>
                <c:pt idx="16">
                  <c:v>44.7</c:v>
                </c:pt>
                <c:pt idx="24">
                  <c:v>49.1</c:v>
                </c:pt>
                <c:pt idx="32">
                  <c:v>50.6</c:v>
                </c:pt>
              </c:numCache>
            </c:numRef>
          </c:xVal>
          <c:yVal>
            <c:numRef>
              <c:f>公会計指標分析・財政指標組合せ分析表!$BP$51:$DC$51</c:f>
              <c:numCache>
                <c:formatCode>#,##0.0;"▲ "#,##0.0</c:formatCode>
                <c:ptCount val="40"/>
                <c:pt idx="0">
                  <c:v>53.6</c:v>
                </c:pt>
                <c:pt idx="8">
                  <c:v>59.4</c:v>
                </c:pt>
                <c:pt idx="16">
                  <c:v>55.1</c:v>
                </c:pt>
                <c:pt idx="24">
                  <c:v>53.1</c:v>
                </c:pt>
                <c:pt idx="32">
                  <c:v>32</c:v>
                </c:pt>
              </c:numCache>
            </c:numRef>
          </c:yVal>
          <c:smooth val="0"/>
          <c:extLst>
            <c:ext xmlns:c16="http://schemas.microsoft.com/office/drawing/2014/chart" uri="{C3380CC4-5D6E-409C-BE32-E72D297353CC}">
              <c16:uniqueId val="{00000009-B0FF-4233-BEA5-FD7297798D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7070447203257835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{9154D0BC-0CE1-43C7-96D2-B635F5BA873B}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0FF-4233-BEA5-FD7297798D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{6C21B122-B26F-4546-9DEF-BDDC1272F020}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FF-4233-BEA5-FD7297798D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{DB6AF1C4-0E2B-493A-A237-27E337A2A590}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FF-4233-BEA5-FD7297798D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{003EE9C7-E4A4-4E3C-A3CC-1A35BDABE5CB}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FF-4233-BEA5-FD7297798D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{ED5E163D-C8FC-42A0-8C8E-75AB97E8B130}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FF-4233-BEA5-FD7297798D88}"/>
                </c:ext>
              </c:extLst>
            </c:dLbl>
            <c:dLbl>
              <c:idx val="8"/>
              <c:layout>
                <c:manualLayout>
                  <c:x val="-3.7219953735886907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{C697A306-3F47-4A48-9978-EB200D77F252}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0FF-4233-BEA5-FD7297798D8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{84769137-4553-4782-903F-210E4EBCA61F}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0FF-4233-BEA5-FD7297798D8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{8BBB1269-008C-4B1A-9D11-1915FB8FA63E}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0FF-4233-BEA5-FD7297798D8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{73566B70-3FE3-485D-8576-3C2EF98CFF87}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0FF-4233-BEA5-FD7297798D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B0FF-4233-BEA5-FD7297798D88}"/>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{E3022013-0905-4D05-B249-4069D6E7D240}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50A-49A3-8F3A-C921BE252D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{FE917DB1-107F-4711-BDF5-ACF42108EAF8}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0A-49A3-8F3A-C921BE252D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{70F4814C-E234-4E1B-96C8-AF4ED0DF357E}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0A-49A3-8F3A-C921BE252D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{B309AACF-30D1-406F-B912-A4F390CC1591}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0A-49A3-8F3A-C921BE252D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{01EE7990-074C-4352-8EA9-79C345FEA0A8}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0A-49A3-8F3A-C921BE252DA4}"/>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{D9B457D7-DDD1-4252-BE65-5940DCECBC19}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50A-49A3-8F3A-C921BE252DA4}"/>
                </c:ext>
              </c:extLst>
            </c:dLbl>
            <c:dLbl>
              <c:idx val="16"/>
              <c:layout>
                <c:manualLayout>
                  <c:x val="-3.4310845302750435E-2"/>
                  <c:y val="-5.215297960760522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{B4981428-9F1B-48E6-89D6-63712D99FA47}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50A-49A3-8F3A-C921BE252DA4}"/>
                </c:ext>
              </c:extLst>
            </c:dLbl>
            <c:dLbl>
              <c:idx val="24"/>
              <c:layout>
                <c:manualLayout>
                  <c:x val="-2.8829840147400729E-2"/>
                  <c:y val="-7.268031456798275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{5DD8D915-8175-4185-9740-DEA928D6D6AB}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50A-49A3-8F3A-C921BE252DA4}"/>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{4FAA323B-6027-4CD6-AFCB-2200D4DB95A5}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50A-49A3-8F3A-C921BE252D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6.2</c:v>
                </c:pt>
                <c:pt idx="16">
                  <c:v>6.4</c:v>
                </c:pt>
                <c:pt idx="24">
                  <c:v>6.3</c:v>
                </c:pt>
                <c:pt idx="32">
                  <c:v>6.3</c:v>
                </c:pt>
              </c:numCache>
            </c:numRef>
          </c:xVal>
          <c:yVal>
            <c:numRef>
              <c:f>公会計指標分析・財政指標組合せ分析表!$BP$73:$DC$73</c:f>
              <c:numCache>
                <c:formatCode>#,##0.0;"▲ "#,##0.0</c:formatCode>
                <c:ptCount val="40"/>
                <c:pt idx="0">
                  <c:v>53.6</c:v>
                </c:pt>
                <c:pt idx="8">
                  <c:v>59.4</c:v>
                </c:pt>
                <c:pt idx="16">
                  <c:v>55.1</c:v>
                </c:pt>
                <c:pt idx="24">
                  <c:v>53.1</c:v>
                </c:pt>
                <c:pt idx="32">
                  <c:v>32</c:v>
                </c:pt>
              </c:numCache>
            </c:numRef>
          </c:yVal>
          <c:smooth val="0"/>
          <c:extLst>
            <c:ext xmlns:c16="http://schemas.microsoft.com/office/drawing/2014/chart" uri="{C3380CC4-5D6E-409C-BE32-E72D297353CC}">
              <c16:uniqueId val="{00000009-150A-49A3-8F3A-C921BE252D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640202423853026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{07A5A68B-3D2A-40FE-A9B4-54277FFAE7A0}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50A-49A3-8F3A-C921BE252D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{C7054FBE-5583-4F72-B78E-04D92CE892F2}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0A-49A3-8F3A-C921BE252D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{9E974AE0-493E-4848-8FBA-A64A187E85C3}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0A-49A3-8F3A-C921BE252D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{81CF6A2F-0CC2-4C0C-A421-295916F4D3DF}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0A-49A3-8F3A-C921BE252D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{CBC92C47-5683-456A-ADF8-DC5671B154DC}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0A-49A3-8F3A-C921BE252DA4}"/>
                </c:ext>
              </c:extLst>
            </c:dLbl>
            <c:dLbl>
              <c:idx val="8"/>
              <c:layout>
                <c:manualLayout>
                  <c:x val="0"/>
                  <c:y val="2.7220912016998342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{800E4DA2-8FD9-406C-9E15-892B5154ABAB}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50A-49A3-8F3A-C921BE252DA4}"/>
                </c:ext>
              </c:extLst>
            </c:dLbl>
            <c:dLbl>
              <c:idx val="16"/>
              <c:layout>
                <c:manualLayout>
                  <c:x val="0"/>
                  <c:y val="9.3678912423873582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{55B28079-A412-4D7E-A4DC-4978A966F168}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50A-49A3-8F3A-C921BE252DA4}"/>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{4F76E725-A910-481D-B5FF-EE656C1CB6ED}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50A-49A3-8F3A-C921BE252DA4}"/>
                </c:ext>
              </c:extLst>
            </c:dLbl>
            <c:dLbl>
              <c:idx val="32"/>
              <c:layout>
                <c:manualLayout>
                  <c:x val="0"/>
                  <c:y val="1.431238428201248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{5C816417-B0AC-4619-8C70-F8D1C505DA5B}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50A-49A3-8F3A-C921BE252D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150A-49A3-8F3A-C921BE252DA4}"/>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年度は、主に生涯学習センター建設事業に係る償還が終了したことにより償還金が減少した。平成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年度の災害復旧事業債の償還終了等により償還金が減少した。　令和元年度は、平成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年度許可の防災行政無線整備事業にかかる過疎対策事業債の償還が終了したことにより償還金が減少した。令和２年度は平成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借入分の熊本地震関連の災害復旧債の本格償還が開始したことなどにより償還金が増加した。令和３年度は、熊本地震関連の災害対策債の本格償還が開始したことなどにより元利償還金が増加した。今後は、公営住宅建設事業の本格償還が順次開始することからも、計画的かつ適切な地方債発行に努め、発行額を抑制するなど、財政の健全化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年度は前年度（震災時）に引続き災害復旧事業債の発行を行うなどにより地方債現在高が約</a:t>
          </a:r>
          <a:r>
            <a:rPr kumimoji="1" lang="en-US" altLang="ja-JP" sz="1100">
              <a:solidFill>
                <a:schemeClr val="dk1"/>
              </a:solidFill>
              <a:effectLst/>
              <a:latin typeface="+mn-lt"/>
              <a:ea typeface="+mn-ea"/>
              <a:cs typeface="+mn-cs"/>
            </a:rPr>
            <a:t>955,000</a:t>
          </a:r>
          <a:r>
            <a:rPr kumimoji="1" lang="ja-JP" altLang="ja-JP" sz="1100">
              <a:solidFill>
                <a:schemeClr val="dk1"/>
              </a:solidFill>
              <a:effectLst/>
              <a:latin typeface="+mn-lt"/>
              <a:ea typeface="+mn-ea"/>
              <a:cs typeface="+mn-cs"/>
            </a:rPr>
            <a:t>千円増加したが、熊本地震復興基金などの基金が増加し充当可能基金残高が増加したため分子は約</a:t>
          </a:r>
          <a:r>
            <a:rPr kumimoji="1" lang="en-US" altLang="ja-JP" sz="1100">
              <a:solidFill>
                <a:schemeClr val="dk1"/>
              </a:solidFill>
              <a:effectLst/>
              <a:latin typeface="+mn-lt"/>
              <a:ea typeface="+mn-ea"/>
              <a:cs typeface="+mn-cs"/>
            </a:rPr>
            <a:t>191,000</a:t>
          </a:r>
          <a:r>
            <a:rPr kumimoji="1" lang="ja-JP" altLang="ja-JP" sz="1100">
              <a:solidFill>
                <a:schemeClr val="dk1"/>
              </a:solidFill>
              <a:effectLst/>
              <a:latin typeface="+mn-lt"/>
              <a:ea typeface="+mn-ea"/>
              <a:cs typeface="+mn-cs"/>
            </a:rPr>
            <a:t>千円減少した。平成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年度は、災害公営住宅建設事業などに係る公営住宅建設事業債及び震災に起因する災害復旧事業債の増により地方債残高が約</a:t>
          </a:r>
          <a:r>
            <a:rPr kumimoji="1" lang="en-US" altLang="ja-JP" sz="1100">
              <a:solidFill>
                <a:schemeClr val="dk1"/>
              </a:solidFill>
              <a:effectLst/>
              <a:latin typeface="+mn-lt"/>
              <a:ea typeface="+mn-ea"/>
              <a:cs typeface="+mn-cs"/>
            </a:rPr>
            <a:t>670,000</a:t>
          </a:r>
          <a:r>
            <a:rPr kumimoji="1" lang="ja-JP" altLang="ja-JP" sz="1100">
              <a:solidFill>
                <a:schemeClr val="dk1"/>
              </a:solidFill>
              <a:effectLst/>
              <a:latin typeface="+mn-lt"/>
              <a:ea typeface="+mn-ea"/>
              <a:cs typeface="+mn-cs"/>
            </a:rPr>
            <a:t>千円増加したことにより分子が約</a:t>
          </a:r>
          <a:r>
            <a:rPr kumimoji="1" lang="en-US" altLang="ja-JP" sz="1100">
              <a:solidFill>
                <a:schemeClr val="dk1"/>
              </a:solidFill>
              <a:effectLst/>
              <a:latin typeface="+mn-lt"/>
              <a:ea typeface="+mn-ea"/>
              <a:cs typeface="+mn-cs"/>
            </a:rPr>
            <a:t>163,000</a:t>
          </a:r>
          <a:r>
            <a:rPr kumimoji="1" lang="ja-JP" altLang="ja-JP" sz="1100">
              <a:solidFill>
                <a:schemeClr val="dk1"/>
              </a:solidFill>
              <a:effectLst/>
              <a:latin typeface="+mn-lt"/>
              <a:ea typeface="+mn-ea"/>
              <a:cs typeface="+mn-cs"/>
            </a:rPr>
            <a:t>千円増加した。令和元年度は、子育て支援住宅建設などの公営住宅建設事業債や災害復旧事業債が増加したことなどにより将来負担額は増加し、差引く充当可能基金も約</a:t>
          </a:r>
          <a:r>
            <a:rPr kumimoji="1" lang="en-US" altLang="ja-JP" sz="1100">
              <a:solidFill>
                <a:schemeClr val="dk1"/>
              </a:solidFill>
              <a:effectLst/>
              <a:latin typeface="+mn-lt"/>
              <a:ea typeface="+mn-ea"/>
              <a:cs typeface="+mn-cs"/>
            </a:rPr>
            <a:t>602</a:t>
          </a:r>
          <a:r>
            <a:rPr kumimoji="1" lang="ja-JP" altLang="ja-JP" sz="1100">
              <a:solidFill>
                <a:schemeClr val="dk1"/>
              </a:solidFill>
              <a:effectLst/>
              <a:latin typeface="+mn-lt"/>
              <a:ea typeface="+mn-ea"/>
              <a:cs typeface="+mn-cs"/>
            </a:rPr>
            <a:t>百万円増加した。令和２年度及び令和３年度は、公営住宅建替事業に伴う公営住宅建設事業債の借入額が増加したが差引く充当可能基金も増加した。（</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182</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607</a:t>
          </a:r>
          <a:r>
            <a:rPr kumimoji="1" lang="ja-JP" altLang="ja-JP" sz="1100">
              <a:solidFill>
                <a:schemeClr val="dk1"/>
              </a:solidFill>
              <a:effectLst/>
              <a:latin typeface="+mn-lt"/>
              <a:ea typeface="+mn-ea"/>
              <a:cs typeface="+mn-cs"/>
            </a:rPr>
            <a:t>百万円）引き続き災害復旧事業債及び公営住宅建設事業債を発行するため、将来負担比率の大幅な改善は見込めない。今後は、計画的な事業実施等により比率の上昇の抑制に努める。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熊本県甲佐町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財政調整基金は、令和元年度は、平成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年震災関連事業等の一部について、事業完了時期が年度末になったため、補助金が令和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年度に交付されること等により取崩額が増加（前年度比</a:t>
          </a:r>
          <a:r>
            <a:rPr kumimoji="1" lang="en-US" altLang="ja-JP" sz="1100">
              <a:solidFill>
                <a:schemeClr val="dk1"/>
              </a:solidFill>
              <a:effectLst/>
              <a:latin typeface="+mn-lt"/>
              <a:ea typeface="+mn-ea"/>
              <a:cs typeface="+mn-cs"/>
            </a:rPr>
            <a:t>168,080</a:t>
          </a:r>
          <a:r>
            <a:rPr kumimoji="1" lang="ja-JP" altLang="ja-JP" sz="1100">
              <a:solidFill>
                <a:schemeClr val="dk1"/>
              </a:solidFill>
              <a:effectLst/>
              <a:latin typeface="+mn-lt"/>
              <a:ea typeface="+mn-ea"/>
              <a:cs typeface="+mn-cs"/>
            </a:rPr>
            <a:t>千円増）したものの、過年度事業の収入の受け入れがあったことなどにより歳計剰余金処分による積立額を</a:t>
          </a:r>
          <a:r>
            <a:rPr kumimoji="1" lang="en-US" altLang="ja-JP" sz="1100">
              <a:solidFill>
                <a:schemeClr val="dk1"/>
              </a:solidFill>
              <a:effectLst/>
              <a:latin typeface="+mn-lt"/>
              <a:ea typeface="+mn-ea"/>
              <a:cs typeface="+mn-cs"/>
            </a:rPr>
            <a:t>500,000</a:t>
          </a:r>
          <a:r>
            <a:rPr kumimoji="1" lang="ja-JP" altLang="ja-JP" sz="1100">
              <a:solidFill>
                <a:schemeClr val="dk1"/>
              </a:solidFill>
              <a:effectLst/>
              <a:latin typeface="+mn-lt"/>
              <a:ea typeface="+mn-ea"/>
              <a:cs typeface="+mn-cs"/>
            </a:rPr>
            <a:t>千円行ったことから、年度末残高は前年度と比較すると</a:t>
          </a:r>
          <a:r>
            <a:rPr kumimoji="1" lang="en-US" altLang="ja-JP" sz="1100">
              <a:solidFill>
                <a:schemeClr val="dk1"/>
              </a:solidFill>
              <a:effectLst/>
              <a:latin typeface="+mn-lt"/>
              <a:ea typeface="+mn-ea"/>
              <a:cs typeface="+mn-cs"/>
            </a:rPr>
            <a:t>325,768</a:t>
          </a:r>
          <a:r>
            <a:rPr kumimoji="1" lang="ja-JP" altLang="ja-JP" sz="1100">
              <a:solidFill>
                <a:schemeClr val="dk1"/>
              </a:solidFill>
              <a:effectLst/>
              <a:latin typeface="+mn-lt"/>
              <a:ea typeface="+mn-ea"/>
              <a:cs typeface="+mn-cs"/>
            </a:rPr>
            <a:t>千円増加した。令和２年度は、過年度事業の収入の受け入れがあったことなどにより取崩額が</a:t>
          </a:r>
          <a:r>
            <a:rPr kumimoji="1" lang="en-US" altLang="ja-JP" sz="1100">
              <a:solidFill>
                <a:schemeClr val="dk1"/>
              </a:solidFill>
              <a:effectLst/>
              <a:latin typeface="+mn-lt"/>
              <a:ea typeface="+mn-ea"/>
              <a:cs typeface="+mn-cs"/>
            </a:rPr>
            <a:t>100,558</a:t>
          </a:r>
          <a:r>
            <a:rPr kumimoji="1" lang="ja-JP" altLang="ja-JP" sz="1100">
              <a:solidFill>
                <a:schemeClr val="dk1"/>
              </a:solidFill>
              <a:effectLst/>
              <a:latin typeface="+mn-lt"/>
              <a:ea typeface="+mn-ea"/>
              <a:cs typeface="+mn-cs"/>
            </a:rPr>
            <a:t>千円（前年度比</a:t>
          </a:r>
          <a:r>
            <a:rPr kumimoji="1" lang="en-US" altLang="ja-JP" sz="1100">
              <a:solidFill>
                <a:schemeClr val="dk1"/>
              </a:solidFill>
              <a:effectLst/>
              <a:latin typeface="+mn-lt"/>
              <a:ea typeface="+mn-ea"/>
              <a:cs typeface="+mn-cs"/>
            </a:rPr>
            <a:t>96,517</a:t>
          </a:r>
          <a:r>
            <a:rPr kumimoji="1" lang="ja-JP" altLang="ja-JP" sz="1100">
              <a:solidFill>
                <a:schemeClr val="dk1"/>
              </a:solidFill>
              <a:effectLst/>
              <a:latin typeface="+mn-lt"/>
              <a:ea typeface="+mn-ea"/>
              <a:cs typeface="+mn-cs"/>
            </a:rPr>
            <a:t>千円減）だったが、歳計剰余金処分による積立額を</a:t>
          </a:r>
          <a:r>
            <a:rPr kumimoji="1" lang="en-US" altLang="ja-JP" sz="1100">
              <a:solidFill>
                <a:schemeClr val="dk1"/>
              </a:solidFill>
              <a:effectLst/>
              <a:latin typeface="+mn-lt"/>
              <a:ea typeface="+mn-ea"/>
              <a:cs typeface="+mn-cs"/>
            </a:rPr>
            <a:t>200,000</a:t>
          </a:r>
          <a:r>
            <a:rPr kumimoji="1" lang="ja-JP" altLang="ja-JP" sz="1100">
              <a:solidFill>
                <a:schemeClr val="dk1"/>
              </a:solidFill>
              <a:effectLst/>
              <a:latin typeface="+mn-lt"/>
              <a:ea typeface="+mn-ea"/>
              <a:cs typeface="+mn-cs"/>
            </a:rPr>
            <a:t>千円行っており、年度末残高は前年度と比較すると</a:t>
          </a:r>
          <a:r>
            <a:rPr kumimoji="1" lang="en-US" altLang="ja-JP" sz="1100">
              <a:solidFill>
                <a:schemeClr val="dk1"/>
              </a:solidFill>
              <a:effectLst/>
              <a:latin typeface="+mn-lt"/>
              <a:ea typeface="+mn-ea"/>
              <a:cs typeface="+mn-cs"/>
            </a:rPr>
            <a:t>99,775</a:t>
          </a:r>
          <a:r>
            <a:rPr kumimoji="1" lang="ja-JP" altLang="ja-JP" sz="1100">
              <a:solidFill>
                <a:schemeClr val="dk1"/>
              </a:solidFill>
              <a:effectLst/>
              <a:latin typeface="+mn-lt"/>
              <a:ea typeface="+mn-ea"/>
              <a:cs typeface="+mn-cs"/>
            </a:rPr>
            <a:t>千円増加した。令和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年度は、取崩額が</a:t>
          </a:r>
          <a:r>
            <a:rPr kumimoji="1" lang="en-US" altLang="ja-JP" sz="1100">
              <a:solidFill>
                <a:schemeClr val="dk1"/>
              </a:solidFill>
              <a:effectLst/>
              <a:latin typeface="+mn-lt"/>
              <a:ea typeface="+mn-ea"/>
              <a:cs typeface="+mn-cs"/>
            </a:rPr>
            <a:t>160,048</a:t>
          </a:r>
          <a:r>
            <a:rPr kumimoji="1" lang="ja-JP" altLang="ja-JP" sz="1100">
              <a:solidFill>
                <a:schemeClr val="dk1"/>
              </a:solidFill>
              <a:effectLst/>
              <a:latin typeface="+mn-lt"/>
              <a:ea typeface="+mn-ea"/>
              <a:cs typeface="+mn-cs"/>
            </a:rPr>
            <a:t>千円（前年度比</a:t>
          </a:r>
          <a:r>
            <a:rPr kumimoji="1" lang="en-US" altLang="ja-JP" sz="1100">
              <a:solidFill>
                <a:schemeClr val="dk1"/>
              </a:solidFill>
              <a:effectLst/>
              <a:latin typeface="+mn-lt"/>
              <a:ea typeface="+mn-ea"/>
              <a:cs typeface="+mn-cs"/>
            </a:rPr>
            <a:t>59,490</a:t>
          </a:r>
          <a:r>
            <a:rPr kumimoji="1" lang="ja-JP" altLang="ja-JP" sz="1100">
              <a:solidFill>
                <a:schemeClr val="dk1"/>
              </a:solidFill>
              <a:effectLst/>
              <a:latin typeface="+mn-lt"/>
              <a:ea typeface="+mn-ea"/>
              <a:cs typeface="+mn-cs"/>
            </a:rPr>
            <a:t>千円増）だったが、歳計剰余金処分による積立額を</a:t>
          </a:r>
          <a:r>
            <a:rPr kumimoji="1" lang="en-US" altLang="ja-JP" sz="1100">
              <a:solidFill>
                <a:schemeClr val="dk1"/>
              </a:solidFill>
              <a:effectLst/>
              <a:latin typeface="+mn-lt"/>
              <a:ea typeface="+mn-ea"/>
              <a:cs typeface="+mn-cs"/>
            </a:rPr>
            <a:t>300,000</a:t>
          </a:r>
          <a:r>
            <a:rPr kumimoji="1" lang="ja-JP" altLang="ja-JP" sz="1100">
              <a:solidFill>
                <a:schemeClr val="dk1"/>
              </a:solidFill>
              <a:effectLst/>
              <a:latin typeface="+mn-lt"/>
              <a:ea typeface="+mn-ea"/>
              <a:cs typeface="+mn-cs"/>
            </a:rPr>
            <a:t>千円行っており、年度末残高は前年度と比較すると、取り崩し額とほぼ同額の</a:t>
          </a:r>
          <a:r>
            <a:rPr kumimoji="1" lang="en-US" altLang="ja-JP" sz="1100">
              <a:solidFill>
                <a:schemeClr val="dk1"/>
              </a:solidFill>
              <a:effectLst/>
              <a:latin typeface="+mn-lt"/>
              <a:ea typeface="+mn-ea"/>
              <a:cs typeface="+mn-cs"/>
            </a:rPr>
            <a:t>165,884</a:t>
          </a:r>
          <a:r>
            <a:rPr kumimoji="1" lang="ja-JP" altLang="ja-JP" sz="1100">
              <a:solidFill>
                <a:schemeClr val="dk1"/>
              </a:solidFill>
              <a:effectLst/>
              <a:latin typeface="+mn-lt"/>
              <a:ea typeface="+mn-ea"/>
              <a:cs typeface="+mn-cs"/>
            </a:rPr>
            <a:t>千円増加した。その他の基金としては、ふるさと甲佐応援寄附金の寄付額の増により積立額が増加した。今後の町の復興事業に活用するために設置しているまちおこし基金や庁舎等の公共施設等の長寿命化等の整備に活用するために設置した公共施設等整備基金にそれぞれ積立てを行ったことなどにより、その他の基金全体としては</a:t>
          </a:r>
          <a:r>
            <a:rPr kumimoji="1" lang="en-US" altLang="ja-JP" sz="1100">
              <a:solidFill>
                <a:schemeClr val="dk1"/>
              </a:solidFill>
              <a:effectLst/>
              <a:latin typeface="+mn-lt"/>
              <a:ea typeface="+mn-ea"/>
              <a:cs typeface="+mn-cs"/>
            </a:rPr>
            <a:t>474,457</a:t>
          </a:r>
          <a:r>
            <a:rPr kumimoji="1" lang="ja-JP" altLang="ja-JP" sz="1100">
              <a:solidFill>
                <a:schemeClr val="dk1"/>
              </a:solidFill>
              <a:effectLst/>
              <a:latin typeface="+mn-lt"/>
              <a:ea typeface="+mn-ea"/>
              <a:cs typeface="+mn-cs"/>
            </a:rPr>
            <a:t>千円増加した。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財政調整基金については、将来的には、公営住宅建設事業又は震災関連事業に係る公債費の本格償還が開始するため、減額することが見込まれる。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基金の使徒の明確化を図るために、財政調整基金以外の特定目的基金（公共施設等整備基金等）の積立も計画的に実施することを予定しているものの、財政調整基金の（今後の方針）欄にも記載しているとおり財政調整基金そのものの目標額を確保することも必要であることから、財政状況及び将来負担、今後の事業計画を勘案したところで個々の基金の積立を行っていく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　それぞれの基金について、次のとおり。</a:t>
          </a:r>
          <a:endParaRPr lang="ja-JP" altLang="ja-JP" sz="1400">
            <a:effectLst/>
          </a:endParaRPr>
        </a:p>
        <a:p>
          <a:r>
            <a:rPr kumimoji="1" lang="ja-JP" altLang="ja-JP" sz="1100">
              <a:solidFill>
                <a:schemeClr val="dk1"/>
              </a:solidFill>
              <a:effectLst/>
              <a:latin typeface="+mn-lt"/>
              <a:ea typeface="+mn-ea"/>
              <a:cs typeface="+mn-cs"/>
            </a:rPr>
            <a:t>　・熊本地震復興基金（創意工夫分）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年熊本地震による災害からの早期の復興を図るために設置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・まちおこし基金：まちおこしを推進する事業の財源に充てるために設置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・公共施設等整備基金：公共施設等の整備及び改修に必要な財源を確保するために設置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定住促進住宅整備基金：定住の促進と地域の活性化を図るため、定住促進住宅の施設整備及び定住促進事業のために設置</a:t>
          </a:r>
          <a:endParaRPr lang="ja-JP" altLang="ja-JP" sz="1400">
            <a:effectLst/>
          </a:endParaRPr>
        </a:p>
        <a:p>
          <a:r>
            <a:rPr kumimoji="1" lang="ja-JP" altLang="ja-JP" sz="1100">
              <a:solidFill>
                <a:schemeClr val="dk1"/>
              </a:solidFill>
              <a:effectLst/>
              <a:latin typeface="+mn-lt"/>
              <a:ea typeface="+mn-ea"/>
              <a:cs typeface="+mn-cs"/>
            </a:rPr>
            <a:t>　・教育施設整備基金：教育施設整備ために設置</a:t>
          </a:r>
          <a:endParaRPr lang="ja-JP" altLang="ja-JP" sz="1400">
            <a:effectLst/>
          </a:endParaRPr>
        </a:p>
        <a:p>
          <a:r>
            <a:rPr kumimoji="1" lang="ja-JP" altLang="ja-JP" sz="1100">
              <a:solidFill>
                <a:schemeClr val="dk1"/>
              </a:solidFill>
              <a:effectLst/>
              <a:latin typeface="+mn-lt"/>
              <a:ea typeface="+mn-ea"/>
              <a:cs typeface="+mn-cs"/>
            </a:rPr>
            <a:t>　・ふるさと甲佐応援基金：本町のまちづくりに賛同する人々からの寄附金を財源として、寄附者のまちづくりに対する意向を具体化することにより、多様な人々の</a:t>
          </a:r>
          <a:endParaRPr lang="ja-JP" altLang="ja-JP" sz="1400">
            <a:effectLst/>
          </a:endParaRPr>
        </a:p>
        <a:p>
          <a:r>
            <a:rPr kumimoji="1" lang="ja-JP" altLang="ja-JP" sz="1100">
              <a:solidFill>
                <a:schemeClr val="dk1"/>
              </a:solidFill>
              <a:effectLst/>
              <a:latin typeface="+mn-lt"/>
              <a:ea typeface="+mn-ea"/>
              <a:cs typeface="+mn-cs"/>
            </a:rPr>
            <a:t>　　参加による個性豊かな活力あるふるさとづくりに資するために設置</a:t>
          </a:r>
          <a:endParaRPr lang="ja-JP" altLang="ja-JP" sz="1400">
            <a:effectLst/>
          </a:endParaRPr>
        </a:p>
        <a:p>
          <a:r>
            <a:rPr kumimoji="1" lang="ja-JP" altLang="ja-JP" sz="1100">
              <a:solidFill>
                <a:schemeClr val="dk1"/>
              </a:solidFill>
              <a:effectLst/>
              <a:latin typeface="+mn-lt"/>
              <a:ea typeface="+mn-ea"/>
              <a:cs typeface="+mn-cs"/>
            </a:rPr>
            <a:t>　・地域福祉基金：地域保健福祉の増進を図るために設置</a:t>
          </a:r>
          <a:endParaRPr lang="ja-JP" altLang="ja-JP" sz="1400">
            <a:effectLst/>
          </a:endParaRPr>
        </a:p>
        <a:p>
          <a:r>
            <a:rPr kumimoji="1" lang="ja-JP" altLang="ja-JP" sz="1100" baseline="0">
              <a:solidFill>
                <a:schemeClr val="dk1"/>
              </a:solidFill>
              <a:effectLst/>
              <a:latin typeface="+mn-lt"/>
              <a:ea typeface="+mn-ea"/>
              <a:cs typeface="+mn-cs"/>
            </a:rPr>
            <a:t>　・人材育成基金：甲佐町の農業振興の担い手となる人材の育成に要する経費の財源に充てるために設置</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・熊本県収入証紙購入基金：熊本県収入証紙の購入及び売りさばきに関する事務を円滑かつ効率的に行うために設置</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・中山間ふるさと・水と土保全基金：中山間地域における土地改良施設の機能を適正に発揮させるための集落共同活動の強化に対する支援事業を行うために設置</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新型コロナウイルス感染症対応地方創生臨時交付金基金：新型コロナウイルス感染症の影響により「熊本県金融円滑化特別資金」及び「熊本県新型コロナウイルス対策農業経営安定資金」の融資を受けた町内事業者及び農業者等に対して、町が行う利子補給及び保証料助成事業の財源とするために設置</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・企業版ふるさと納税基金：まち・ひと・しごと創生寄附活用事業として実施する事業に要する費用の財源に充てるために設置</a:t>
          </a:r>
          <a:endParaRPr lang="ja-JP" altLang="ja-JP" sz="1400">
            <a:effectLst/>
          </a:endParaRPr>
        </a:p>
        <a:p>
          <a:r>
            <a:rPr kumimoji="1" lang="ja-JP" altLang="ja-JP" sz="1100">
              <a:solidFill>
                <a:schemeClr val="dk1"/>
              </a:solidFill>
              <a:effectLst/>
              <a:latin typeface="+mn-lt"/>
              <a:ea typeface="+mn-ea"/>
              <a:cs typeface="+mn-cs"/>
            </a:rPr>
            <a:t>（増減理由）ふるさと甲佐応援基金を</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百万円取崩し、約</a:t>
          </a:r>
          <a:r>
            <a:rPr kumimoji="1" lang="en-US" altLang="ja-JP" sz="1100">
              <a:solidFill>
                <a:schemeClr val="dk1"/>
              </a:solidFill>
              <a:effectLst/>
              <a:latin typeface="+mn-lt"/>
              <a:ea typeface="+mn-ea"/>
              <a:cs typeface="+mn-cs"/>
            </a:rPr>
            <a:t>519</a:t>
          </a:r>
          <a:r>
            <a:rPr kumimoji="1" lang="ja-JP" altLang="ja-JP" sz="1100">
              <a:solidFill>
                <a:schemeClr val="dk1"/>
              </a:solidFill>
              <a:effectLst/>
              <a:latin typeface="+mn-lt"/>
              <a:ea typeface="+mn-ea"/>
              <a:cs typeface="+mn-cs"/>
            </a:rPr>
            <a:t>百万円を積立てた。まちおこし基金を</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百万円、公共施設等整備基金を約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百万円を積み立てたことなどにより約</a:t>
          </a:r>
          <a:r>
            <a:rPr kumimoji="1" lang="en-US" altLang="ja-JP" sz="1100">
              <a:solidFill>
                <a:schemeClr val="dk1"/>
              </a:solidFill>
              <a:effectLst/>
              <a:latin typeface="+mn-lt"/>
              <a:ea typeface="+mn-ea"/>
              <a:cs typeface="+mn-cs"/>
            </a:rPr>
            <a:t>474</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（今後の方針）公共施設等整備基金は、庁舎等の長寿命化のために計画的に活用し、まちおこし基金は町の復興事業に活用するために計画的に積立を行う予定。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財政調整基金は、令和元年度は、平成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年震災関連事業等の一部について、事業完了時期が年度末になったため、補助金が令和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年度に交付されること等により取崩額が増加（前年度比</a:t>
          </a:r>
          <a:r>
            <a:rPr kumimoji="1" lang="en-US" altLang="ja-JP" sz="1100">
              <a:solidFill>
                <a:schemeClr val="dk1"/>
              </a:solidFill>
              <a:effectLst/>
              <a:latin typeface="+mn-lt"/>
              <a:ea typeface="+mn-ea"/>
              <a:cs typeface="+mn-cs"/>
            </a:rPr>
            <a:t>168,080</a:t>
          </a:r>
          <a:r>
            <a:rPr kumimoji="1" lang="ja-JP" altLang="ja-JP" sz="1100">
              <a:solidFill>
                <a:schemeClr val="dk1"/>
              </a:solidFill>
              <a:effectLst/>
              <a:latin typeface="+mn-lt"/>
              <a:ea typeface="+mn-ea"/>
              <a:cs typeface="+mn-cs"/>
            </a:rPr>
            <a:t>千円増）したものの、過年度事業の収入の受け入れがあったことなどにより歳計剰余金処分による積立額を</a:t>
          </a:r>
          <a:r>
            <a:rPr kumimoji="1" lang="en-US" altLang="ja-JP" sz="1100">
              <a:solidFill>
                <a:schemeClr val="dk1"/>
              </a:solidFill>
              <a:effectLst/>
              <a:latin typeface="+mn-lt"/>
              <a:ea typeface="+mn-ea"/>
              <a:cs typeface="+mn-cs"/>
            </a:rPr>
            <a:t>500,000</a:t>
          </a:r>
          <a:r>
            <a:rPr kumimoji="1" lang="ja-JP" altLang="ja-JP" sz="1100">
              <a:solidFill>
                <a:schemeClr val="dk1"/>
              </a:solidFill>
              <a:effectLst/>
              <a:latin typeface="+mn-lt"/>
              <a:ea typeface="+mn-ea"/>
              <a:cs typeface="+mn-cs"/>
            </a:rPr>
            <a:t>千円行ったことから、年度末残高は前年度と比較すると約</a:t>
          </a:r>
          <a:r>
            <a:rPr kumimoji="1" lang="en-US" altLang="ja-JP" sz="1100">
              <a:solidFill>
                <a:schemeClr val="dk1"/>
              </a:solidFill>
              <a:effectLst/>
              <a:latin typeface="+mn-lt"/>
              <a:ea typeface="+mn-ea"/>
              <a:cs typeface="+mn-cs"/>
            </a:rPr>
            <a:t>326,000</a:t>
          </a:r>
          <a:r>
            <a:rPr kumimoji="1" lang="ja-JP" altLang="ja-JP" sz="1100">
              <a:solidFill>
                <a:schemeClr val="dk1"/>
              </a:solidFill>
              <a:effectLst/>
              <a:latin typeface="+mn-lt"/>
              <a:ea typeface="+mn-ea"/>
              <a:cs typeface="+mn-cs"/>
            </a:rPr>
            <a:t>千円増加した。令和２年度は、過年度事業の収入の受け入れがあったことなどにより取崩額が</a:t>
          </a:r>
          <a:r>
            <a:rPr kumimoji="1" lang="en-US" altLang="ja-JP" sz="1100">
              <a:solidFill>
                <a:schemeClr val="dk1"/>
              </a:solidFill>
              <a:effectLst/>
              <a:latin typeface="+mn-lt"/>
              <a:ea typeface="+mn-ea"/>
              <a:cs typeface="+mn-cs"/>
            </a:rPr>
            <a:t>100,558</a:t>
          </a:r>
          <a:r>
            <a:rPr kumimoji="1" lang="ja-JP" altLang="ja-JP" sz="1100">
              <a:solidFill>
                <a:schemeClr val="dk1"/>
              </a:solidFill>
              <a:effectLst/>
              <a:latin typeface="+mn-lt"/>
              <a:ea typeface="+mn-ea"/>
              <a:cs typeface="+mn-cs"/>
            </a:rPr>
            <a:t>千円（前年度比</a:t>
          </a:r>
          <a:r>
            <a:rPr kumimoji="1" lang="en-US" altLang="ja-JP" sz="1100">
              <a:solidFill>
                <a:schemeClr val="dk1"/>
              </a:solidFill>
              <a:effectLst/>
              <a:latin typeface="+mn-lt"/>
              <a:ea typeface="+mn-ea"/>
              <a:cs typeface="+mn-cs"/>
            </a:rPr>
            <a:t>96,517</a:t>
          </a:r>
          <a:r>
            <a:rPr kumimoji="1" lang="ja-JP" altLang="ja-JP" sz="1100">
              <a:solidFill>
                <a:schemeClr val="dk1"/>
              </a:solidFill>
              <a:effectLst/>
              <a:latin typeface="+mn-lt"/>
              <a:ea typeface="+mn-ea"/>
              <a:cs typeface="+mn-cs"/>
            </a:rPr>
            <a:t>千円減）だったが、歳計剰余金処分による積立額を</a:t>
          </a:r>
          <a:r>
            <a:rPr kumimoji="1" lang="en-US" altLang="ja-JP" sz="1100">
              <a:solidFill>
                <a:schemeClr val="dk1"/>
              </a:solidFill>
              <a:effectLst/>
              <a:latin typeface="+mn-lt"/>
              <a:ea typeface="+mn-ea"/>
              <a:cs typeface="+mn-cs"/>
            </a:rPr>
            <a:t>200,000</a:t>
          </a:r>
          <a:r>
            <a:rPr kumimoji="1" lang="ja-JP" altLang="ja-JP" sz="1100">
              <a:solidFill>
                <a:schemeClr val="dk1"/>
              </a:solidFill>
              <a:effectLst/>
              <a:latin typeface="+mn-lt"/>
              <a:ea typeface="+mn-ea"/>
              <a:cs typeface="+mn-cs"/>
            </a:rPr>
            <a:t>千円行っており、年度末残高は前年度と比較すると</a:t>
          </a:r>
          <a:r>
            <a:rPr kumimoji="1" lang="en-US" altLang="ja-JP" sz="1100">
              <a:solidFill>
                <a:schemeClr val="dk1"/>
              </a:solidFill>
              <a:effectLst/>
              <a:latin typeface="+mn-lt"/>
              <a:ea typeface="+mn-ea"/>
              <a:cs typeface="+mn-cs"/>
            </a:rPr>
            <a:t>99,775</a:t>
          </a:r>
          <a:r>
            <a:rPr kumimoji="1" lang="ja-JP" altLang="ja-JP" sz="1100">
              <a:solidFill>
                <a:schemeClr val="dk1"/>
              </a:solidFill>
              <a:effectLst/>
              <a:latin typeface="+mn-lt"/>
              <a:ea typeface="+mn-ea"/>
              <a:cs typeface="+mn-cs"/>
            </a:rPr>
            <a:t>千円増加した。令和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年度は、人件費や扶助費の伸びなどにより取崩額が</a:t>
          </a:r>
          <a:r>
            <a:rPr kumimoji="1" lang="en-US" altLang="ja-JP" sz="1100">
              <a:solidFill>
                <a:schemeClr val="dk1"/>
              </a:solidFill>
              <a:effectLst/>
              <a:latin typeface="+mn-lt"/>
              <a:ea typeface="+mn-ea"/>
              <a:cs typeface="+mn-cs"/>
            </a:rPr>
            <a:t>160,048</a:t>
          </a:r>
          <a:r>
            <a:rPr kumimoji="1" lang="ja-JP" altLang="ja-JP" sz="1100">
              <a:solidFill>
                <a:schemeClr val="dk1"/>
              </a:solidFill>
              <a:effectLst/>
              <a:latin typeface="+mn-lt"/>
              <a:ea typeface="+mn-ea"/>
              <a:cs typeface="+mn-cs"/>
            </a:rPr>
            <a:t>千円（前年度比</a:t>
          </a:r>
          <a:r>
            <a:rPr kumimoji="1" lang="en-US" altLang="ja-JP" sz="1100">
              <a:solidFill>
                <a:schemeClr val="dk1"/>
              </a:solidFill>
              <a:effectLst/>
              <a:latin typeface="+mn-lt"/>
              <a:ea typeface="+mn-ea"/>
              <a:cs typeface="+mn-cs"/>
            </a:rPr>
            <a:t>59,490</a:t>
          </a:r>
          <a:r>
            <a:rPr kumimoji="1" lang="ja-JP" altLang="ja-JP" sz="1100">
              <a:solidFill>
                <a:schemeClr val="dk1"/>
              </a:solidFill>
              <a:effectLst/>
              <a:latin typeface="+mn-lt"/>
              <a:ea typeface="+mn-ea"/>
              <a:cs typeface="+mn-cs"/>
            </a:rPr>
            <a:t>千円増）だったが、歳計剰余金処分による積立額を</a:t>
          </a:r>
          <a:r>
            <a:rPr kumimoji="1" lang="en-US" altLang="ja-JP" sz="1100">
              <a:solidFill>
                <a:schemeClr val="dk1"/>
              </a:solidFill>
              <a:effectLst/>
              <a:latin typeface="+mn-lt"/>
              <a:ea typeface="+mn-ea"/>
              <a:cs typeface="+mn-cs"/>
            </a:rPr>
            <a:t>300,000</a:t>
          </a:r>
          <a:r>
            <a:rPr kumimoji="1" lang="ja-JP" altLang="ja-JP" sz="1100">
              <a:solidFill>
                <a:schemeClr val="dk1"/>
              </a:solidFill>
              <a:effectLst/>
              <a:latin typeface="+mn-lt"/>
              <a:ea typeface="+mn-ea"/>
              <a:cs typeface="+mn-cs"/>
            </a:rPr>
            <a:t>千円行っており、年度末残高は前年度と比較すると、取り崩し額とほぼ同額の</a:t>
          </a:r>
          <a:r>
            <a:rPr kumimoji="1" lang="en-US" altLang="ja-JP" sz="1100">
              <a:solidFill>
                <a:schemeClr val="dk1"/>
              </a:solidFill>
              <a:effectLst/>
              <a:latin typeface="+mn-lt"/>
              <a:ea typeface="+mn-ea"/>
              <a:cs typeface="+mn-cs"/>
            </a:rPr>
            <a:t>165,884</a:t>
          </a:r>
          <a:r>
            <a:rPr kumimoji="1" lang="ja-JP" altLang="ja-JP" sz="1100">
              <a:solidFill>
                <a:schemeClr val="dk1"/>
              </a:solidFill>
              <a:effectLst/>
              <a:latin typeface="+mn-lt"/>
              <a:ea typeface="+mn-ea"/>
              <a:cs typeface="+mn-cs"/>
            </a:rPr>
            <a:t>千円増加した。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将来的には、公営住宅建設事業又は震災関連事業に係る公債費の本格償還が開始するため、減額が見込まれるが、総額として、標準財政規模の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％程度及び平成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年熊本地震及び豪雨災害に係る将来負担に対応できるだけの規模を確保できるよう努めたい。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令和元年度は、災害廃棄物処理事業に係る災害廃棄物処理基金交付金を財源として</a:t>
          </a:r>
          <a:r>
            <a:rPr kumimoji="1" lang="en-US" altLang="ja-JP" sz="1100">
              <a:solidFill>
                <a:schemeClr val="dk1"/>
              </a:solidFill>
              <a:effectLst/>
              <a:latin typeface="+mn-lt"/>
              <a:ea typeface="+mn-ea"/>
              <a:cs typeface="+mn-cs"/>
            </a:rPr>
            <a:t>102,988</a:t>
          </a:r>
          <a:r>
            <a:rPr kumimoji="1" lang="ja-JP" altLang="ja-JP" sz="1100">
              <a:solidFill>
                <a:schemeClr val="dk1"/>
              </a:solidFill>
              <a:effectLst/>
              <a:latin typeface="+mn-lt"/>
              <a:ea typeface="+mn-ea"/>
              <a:cs typeface="+mn-cs"/>
            </a:rPr>
            <a:t>千円、自治公民館復旧事業に係る平成２８年熊本地震復興基金交付金を財源として</a:t>
          </a:r>
          <a:r>
            <a:rPr kumimoji="1" lang="en-US" altLang="ja-JP" sz="1100">
              <a:solidFill>
                <a:schemeClr val="dk1"/>
              </a:solidFill>
              <a:effectLst/>
              <a:latin typeface="+mn-lt"/>
              <a:ea typeface="+mn-ea"/>
              <a:cs typeface="+mn-cs"/>
            </a:rPr>
            <a:t>4,692</a:t>
          </a:r>
          <a:r>
            <a:rPr kumimoji="1" lang="ja-JP" altLang="ja-JP" sz="1100">
              <a:solidFill>
                <a:schemeClr val="dk1"/>
              </a:solidFill>
              <a:effectLst/>
              <a:latin typeface="+mn-lt"/>
              <a:ea typeface="+mn-ea"/>
              <a:cs typeface="+mn-cs"/>
            </a:rPr>
            <a:t>千円を積み立てるなどにより</a:t>
          </a:r>
          <a:r>
            <a:rPr kumimoji="1" lang="en-US" altLang="ja-JP" sz="1100">
              <a:solidFill>
                <a:schemeClr val="dk1"/>
              </a:solidFill>
              <a:effectLst/>
              <a:latin typeface="+mn-lt"/>
              <a:ea typeface="+mn-ea"/>
              <a:cs typeface="+mn-cs"/>
            </a:rPr>
            <a:t>107,721</a:t>
          </a:r>
          <a:r>
            <a:rPr kumimoji="1" lang="ja-JP" altLang="ja-JP" sz="1100">
              <a:solidFill>
                <a:schemeClr val="dk1"/>
              </a:solidFill>
              <a:effectLst/>
              <a:latin typeface="+mn-lt"/>
              <a:ea typeface="+mn-ea"/>
              <a:cs typeface="+mn-cs"/>
            </a:rPr>
            <a:t>千円積立を行った。令和２年度は、令和元年度に積立てたうち、災害対策債及び自治公民館の単独災害復旧事業債の償還金に充当するため</a:t>
          </a:r>
          <a:r>
            <a:rPr kumimoji="1" lang="en-US" altLang="ja-JP" sz="1100">
              <a:solidFill>
                <a:schemeClr val="dk1"/>
              </a:solidFill>
              <a:effectLst/>
              <a:latin typeface="+mn-lt"/>
              <a:ea typeface="+mn-ea"/>
              <a:cs typeface="+mn-cs"/>
            </a:rPr>
            <a:t>6,495</a:t>
          </a:r>
          <a:r>
            <a:rPr kumimoji="1" lang="ja-JP" altLang="ja-JP" sz="1100">
              <a:solidFill>
                <a:schemeClr val="dk1"/>
              </a:solidFill>
              <a:effectLst/>
              <a:latin typeface="+mn-lt"/>
              <a:ea typeface="+mn-ea"/>
              <a:cs typeface="+mn-cs"/>
            </a:rPr>
            <a:t>千円取り崩したことにより約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百万円減少した。令和３年度も前年度と同様に、災害対策（</a:t>
          </a:r>
          <a:r>
            <a:rPr kumimoji="1" lang="en-US" altLang="ja-JP" sz="1100">
              <a:solidFill>
                <a:schemeClr val="dk1"/>
              </a:solidFill>
              <a:effectLst/>
              <a:latin typeface="+mn-lt"/>
              <a:ea typeface="+mn-ea"/>
              <a:cs typeface="+mn-cs"/>
            </a:rPr>
            <a:t>8,519</a:t>
          </a:r>
          <a:r>
            <a:rPr kumimoji="1" lang="ja-JP" altLang="ja-JP" sz="1100">
              <a:solidFill>
                <a:schemeClr val="dk1"/>
              </a:solidFill>
              <a:effectLst/>
              <a:latin typeface="+mn-lt"/>
              <a:ea typeface="+mn-ea"/>
              <a:cs typeface="+mn-cs"/>
            </a:rPr>
            <a:t>千円）及び自治公民館の単独災害復旧事業債（</a:t>
          </a:r>
          <a:r>
            <a:rPr kumimoji="1" lang="en-US" altLang="ja-JP" sz="1100">
              <a:solidFill>
                <a:schemeClr val="dk1"/>
              </a:solidFill>
              <a:effectLst/>
              <a:latin typeface="+mn-lt"/>
              <a:ea typeface="+mn-ea"/>
              <a:cs typeface="+mn-cs"/>
            </a:rPr>
            <a:t>1,167</a:t>
          </a:r>
          <a:r>
            <a:rPr kumimoji="1" lang="ja-JP" altLang="ja-JP" sz="1100">
              <a:solidFill>
                <a:schemeClr val="dk1"/>
              </a:solidFill>
              <a:effectLst/>
              <a:latin typeface="+mn-lt"/>
              <a:ea typeface="+mn-ea"/>
              <a:cs typeface="+mn-cs"/>
            </a:rPr>
            <a:t>千円）に充当するため</a:t>
          </a:r>
          <a:r>
            <a:rPr kumimoji="1" lang="en-US" altLang="ja-JP" sz="1100">
              <a:solidFill>
                <a:schemeClr val="dk1"/>
              </a:solidFill>
              <a:effectLst/>
              <a:latin typeface="+mn-lt"/>
              <a:ea typeface="+mn-ea"/>
              <a:cs typeface="+mn-cs"/>
            </a:rPr>
            <a:t>9,686</a:t>
          </a:r>
          <a:r>
            <a:rPr kumimoji="1" lang="ja-JP" altLang="ja-JP" sz="1100">
              <a:solidFill>
                <a:schemeClr val="dk1"/>
              </a:solidFill>
              <a:effectLst/>
              <a:latin typeface="+mn-lt"/>
              <a:ea typeface="+mn-ea"/>
              <a:cs typeface="+mn-cs"/>
            </a:rPr>
            <a:t>千円取り崩したことにより約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百万円減少した。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今後は、令和２年度及び令和３年度と同じ内容（災害対策債及び自治公民館の単独災害復旧事業債の償還金）により計画的に取り崩す予定である。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10,326
10,256
57.93
9,620,030
8,882,715
722,575
4,154,869
11,412,567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年度以降、有形固定資産減価償却率は類似団体と比較すると低い水準にあるが年々増加傾向にあり</a:t>
          </a:r>
          <a:r>
            <a:rPr kumimoji="1" lang="en-US" altLang="ja-JP" sz="1100">
              <a:latin typeface="ＭＳ Ｐゴシック" panose="020B0600070205080204" pitchFamily="50" charset="-128"/>
              <a:ea typeface="ＭＳ Ｐゴシック" panose="020B0600070205080204" pitchFamily="50" charset="-128"/>
            </a:rPr>
            <a:t>50.6%</a:t>
          </a:r>
          <a:r>
            <a:rPr kumimoji="1" lang="ja-JP" altLang="en-US" sz="1100">
              <a:latin typeface="ＭＳ Ｐゴシック" panose="020B0600070205080204" pitchFamily="50" charset="-128"/>
              <a:ea typeface="ＭＳ Ｐゴシック" panose="020B0600070205080204" pitchFamily="50" charset="-128"/>
            </a:rPr>
            <a:t>となった。令和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決算においては運動公園の整備を行っており、その分の資産は増えているが、資産総額としては老朽化により減少している。各施設毎の有形固定資産減価償却率を把握し、施設の予防保全に努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72"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5" name="フローチャート: 判断 74"/>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76" name="フローチャート: 判断 75"/>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7" name="フローチャート: 判断 76"/>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136888</xdr:rowOff>
    </xdr:from>
    <xdr:to>
      <xdr:col>23</xdr:col>
      <xdr:colOff>136525</xdr:colOff>
      <xdr:row>28</xdr:row>
      <xdr:rowOff>67038</xdr:rowOff>
    </xdr:to>
    <xdr:sp macro="" textlink="">
      <xdr:nvSpPr>
        <xdr:cNvPr id="83" name="楕円 82"/>
        <xdr:cNvSpPr/>
      </xdr:nvSpPr>
      <xdr:spPr>
        <a:xfrm>
          <a:off x="4711700" y="553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159765</xdr:rowOff>
    </xdr:from>
    <xdr:ext cx="405111" cy="259045"/>
    <xdr:sp macro="" textlink="">
      <xdr:nvSpPr>
        <xdr:cNvPr id="84" name="有形固定資産減価償却率該当値テキスト"/>
        <xdr:cNvSpPr txBox="1"/>
      </xdr:nvSpPr>
      <xdr:spPr>
        <a:xfrm>
          <a:off x="4813300" y="5388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90624</xdr:rowOff>
    </xdr:from>
    <xdr:to>
      <xdr:col>19</xdr:col>
      <xdr:colOff>187325</xdr:colOff>
      <xdr:row>28</xdr:row>
      <xdr:rowOff>20774</xdr:rowOff>
    </xdr:to>
    <xdr:sp macro="" textlink="">
      <xdr:nvSpPr>
        <xdr:cNvPr id="85" name="楕円 84"/>
        <xdr:cNvSpPr/>
      </xdr:nvSpPr>
      <xdr:spPr>
        <a:xfrm>
          <a:off x="4000500" y="54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141424</xdr:rowOff>
    </xdr:from>
    <xdr:to>
      <xdr:col>23</xdr:col>
      <xdr:colOff>85725</xdr:colOff>
      <xdr:row>28</xdr:row>
      <xdr:rowOff>16238</xdr:rowOff>
    </xdr:to>
    <xdr:cxnSp macro="">
      <xdr:nvCxnSpPr>
        <xdr:cNvPr id="86" name="直線コネクタ 85"/>
        <xdr:cNvCxnSpPr/>
      </xdr:nvCxnSpPr>
      <xdr:spPr>
        <a:xfrm>
          <a:off x="4051300" y="5542099"/>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126365</xdr:rowOff>
    </xdr:from>
    <xdr:to>
      <xdr:col>15</xdr:col>
      <xdr:colOff>187325</xdr:colOff>
      <xdr:row>27</xdr:row>
      <xdr:rowOff>56515</xdr:rowOff>
    </xdr:to>
    <xdr:sp macro="" textlink="">
      <xdr:nvSpPr>
        <xdr:cNvPr id="87" name="楕円 86"/>
        <xdr:cNvSpPr/>
      </xdr:nvSpPr>
      <xdr:spPr>
        <a:xfrm>
          <a:off x="32385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5715</xdr:rowOff>
    </xdr:from>
    <xdr:to>
      <xdr:col>19</xdr:col>
      <xdr:colOff>136525</xdr:colOff>
      <xdr:row>27</xdr:row>
      <xdr:rowOff>141424</xdr:rowOff>
    </xdr:to>
    <xdr:cxnSp macro="">
      <xdr:nvCxnSpPr>
        <xdr:cNvPr id="88" name="直線コネクタ 87"/>
        <xdr:cNvCxnSpPr/>
      </xdr:nvCxnSpPr>
      <xdr:spPr>
        <a:xfrm>
          <a:off x="3289300" y="5406390"/>
          <a:ext cx="762000" cy="13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86269</xdr:rowOff>
    </xdr:from>
    <xdr:to>
      <xdr:col>11</xdr:col>
      <xdr:colOff>187325</xdr:colOff>
      <xdr:row>27</xdr:row>
      <xdr:rowOff>16419</xdr:rowOff>
    </xdr:to>
    <xdr:sp macro="" textlink="">
      <xdr:nvSpPr>
        <xdr:cNvPr id="89" name="楕円 88"/>
        <xdr:cNvSpPr/>
      </xdr:nvSpPr>
      <xdr:spPr>
        <a:xfrm>
          <a:off x="2476500" y="531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137069</xdr:rowOff>
    </xdr:from>
    <xdr:to>
      <xdr:col>15</xdr:col>
      <xdr:colOff>136525</xdr:colOff>
      <xdr:row>27</xdr:row>
      <xdr:rowOff>5715</xdr:rowOff>
    </xdr:to>
    <xdr:cxnSp macro="">
      <xdr:nvCxnSpPr>
        <xdr:cNvPr id="90" name="直線コネクタ 89"/>
        <xdr:cNvCxnSpPr/>
      </xdr:nvCxnSpPr>
      <xdr:spPr>
        <a:xfrm>
          <a:off x="2527300" y="536629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138702</xdr:rowOff>
    </xdr:from>
    <xdr:to>
      <xdr:col>7</xdr:col>
      <xdr:colOff>187325</xdr:colOff>
      <xdr:row>27</xdr:row>
      <xdr:rowOff>68852</xdr:rowOff>
    </xdr:to>
    <xdr:sp macro="" textlink="">
      <xdr:nvSpPr>
        <xdr:cNvPr id="91" name="楕円 90"/>
        <xdr:cNvSpPr/>
      </xdr:nvSpPr>
      <xdr:spPr>
        <a:xfrm>
          <a:off x="1714500" y="53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137069</xdr:rowOff>
    </xdr:from>
    <xdr:to>
      <xdr:col>11</xdr:col>
      <xdr:colOff>136525</xdr:colOff>
      <xdr:row>27</xdr:row>
      <xdr:rowOff>18052</xdr:rowOff>
    </xdr:to>
    <xdr:cxnSp macro="">
      <xdr:nvCxnSpPr>
        <xdr:cNvPr id="92" name="直線コネクタ 91"/>
        <xdr:cNvCxnSpPr/>
      </xdr:nvCxnSpPr>
      <xdr:spPr>
        <a:xfrm flipV="1">
          <a:off x="1765300" y="536629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93" name="n_1aveValue有形固定資産減価償却率"/>
        <xdr:cNvSpPr txBox="1"/>
      </xdr:nvSpPr>
      <xdr:spPr>
        <a:xfrm>
          <a:off x="38360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42199</xdr:rowOff>
    </xdr:from>
    <xdr:ext cx="405111" cy="259045"/>
    <xdr:sp macro="" textlink="">
      <xdr:nvSpPr>
        <xdr:cNvPr id="94" name="n_2aveValue有形固定資産減価償却率"/>
        <xdr:cNvSpPr txBox="1"/>
      </xdr:nvSpPr>
      <xdr:spPr>
        <a:xfrm>
          <a:off x="3086744" y="595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5188</xdr:rowOff>
    </xdr:from>
    <xdr:ext cx="405111" cy="259045"/>
    <xdr:sp macro="" textlink="">
      <xdr:nvSpPr>
        <xdr:cNvPr id="95" name="n_3aveValue有形固定資産減価償却率"/>
        <xdr:cNvSpPr txBox="1"/>
      </xdr:nvSpPr>
      <xdr:spPr>
        <a:xfrm>
          <a:off x="2324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158132</xdr:rowOff>
    </xdr:from>
    <xdr:ext cx="405111" cy="259045"/>
    <xdr:sp macro="" textlink="">
      <xdr:nvSpPr>
        <xdr:cNvPr id="96" name="n_4aveValue有形固定資産減価償却率"/>
        <xdr:cNvSpPr txBox="1"/>
      </xdr:nvSpPr>
      <xdr:spPr>
        <a:xfrm>
          <a:off x="1562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37301</xdr:rowOff>
    </xdr:from>
    <xdr:ext cx="405111" cy="259045"/>
    <xdr:sp macro="" textlink="">
      <xdr:nvSpPr>
        <xdr:cNvPr id="97" name="n_1mainValue有形固定資産減価償却率"/>
        <xdr:cNvSpPr txBox="1"/>
      </xdr:nvSpPr>
      <xdr:spPr>
        <a:xfrm>
          <a:off x="3836044" y="5266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73042</xdr:rowOff>
    </xdr:from>
    <xdr:ext cx="405111" cy="259045"/>
    <xdr:sp macro="" textlink="">
      <xdr:nvSpPr>
        <xdr:cNvPr id="98" name="n_2mainValue有形固定資産減価償却率"/>
        <xdr:cNvSpPr txBox="1"/>
      </xdr:nvSpPr>
      <xdr:spPr>
        <a:xfrm>
          <a:off x="3086744" y="51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32946</xdr:rowOff>
    </xdr:from>
    <xdr:ext cx="405111" cy="259045"/>
    <xdr:sp macro="" textlink="">
      <xdr:nvSpPr>
        <xdr:cNvPr id="99" name="n_3mainValue有形固定資産減価償却率"/>
        <xdr:cNvSpPr txBox="1"/>
      </xdr:nvSpPr>
      <xdr:spPr>
        <a:xfrm>
          <a:off x="2324744" y="5090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85379</xdr:rowOff>
    </xdr:from>
    <xdr:ext cx="405111" cy="259045"/>
    <xdr:sp macro="" textlink="">
      <xdr:nvSpPr>
        <xdr:cNvPr id="100" name="n_4mainValue有形固定資産減価償却率"/>
        <xdr:cNvSpPr txBox="1"/>
      </xdr:nvSpPr>
      <xdr:spPr>
        <a:xfrm>
          <a:off x="1562744" y="514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年度から大幅に改善しており、令和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年度においては</a:t>
          </a:r>
          <a:r>
            <a:rPr kumimoji="1" lang="en-US" altLang="ja-JP" sz="1100">
              <a:latin typeface="ＭＳ Ｐゴシック" panose="020B0600070205080204" pitchFamily="50" charset="-128"/>
              <a:ea typeface="ＭＳ Ｐゴシック" panose="020B0600070205080204" pitchFamily="50" charset="-128"/>
            </a:rPr>
            <a:t>483.1%</a:t>
          </a:r>
          <a:r>
            <a:rPr kumimoji="1" lang="ja-JP" altLang="en-US" sz="1100">
              <a:latin typeface="ＭＳ Ｐゴシック" panose="020B0600070205080204" pitchFamily="50" charset="-128"/>
              <a:ea typeface="ＭＳ Ｐゴシック" panose="020B0600070205080204" pitchFamily="50" charset="-128"/>
            </a:rPr>
            <a:t>となった。住宅建替や運動公園整備等に係る起債により地方債残高が増加し将来負担額が増加したものの、充当可能基金の増加による充当可能な財源が増加したためである。今後も、通常事業については緊急度等を点検し、地方債の発行額を抑え、後世への負担軽減を図る。</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xdr:cNvSpPr txBox="1"/>
      </xdr:nvSpPr>
      <xdr:spPr>
        <a:xfrm>
          <a:off x="14846300" y="561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7" name="フローチャート: 判断 136"/>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38" name="フローチャート: 判断 137"/>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39" name="フローチャート: 判断 138"/>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97910</xdr:rowOff>
    </xdr:from>
    <xdr:to>
      <xdr:col>76</xdr:col>
      <xdr:colOff>73025</xdr:colOff>
      <xdr:row>30</xdr:row>
      <xdr:rowOff>28060</xdr:rowOff>
    </xdr:to>
    <xdr:sp macro="" textlink="">
      <xdr:nvSpPr>
        <xdr:cNvPr id="145" name="楕円 144"/>
        <xdr:cNvSpPr/>
      </xdr:nvSpPr>
      <xdr:spPr>
        <a:xfrm>
          <a:off x="14744700" y="58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76337</xdr:rowOff>
    </xdr:from>
    <xdr:ext cx="469744" cy="259045"/>
    <xdr:sp macro="" textlink="">
      <xdr:nvSpPr>
        <xdr:cNvPr id="146" name="債務償還比率該当値テキスト"/>
        <xdr:cNvSpPr txBox="1"/>
      </xdr:nvSpPr>
      <xdr:spPr>
        <a:xfrm>
          <a:off x="14846300" y="581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139841</xdr:rowOff>
    </xdr:from>
    <xdr:to>
      <xdr:col>72</xdr:col>
      <xdr:colOff>123825</xdr:colOff>
      <xdr:row>31</xdr:row>
      <xdr:rowOff>69991</xdr:rowOff>
    </xdr:to>
    <xdr:sp macro="" textlink="">
      <xdr:nvSpPr>
        <xdr:cNvPr id="147" name="楕円 146"/>
        <xdr:cNvSpPr/>
      </xdr:nvSpPr>
      <xdr:spPr>
        <a:xfrm>
          <a:off x="14033500" y="605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148710</xdr:rowOff>
    </xdr:from>
    <xdr:to>
      <xdr:col>76</xdr:col>
      <xdr:colOff>22225</xdr:colOff>
      <xdr:row>31</xdr:row>
      <xdr:rowOff>19191</xdr:rowOff>
    </xdr:to>
    <xdr:cxnSp macro="">
      <xdr:nvCxnSpPr>
        <xdr:cNvPr id="148" name="直線コネクタ 147"/>
        <xdr:cNvCxnSpPr/>
      </xdr:nvCxnSpPr>
      <xdr:spPr>
        <a:xfrm flipV="1">
          <a:off x="14084300" y="5892285"/>
          <a:ext cx="711200" cy="21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15840</xdr:rowOff>
    </xdr:from>
    <xdr:to>
      <xdr:col>68</xdr:col>
      <xdr:colOff>123825</xdr:colOff>
      <xdr:row>32</xdr:row>
      <xdr:rowOff>117440</xdr:rowOff>
    </xdr:to>
    <xdr:sp macro="" textlink="">
      <xdr:nvSpPr>
        <xdr:cNvPr id="149" name="楕円 148"/>
        <xdr:cNvSpPr/>
      </xdr:nvSpPr>
      <xdr:spPr>
        <a:xfrm>
          <a:off x="13271500" y="627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19191</xdr:rowOff>
    </xdr:from>
    <xdr:to>
      <xdr:col>72</xdr:col>
      <xdr:colOff>73025</xdr:colOff>
      <xdr:row>32</xdr:row>
      <xdr:rowOff>66640</xdr:rowOff>
    </xdr:to>
    <xdr:cxnSp macro="">
      <xdr:nvCxnSpPr>
        <xdr:cNvPr id="150" name="直線コネクタ 149"/>
        <xdr:cNvCxnSpPr/>
      </xdr:nvCxnSpPr>
      <xdr:spPr>
        <a:xfrm flipV="1">
          <a:off x="13322300" y="6105666"/>
          <a:ext cx="762000" cy="21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158143</xdr:rowOff>
    </xdr:from>
    <xdr:to>
      <xdr:col>64</xdr:col>
      <xdr:colOff>123825</xdr:colOff>
      <xdr:row>32</xdr:row>
      <xdr:rowOff>88293</xdr:rowOff>
    </xdr:to>
    <xdr:sp macro="" textlink="">
      <xdr:nvSpPr>
        <xdr:cNvPr id="151" name="楕円 150"/>
        <xdr:cNvSpPr/>
      </xdr:nvSpPr>
      <xdr:spPr>
        <a:xfrm>
          <a:off x="12509500" y="62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37493</xdr:rowOff>
    </xdr:from>
    <xdr:to>
      <xdr:col>68</xdr:col>
      <xdr:colOff>73025</xdr:colOff>
      <xdr:row>32</xdr:row>
      <xdr:rowOff>66640</xdr:rowOff>
    </xdr:to>
    <xdr:cxnSp macro="">
      <xdr:nvCxnSpPr>
        <xdr:cNvPr id="152" name="直線コネクタ 151"/>
        <xdr:cNvCxnSpPr/>
      </xdr:nvCxnSpPr>
      <xdr:spPr>
        <a:xfrm>
          <a:off x="12560300" y="6295418"/>
          <a:ext cx="762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127917</xdr:rowOff>
    </xdr:from>
    <xdr:to>
      <xdr:col>60</xdr:col>
      <xdr:colOff>123825</xdr:colOff>
      <xdr:row>32</xdr:row>
      <xdr:rowOff>58067</xdr:rowOff>
    </xdr:to>
    <xdr:sp macro="" textlink="">
      <xdr:nvSpPr>
        <xdr:cNvPr id="153" name="楕円 152"/>
        <xdr:cNvSpPr/>
      </xdr:nvSpPr>
      <xdr:spPr>
        <a:xfrm>
          <a:off x="11747500" y="62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7267</xdr:rowOff>
    </xdr:from>
    <xdr:to>
      <xdr:col>64</xdr:col>
      <xdr:colOff>73025</xdr:colOff>
      <xdr:row>32</xdr:row>
      <xdr:rowOff>37493</xdr:rowOff>
    </xdr:to>
    <xdr:cxnSp macro="">
      <xdr:nvCxnSpPr>
        <xdr:cNvPr id="154" name="直線コネクタ 153"/>
        <xdr:cNvCxnSpPr/>
      </xdr:nvCxnSpPr>
      <xdr:spPr>
        <a:xfrm>
          <a:off x="11798300" y="6265192"/>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5" name="n_1aveValue債務償還比率"/>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6" name="n_2aveValue債務償還比率"/>
        <xdr:cNvSpPr txBox="1"/>
      </xdr:nvSpPr>
      <xdr:spPr>
        <a:xfrm>
          <a:off x="13087427" y="56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7" name="n_3aveValue債務償還比率"/>
        <xdr:cNvSpPr txBox="1"/>
      </xdr:nvSpPr>
      <xdr:spPr>
        <a:xfrm>
          <a:off x="123254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58" name="n_4aveValue債務償還比率"/>
        <xdr:cNvSpPr txBox="1"/>
      </xdr:nvSpPr>
      <xdr:spPr>
        <a:xfrm>
          <a:off x="11563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61118</xdr:rowOff>
    </xdr:from>
    <xdr:ext cx="469744" cy="259045"/>
    <xdr:sp macro="" textlink="">
      <xdr:nvSpPr>
        <xdr:cNvPr id="159" name="n_1mainValue債務償還比率"/>
        <xdr:cNvSpPr txBox="1"/>
      </xdr:nvSpPr>
      <xdr:spPr>
        <a:xfrm>
          <a:off x="13836727" y="61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108567</xdr:rowOff>
    </xdr:from>
    <xdr:ext cx="469744" cy="259045"/>
    <xdr:sp macro="" textlink="">
      <xdr:nvSpPr>
        <xdr:cNvPr id="160" name="n_2mainValue債務償還比率"/>
        <xdr:cNvSpPr txBox="1"/>
      </xdr:nvSpPr>
      <xdr:spPr>
        <a:xfrm>
          <a:off x="13087427" y="636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79420</xdr:rowOff>
    </xdr:from>
    <xdr:ext cx="469744" cy="259045"/>
    <xdr:sp macro="" textlink="">
      <xdr:nvSpPr>
        <xdr:cNvPr id="161" name="n_3mainValue債務償還比率"/>
        <xdr:cNvSpPr txBox="1"/>
      </xdr:nvSpPr>
      <xdr:spPr>
        <a:xfrm>
          <a:off x="12325427" y="63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49194</xdr:rowOff>
    </xdr:from>
    <xdr:ext cx="469744" cy="259045"/>
    <xdr:sp macro="" textlink="">
      <xdr:nvSpPr>
        <xdr:cNvPr id="162" name="n_4mainValue債務償還比率"/>
        <xdr:cNvSpPr txBox="1"/>
      </xdr:nvSpPr>
      <xdr:spPr>
        <a:xfrm>
          <a:off x="11563427" y="630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10,326
10,256
57.93
9,620,030
8,882,715
722,575
4,154,869
11,412,567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30480</xdr:rowOff>
    </xdr:from>
    <xdr:to>
      <xdr:col>24</xdr:col>
      <xdr:colOff>62865</xdr:colOff>
      <xdr:row>41</xdr:row>
      <xdr:rowOff>146685</xdr:rowOff>
    </xdr:to>
    <xdr:cxnSp macro="">
      <xdr:nvCxnSpPr>
        <xdr:cNvPr id="57" name="直線コネクタ 56"/>
        <xdr:cNvCxnSpPr/>
      </xdr:nvCxnSpPr>
      <xdr:spPr>
        <a:xfrm flipV="1">
          <a:off x="4634865" y="6031230"/>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150512</xdr:rowOff>
    </xdr:from>
    <xdr:ext cx="405111" cy="259045"/>
    <xdr:sp macro="" textlink="">
      <xdr:nvSpPr>
        <xdr:cNvPr id="58" name="【道路】&#10;有形固定資産減価償却率最小値テキスト"/>
        <xdr:cNvSpPr txBox="1"/>
      </xdr:nvSpPr>
      <xdr:spPr>
        <a:xfrm>
          <a:off x="4673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146685</xdr:rowOff>
    </xdr:from>
    <xdr:to>
      <xdr:col>24</xdr:col>
      <xdr:colOff>152400</xdr:colOff>
      <xdr:row>41</xdr:row>
      <xdr:rowOff>146685</xdr:rowOff>
    </xdr:to>
    <xdr:cxnSp macro="">
      <xdr:nvCxnSpPr>
        <xdr:cNvPr id="59" name="直線コネクタ 58"/>
        <xdr:cNvCxnSpPr/>
      </xdr:nvCxnSpPr>
      <xdr:spPr>
        <a:xfrm>
          <a:off x="4546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148607</xdr:rowOff>
    </xdr:from>
    <xdr:ext cx="405111" cy="259045"/>
    <xdr:sp macro="" textlink="">
      <xdr:nvSpPr>
        <xdr:cNvPr id="60" name="【道路】&#10;有形固定資産減価償却率最大値テキスト"/>
        <xdr:cNvSpPr txBox="1"/>
      </xdr:nvSpPr>
      <xdr:spPr>
        <a:xfrm>
          <a:off x="46736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30480</xdr:rowOff>
    </xdr:from>
    <xdr:to>
      <xdr:col>24</xdr:col>
      <xdr:colOff>152400</xdr:colOff>
      <xdr:row>35</xdr:row>
      <xdr:rowOff>30480</xdr:rowOff>
    </xdr:to>
    <xdr:cxnSp macro="">
      <xdr:nvCxnSpPr>
        <xdr:cNvPr id="61" name="直線コネクタ 60"/>
        <xdr:cNvCxnSpPr/>
      </xdr:nvCxnSpPr>
      <xdr:spPr>
        <a:xfrm>
          <a:off x="4546600" y="603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1922</xdr:rowOff>
    </xdr:from>
    <xdr:ext cx="405111" cy="259045"/>
    <xdr:sp macro="" textlink="">
      <xdr:nvSpPr>
        <xdr:cNvPr id="62" name="【道路】&#10;有形固定資産減価償却率平均値テキスト"/>
        <xdr:cNvSpPr txBox="1"/>
      </xdr:nvSpPr>
      <xdr:spPr>
        <a:xfrm>
          <a:off x="4673600" y="651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23495</xdr:rowOff>
    </xdr:from>
    <xdr:to>
      <xdr:col>24</xdr:col>
      <xdr:colOff>114300</xdr:colOff>
      <xdr:row>38</xdr:row>
      <xdr:rowOff>125095</xdr:rowOff>
    </xdr:to>
    <xdr:sp macro="" textlink="">
      <xdr:nvSpPr>
        <xdr:cNvPr id="63" name="フローチャート: 判断 62"/>
        <xdr:cNvSpPr/>
      </xdr:nvSpPr>
      <xdr:spPr>
        <a:xfrm>
          <a:off x="45847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128270</xdr:rowOff>
    </xdr:from>
    <xdr:to>
      <xdr:col>10</xdr:col>
      <xdr:colOff>165100</xdr:colOff>
      <xdr:row>38</xdr:row>
      <xdr:rowOff>58420</xdr:rowOff>
    </xdr:to>
    <xdr:sp macro="" textlink="">
      <xdr:nvSpPr>
        <xdr:cNvPr id="66" name="フローチャート: 判断 65"/>
        <xdr:cNvSpPr/>
      </xdr:nvSpPr>
      <xdr:spPr>
        <a:xfrm>
          <a:off x="196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107315</xdr:rowOff>
    </xdr:from>
    <xdr:to>
      <xdr:col>6</xdr:col>
      <xdr:colOff>38100</xdr:colOff>
      <xdr:row>38</xdr:row>
      <xdr:rowOff>37465</xdr:rowOff>
    </xdr:to>
    <xdr:sp macro="" textlink="">
      <xdr:nvSpPr>
        <xdr:cNvPr id="67" name="フローチャート: 判断 66"/>
        <xdr:cNvSpPr/>
      </xdr:nvSpPr>
      <xdr:spPr>
        <a:xfrm>
          <a:off x="1079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73" name="楕円 72"/>
        <xdr:cNvSpPr/>
      </xdr:nvSpPr>
      <xdr:spPr>
        <a:xfrm>
          <a:off x="4584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109237</xdr:rowOff>
    </xdr:from>
    <xdr:ext cx="405111" cy="259045"/>
    <xdr:sp macro="" textlink="">
      <xdr:nvSpPr>
        <xdr:cNvPr id="74" name="【道路】&#10;有形固定資産減価償却率該当値テキスト"/>
        <xdr:cNvSpPr txBox="1"/>
      </xdr:nvSpPr>
      <xdr:spPr>
        <a:xfrm>
          <a:off x="4673600"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141605</xdr:rowOff>
    </xdr:from>
    <xdr:to>
      <xdr:col>20</xdr:col>
      <xdr:colOff>38100</xdr:colOff>
      <xdr:row>37</xdr:row>
      <xdr:rowOff>71755</xdr:rowOff>
    </xdr:to>
    <xdr:sp macro="" textlink="">
      <xdr:nvSpPr>
        <xdr:cNvPr id="75" name="楕円 74"/>
        <xdr:cNvSpPr/>
      </xdr:nvSpPr>
      <xdr:spPr>
        <a:xfrm>
          <a:off x="3746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20955</xdr:rowOff>
    </xdr:from>
    <xdr:to>
      <xdr:col>24</xdr:col>
      <xdr:colOff>63500</xdr:colOff>
      <xdr:row>37</xdr:row>
      <xdr:rowOff>137160</xdr:rowOff>
    </xdr:to>
    <xdr:cxnSp macro="">
      <xdr:nvCxnSpPr>
        <xdr:cNvPr id="76" name="直線コネクタ 75"/>
        <xdr:cNvCxnSpPr/>
      </xdr:nvCxnSpPr>
      <xdr:spPr>
        <a:xfrm>
          <a:off x="3797300" y="6364605"/>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120650</xdr:rowOff>
    </xdr:from>
    <xdr:to>
      <xdr:col>15</xdr:col>
      <xdr:colOff>101600</xdr:colOff>
      <xdr:row>36</xdr:row>
      <xdr:rowOff>50800</xdr:rowOff>
    </xdr:to>
    <xdr:sp macro="" textlink="">
      <xdr:nvSpPr>
        <xdr:cNvPr id="77" name="楕円 76"/>
        <xdr:cNvSpPr/>
      </xdr:nvSpPr>
      <xdr:spPr>
        <a:xfrm>
          <a:off x="2857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0</xdr:rowOff>
    </xdr:from>
    <xdr:to>
      <xdr:col>19</xdr:col>
      <xdr:colOff>177800</xdr:colOff>
      <xdr:row>37</xdr:row>
      <xdr:rowOff>20955</xdr:rowOff>
    </xdr:to>
    <xdr:cxnSp macro="">
      <xdr:nvCxnSpPr>
        <xdr:cNvPr id="78" name="直線コネクタ 77"/>
        <xdr:cNvCxnSpPr/>
      </xdr:nvCxnSpPr>
      <xdr:spPr>
        <a:xfrm>
          <a:off x="2908300" y="6172200"/>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130175</xdr:rowOff>
    </xdr:from>
    <xdr:to>
      <xdr:col>10</xdr:col>
      <xdr:colOff>165100</xdr:colOff>
      <xdr:row>35</xdr:row>
      <xdr:rowOff>60325</xdr:rowOff>
    </xdr:to>
    <xdr:sp macro="" textlink="">
      <xdr:nvSpPr>
        <xdr:cNvPr id="79" name="楕円 78"/>
        <xdr:cNvSpPr/>
      </xdr:nvSpPr>
      <xdr:spPr>
        <a:xfrm>
          <a:off x="1968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9525</xdr:rowOff>
    </xdr:from>
    <xdr:to>
      <xdr:col>15</xdr:col>
      <xdr:colOff>50800</xdr:colOff>
      <xdr:row>36</xdr:row>
      <xdr:rowOff>0</xdr:rowOff>
    </xdr:to>
    <xdr:cxnSp macro="">
      <xdr:nvCxnSpPr>
        <xdr:cNvPr id="80" name="直線コネクタ 79"/>
        <xdr:cNvCxnSpPr/>
      </xdr:nvCxnSpPr>
      <xdr:spPr>
        <a:xfrm>
          <a:off x="2019300" y="601027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95885</xdr:rowOff>
    </xdr:from>
    <xdr:to>
      <xdr:col>6</xdr:col>
      <xdr:colOff>38100</xdr:colOff>
      <xdr:row>35</xdr:row>
      <xdr:rowOff>26035</xdr:rowOff>
    </xdr:to>
    <xdr:sp macro="" textlink="">
      <xdr:nvSpPr>
        <xdr:cNvPr id="81" name="楕円 80"/>
        <xdr:cNvSpPr/>
      </xdr:nvSpPr>
      <xdr:spPr>
        <a:xfrm>
          <a:off x="1079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146685</xdr:rowOff>
    </xdr:from>
    <xdr:to>
      <xdr:col>10</xdr:col>
      <xdr:colOff>114300</xdr:colOff>
      <xdr:row>35</xdr:row>
      <xdr:rowOff>9525</xdr:rowOff>
    </xdr:to>
    <xdr:cxnSp macro="">
      <xdr:nvCxnSpPr>
        <xdr:cNvPr id="82" name="直線コネクタ 81"/>
        <xdr:cNvCxnSpPr/>
      </xdr:nvCxnSpPr>
      <xdr:spPr>
        <a:xfrm>
          <a:off x="1130300" y="59759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85" name="n_3aveValue【道路】&#10;有形固定資産減価償却率"/>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28592</xdr:rowOff>
    </xdr:from>
    <xdr:ext cx="405111" cy="259045"/>
    <xdr:sp macro="" textlink="">
      <xdr:nvSpPr>
        <xdr:cNvPr id="86" name="n_4aveValue【道路】&#10;有形固定資産減価償却率"/>
        <xdr:cNvSpPr txBox="1"/>
      </xdr:nvSpPr>
      <xdr:spPr>
        <a:xfrm>
          <a:off x="927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88282</xdr:rowOff>
    </xdr:from>
    <xdr:ext cx="405111" cy="259045"/>
    <xdr:sp macro="" textlink="">
      <xdr:nvSpPr>
        <xdr:cNvPr id="87" name="n_1mainValue【道路】&#10;有形固定資産減価償却率"/>
        <xdr:cNvSpPr txBox="1"/>
      </xdr:nvSpPr>
      <xdr:spPr>
        <a:xfrm>
          <a:off x="3582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67327</xdr:rowOff>
    </xdr:from>
    <xdr:ext cx="405111" cy="259045"/>
    <xdr:sp macro="" textlink="">
      <xdr:nvSpPr>
        <xdr:cNvPr id="88" name="n_2mainValue【道路】&#10;有形固定資産減価償却率"/>
        <xdr:cNvSpPr txBox="1"/>
      </xdr:nvSpPr>
      <xdr:spPr>
        <a:xfrm>
          <a:off x="2705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76852</xdr:rowOff>
    </xdr:from>
    <xdr:ext cx="405111" cy="259045"/>
    <xdr:sp macro="" textlink="">
      <xdr:nvSpPr>
        <xdr:cNvPr id="89" name="n_3mainValue【道路】&#10;有形固定資産減価償却率"/>
        <xdr:cNvSpPr txBox="1"/>
      </xdr:nvSpPr>
      <xdr:spPr>
        <a:xfrm>
          <a:off x="1816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42562</xdr:rowOff>
    </xdr:from>
    <xdr:ext cx="405111" cy="259045"/>
    <xdr:sp macro="" textlink="">
      <xdr:nvSpPr>
        <xdr:cNvPr id="90" name="n_4mainValue【道路】&#10;有形固定資産減価償却率"/>
        <xdr:cNvSpPr txBox="1"/>
      </xdr:nvSpPr>
      <xdr:spPr>
        <a:xfrm>
          <a:off x="9277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4" name="直線コネクタ 113"/>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5" name="【道路】&#10;一人当たり延長最小値テキスト"/>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6" name="直線コネクタ 115"/>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7" name="【道路】&#10;一人当たり延長最大値テキスト"/>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8" name="直線コネクタ 117"/>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9" name="【道路】&#10;一人当たり延長平均値テキスト"/>
        <xdr:cNvSpPr txBox="1"/>
      </xdr:nvSpPr>
      <xdr:spPr>
        <a:xfrm>
          <a:off x="10515600" y="673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20" name="フローチャート: 判断 119"/>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21" name="フローチャート: 判断 120"/>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2" name="フローチャート: 判断 121"/>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3" name="フローチャート: 判断 122"/>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4" name="フローチャート: 判断 123"/>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129032</xdr:rowOff>
    </xdr:from>
    <xdr:to>
      <xdr:col>55</xdr:col>
      <xdr:colOff>50800</xdr:colOff>
      <xdr:row>38</xdr:row>
      <xdr:rowOff>59182</xdr:rowOff>
    </xdr:to>
    <xdr:sp macro="" textlink="">
      <xdr:nvSpPr>
        <xdr:cNvPr id="130" name="楕円 129"/>
        <xdr:cNvSpPr/>
      </xdr:nvSpPr>
      <xdr:spPr>
        <a:xfrm>
          <a:off x="10426700" y="64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151909</xdr:rowOff>
    </xdr:from>
    <xdr:ext cx="534377" cy="259045"/>
    <xdr:sp macro="" textlink="">
      <xdr:nvSpPr>
        <xdr:cNvPr id="131" name="【道路】&#10;一人当たり延長該当値テキスト"/>
        <xdr:cNvSpPr txBox="1"/>
      </xdr:nvSpPr>
      <xdr:spPr>
        <a:xfrm>
          <a:off x="10515600" y="632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137719</xdr:rowOff>
    </xdr:from>
    <xdr:to>
      <xdr:col>50</xdr:col>
      <xdr:colOff>165100</xdr:colOff>
      <xdr:row>38</xdr:row>
      <xdr:rowOff>67869</xdr:rowOff>
    </xdr:to>
    <xdr:sp macro="" textlink="">
      <xdr:nvSpPr>
        <xdr:cNvPr id="132" name="楕円 131"/>
        <xdr:cNvSpPr/>
      </xdr:nvSpPr>
      <xdr:spPr>
        <a:xfrm>
          <a:off x="9588500" y="64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8382</xdr:rowOff>
    </xdr:from>
    <xdr:to>
      <xdr:col>55</xdr:col>
      <xdr:colOff>0</xdr:colOff>
      <xdr:row>38</xdr:row>
      <xdr:rowOff>17069</xdr:rowOff>
    </xdr:to>
    <xdr:cxnSp macro="">
      <xdr:nvCxnSpPr>
        <xdr:cNvPr id="133" name="直線コネクタ 132"/>
        <xdr:cNvCxnSpPr/>
      </xdr:nvCxnSpPr>
      <xdr:spPr>
        <a:xfrm flipV="1">
          <a:off x="9639300" y="6523482"/>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145015</xdr:rowOff>
    </xdr:from>
    <xdr:to>
      <xdr:col>46</xdr:col>
      <xdr:colOff>38100</xdr:colOff>
      <xdr:row>40</xdr:row>
      <xdr:rowOff>75165</xdr:rowOff>
    </xdr:to>
    <xdr:sp macro="" textlink="">
      <xdr:nvSpPr>
        <xdr:cNvPr id="134" name="楕円 133"/>
        <xdr:cNvSpPr/>
      </xdr:nvSpPr>
      <xdr:spPr>
        <a:xfrm>
          <a:off x="8699500" y="68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17069</xdr:rowOff>
    </xdr:from>
    <xdr:to>
      <xdr:col>50</xdr:col>
      <xdr:colOff>114300</xdr:colOff>
      <xdr:row>40</xdr:row>
      <xdr:rowOff>24365</xdr:rowOff>
    </xdr:to>
    <xdr:cxnSp macro="">
      <xdr:nvCxnSpPr>
        <xdr:cNvPr id="135" name="直線コネクタ 134"/>
        <xdr:cNvCxnSpPr/>
      </xdr:nvCxnSpPr>
      <xdr:spPr>
        <a:xfrm flipV="1">
          <a:off x="8750300" y="6532169"/>
          <a:ext cx="889000" cy="35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108991</xdr:rowOff>
    </xdr:from>
    <xdr:to>
      <xdr:col>41</xdr:col>
      <xdr:colOff>101600</xdr:colOff>
      <xdr:row>40</xdr:row>
      <xdr:rowOff>39141</xdr:rowOff>
    </xdr:to>
    <xdr:sp macro="" textlink="">
      <xdr:nvSpPr>
        <xdr:cNvPr id="136" name="楕円 135"/>
        <xdr:cNvSpPr/>
      </xdr:nvSpPr>
      <xdr:spPr>
        <a:xfrm>
          <a:off x="7810500" y="679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159791</xdr:rowOff>
    </xdr:from>
    <xdr:to>
      <xdr:col>45</xdr:col>
      <xdr:colOff>177800</xdr:colOff>
      <xdr:row>40</xdr:row>
      <xdr:rowOff>24365</xdr:rowOff>
    </xdr:to>
    <xdr:cxnSp macro="">
      <xdr:nvCxnSpPr>
        <xdr:cNvPr id="137" name="直線コネクタ 136"/>
        <xdr:cNvCxnSpPr/>
      </xdr:nvCxnSpPr>
      <xdr:spPr>
        <a:xfrm>
          <a:off x="7861300" y="6846341"/>
          <a:ext cx="889000" cy="3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116745</xdr:rowOff>
    </xdr:from>
    <xdr:to>
      <xdr:col>36</xdr:col>
      <xdr:colOff>165100</xdr:colOff>
      <xdr:row>40</xdr:row>
      <xdr:rowOff>46895</xdr:rowOff>
    </xdr:to>
    <xdr:sp macro="" textlink="">
      <xdr:nvSpPr>
        <xdr:cNvPr id="138" name="楕円 137"/>
        <xdr:cNvSpPr/>
      </xdr:nvSpPr>
      <xdr:spPr>
        <a:xfrm>
          <a:off x="6921500" y="68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159791</xdr:rowOff>
    </xdr:from>
    <xdr:to>
      <xdr:col>41</xdr:col>
      <xdr:colOff>50800</xdr:colOff>
      <xdr:row>39</xdr:row>
      <xdr:rowOff>167545</xdr:rowOff>
    </xdr:to>
    <xdr:cxnSp macro="">
      <xdr:nvCxnSpPr>
        <xdr:cNvPr id="139" name="直線コネクタ 138"/>
        <xdr:cNvCxnSpPr/>
      </xdr:nvCxnSpPr>
      <xdr:spPr>
        <a:xfrm flipV="1">
          <a:off x="6972300" y="6846341"/>
          <a:ext cx="889000" cy="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40" name="n_1aveValue【道路】&#10;一人当たり延長"/>
        <xdr:cNvSpPr txBox="1"/>
      </xdr:nvSpPr>
      <xdr:spPr>
        <a:xfrm>
          <a:off x="9359411" y="68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49877</xdr:rowOff>
    </xdr:from>
    <xdr:ext cx="534377" cy="259045"/>
    <xdr:sp macro="" textlink="">
      <xdr:nvSpPr>
        <xdr:cNvPr id="141" name="n_2aveValue【道路】&#10;一人当たり延長"/>
        <xdr:cNvSpPr txBox="1"/>
      </xdr:nvSpPr>
      <xdr:spPr>
        <a:xfrm>
          <a:off x="8483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44918</xdr:rowOff>
    </xdr:from>
    <xdr:ext cx="534377" cy="259045"/>
    <xdr:sp macro="" textlink="">
      <xdr:nvSpPr>
        <xdr:cNvPr id="142" name="n_3aveValue【道路】&#10;一人当たり延長"/>
        <xdr:cNvSpPr txBox="1"/>
      </xdr:nvSpPr>
      <xdr:spPr>
        <a:xfrm>
          <a:off x="7594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47299</xdr:rowOff>
    </xdr:from>
    <xdr:ext cx="534377" cy="259045"/>
    <xdr:sp macro="" textlink="">
      <xdr:nvSpPr>
        <xdr:cNvPr id="143" name="n_4aveValue【道路】&#10;一人当たり延長"/>
        <xdr:cNvSpPr txBox="1"/>
      </xdr:nvSpPr>
      <xdr:spPr>
        <a:xfrm>
          <a:off x="6705111" y="6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84396</xdr:rowOff>
    </xdr:from>
    <xdr:ext cx="534377" cy="259045"/>
    <xdr:sp macro="" textlink="">
      <xdr:nvSpPr>
        <xdr:cNvPr id="144" name="n_1mainValue【道路】&#10;一人当たり延長"/>
        <xdr:cNvSpPr txBox="1"/>
      </xdr:nvSpPr>
      <xdr:spPr>
        <a:xfrm>
          <a:off x="9359411" y="62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66292</xdr:rowOff>
    </xdr:from>
    <xdr:ext cx="534377" cy="259045"/>
    <xdr:sp macro="" textlink="">
      <xdr:nvSpPr>
        <xdr:cNvPr id="145" name="n_2mainValue【道路】&#10;一人当たり延長"/>
        <xdr:cNvSpPr txBox="1"/>
      </xdr:nvSpPr>
      <xdr:spPr>
        <a:xfrm>
          <a:off x="8483111" y="692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55668</xdr:rowOff>
    </xdr:from>
    <xdr:ext cx="534377" cy="259045"/>
    <xdr:sp macro="" textlink="">
      <xdr:nvSpPr>
        <xdr:cNvPr id="146" name="n_3mainValue【道路】&#10;一人当たり延長"/>
        <xdr:cNvSpPr txBox="1"/>
      </xdr:nvSpPr>
      <xdr:spPr>
        <a:xfrm>
          <a:off x="7594111" y="65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63422</xdr:rowOff>
    </xdr:from>
    <xdr:ext cx="534377" cy="259045"/>
    <xdr:sp macro="" textlink="">
      <xdr:nvSpPr>
        <xdr:cNvPr id="147" name="n_4mainValue【道路】&#10;一人当たり延長"/>
        <xdr:cNvSpPr txBox="1"/>
      </xdr:nvSpPr>
      <xdr:spPr>
        <a:xfrm>
          <a:off x="6705111" y="657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3" name="直線コネクタ 172"/>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4" name="【橋りょう・トンネル】&#10;有形固定資産減価償却率最小値テキスト"/>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5" name="直線コネクタ 174"/>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6" name="【橋りょう・トンネル】&#10;有形固定資産減価償却率最大値テキスト"/>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7" name="直線コネクタ 176"/>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80" name="フローチャート: 判断 179"/>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1" name="フローチャート: 判断 180"/>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11249</xdr:rowOff>
    </xdr:from>
    <xdr:to>
      <xdr:col>24</xdr:col>
      <xdr:colOff>114300</xdr:colOff>
      <xdr:row>63</xdr:row>
      <xdr:rowOff>112849</xdr:rowOff>
    </xdr:to>
    <xdr:sp macro="" textlink="">
      <xdr:nvSpPr>
        <xdr:cNvPr id="189" name="楕円 188"/>
        <xdr:cNvSpPr/>
      </xdr:nvSpPr>
      <xdr:spPr>
        <a:xfrm>
          <a:off x="45847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97626</xdr:rowOff>
    </xdr:from>
    <xdr:ext cx="405111" cy="259045"/>
    <xdr:sp macro="" textlink="">
      <xdr:nvSpPr>
        <xdr:cNvPr id="190" name="【橋りょう・トンネル】&#10;有形固定資産減価償却率該当値テキスト"/>
        <xdr:cNvSpPr txBox="1"/>
      </xdr:nvSpPr>
      <xdr:spPr>
        <a:xfrm>
          <a:off x="4673600" y="10727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191" name="楕円 190"/>
        <xdr:cNvSpPr/>
      </xdr:nvSpPr>
      <xdr:spPr>
        <a:xfrm>
          <a:off x="3746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xdr:rowOff>
    </xdr:from>
    <xdr:to>
      <xdr:col>24</xdr:col>
      <xdr:colOff>63500</xdr:colOff>
      <xdr:row>63</xdr:row>
      <xdr:rowOff>62049</xdr:rowOff>
    </xdr:to>
    <xdr:cxnSp macro="">
      <xdr:nvCxnSpPr>
        <xdr:cNvPr id="192" name="直線コネクタ 191"/>
        <xdr:cNvCxnSpPr/>
      </xdr:nvCxnSpPr>
      <xdr:spPr>
        <a:xfrm>
          <a:off x="3797300" y="10812780"/>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86360</xdr:rowOff>
    </xdr:from>
    <xdr:to>
      <xdr:col>15</xdr:col>
      <xdr:colOff>101600</xdr:colOff>
      <xdr:row>63</xdr:row>
      <xdr:rowOff>16510</xdr:rowOff>
    </xdr:to>
    <xdr:sp macro="" textlink="">
      <xdr:nvSpPr>
        <xdr:cNvPr id="193" name="楕円 192"/>
        <xdr:cNvSpPr/>
      </xdr:nvSpPr>
      <xdr:spPr>
        <a:xfrm>
          <a:off x="2857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137160</xdr:rowOff>
    </xdr:from>
    <xdr:to>
      <xdr:col>19</xdr:col>
      <xdr:colOff>177800</xdr:colOff>
      <xdr:row>63</xdr:row>
      <xdr:rowOff>11430</xdr:rowOff>
    </xdr:to>
    <xdr:cxnSp macro="">
      <xdr:nvCxnSpPr>
        <xdr:cNvPr id="194" name="直線コネクタ 193"/>
        <xdr:cNvCxnSpPr/>
      </xdr:nvCxnSpPr>
      <xdr:spPr>
        <a:xfrm>
          <a:off x="2908300" y="10767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34109</xdr:rowOff>
    </xdr:from>
    <xdr:to>
      <xdr:col>10</xdr:col>
      <xdr:colOff>165100</xdr:colOff>
      <xdr:row>62</xdr:row>
      <xdr:rowOff>135709</xdr:rowOff>
    </xdr:to>
    <xdr:sp macro="" textlink="">
      <xdr:nvSpPr>
        <xdr:cNvPr id="195" name="楕円 194"/>
        <xdr:cNvSpPr/>
      </xdr:nvSpPr>
      <xdr:spPr>
        <a:xfrm>
          <a:off x="1968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84909</xdr:rowOff>
    </xdr:from>
    <xdr:to>
      <xdr:col>15</xdr:col>
      <xdr:colOff>50800</xdr:colOff>
      <xdr:row>62</xdr:row>
      <xdr:rowOff>137160</xdr:rowOff>
    </xdr:to>
    <xdr:cxnSp macro="">
      <xdr:nvCxnSpPr>
        <xdr:cNvPr id="196" name="直線コネクタ 195"/>
        <xdr:cNvCxnSpPr/>
      </xdr:nvCxnSpPr>
      <xdr:spPr>
        <a:xfrm>
          <a:off x="2019300" y="107148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17780</xdr:rowOff>
    </xdr:from>
    <xdr:to>
      <xdr:col>6</xdr:col>
      <xdr:colOff>38100</xdr:colOff>
      <xdr:row>62</xdr:row>
      <xdr:rowOff>119380</xdr:rowOff>
    </xdr:to>
    <xdr:sp macro="" textlink="">
      <xdr:nvSpPr>
        <xdr:cNvPr id="197" name="楕円 196"/>
        <xdr:cNvSpPr/>
      </xdr:nvSpPr>
      <xdr:spPr>
        <a:xfrm>
          <a:off x="1079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68580</xdr:rowOff>
    </xdr:from>
    <xdr:to>
      <xdr:col>10</xdr:col>
      <xdr:colOff>114300</xdr:colOff>
      <xdr:row>62</xdr:row>
      <xdr:rowOff>84909</xdr:rowOff>
    </xdr:to>
    <xdr:cxnSp macro="">
      <xdr:nvCxnSpPr>
        <xdr:cNvPr id="198" name="直線コネクタ 197"/>
        <xdr:cNvCxnSpPr/>
      </xdr:nvCxnSpPr>
      <xdr:spPr>
        <a:xfrm>
          <a:off x="1130300" y="1069848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9" name="n_1aveValue【橋りょう・トンネ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0" name="n_2aveValue【橋りょう・トンネル】&#10;有形固定資産減価償却率"/>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2" name="n_4aveValue【橋りょう・トンネル】&#10;有形固定資産減価償却率"/>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203" name="n_1mainValue【橋りょう・トンネル】&#10;有形固定資産減価償却率"/>
        <xdr:cNvSpPr txBox="1"/>
      </xdr:nvSpPr>
      <xdr:spPr>
        <a:xfrm>
          <a:off x="3582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7637</xdr:rowOff>
    </xdr:from>
    <xdr:ext cx="405111" cy="259045"/>
    <xdr:sp macro="" textlink="">
      <xdr:nvSpPr>
        <xdr:cNvPr id="204" name="n_2mainValue【橋りょう・トンネル】&#10;有形固定資産減価償却率"/>
        <xdr:cNvSpPr txBox="1"/>
      </xdr:nvSpPr>
      <xdr:spPr>
        <a:xfrm>
          <a:off x="2705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126836</xdr:rowOff>
    </xdr:from>
    <xdr:ext cx="405111" cy="259045"/>
    <xdr:sp macro="" textlink="">
      <xdr:nvSpPr>
        <xdr:cNvPr id="205" name="n_3mainValue【橋りょう・トンネル】&#10;有形固定資産減価償却率"/>
        <xdr:cNvSpPr txBox="1"/>
      </xdr:nvSpPr>
      <xdr:spPr>
        <a:xfrm>
          <a:off x="18167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110507</xdr:rowOff>
    </xdr:from>
    <xdr:ext cx="405111" cy="259045"/>
    <xdr:sp macro="" textlink="">
      <xdr:nvSpPr>
        <xdr:cNvPr id="206" name="n_4mainValue【橋りょう・トンネル】&#10;有形固定資産減価償却率"/>
        <xdr:cNvSpPr txBox="1"/>
      </xdr:nvSpPr>
      <xdr:spPr>
        <a:xfrm>
          <a:off x="927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30" name="直線コネクタ 229"/>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31" name="【橋りょう・トンネル】&#10;一人当たり有形固定資産（償却資産）額最小値テキスト"/>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2" name="直線コネクタ 231"/>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3" name="【橋りょう・トンネル】&#10;一人当たり有形固定資産（償却資産）額最大値テキスト"/>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4" name="直線コネクタ 233"/>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5" name="【橋りょう・トンネル】&#10;一人当たり有形固定資産（償却資産）額平均値テキスト"/>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6" name="フローチャート: 判断 235"/>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7" name="フローチャート: 判断 236"/>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8" name="フローチャート: 判断 237"/>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9" name="フローチャート: 判断 238"/>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40" name="フローチャート: 判断 239"/>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38709</xdr:rowOff>
    </xdr:from>
    <xdr:to>
      <xdr:col>55</xdr:col>
      <xdr:colOff>50800</xdr:colOff>
      <xdr:row>62</xdr:row>
      <xdr:rowOff>140309</xdr:rowOff>
    </xdr:to>
    <xdr:sp macro="" textlink="">
      <xdr:nvSpPr>
        <xdr:cNvPr id="246" name="楕円 245"/>
        <xdr:cNvSpPr/>
      </xdr:nvSpPr>
      <xdr:spPr>
        <a:xfrm>
          <a:off x="10426700" y="106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17136</xdr:rowOff>
    </xdr:from>
    <xdr:ext cx="599010" cy="259045"/>
    <xdr:sp macro="" textlink="">
      <xdr:nvSpPr>
        <xdr:cNvPr id="247" name="【橋りょう・トンネル】&#10;一人当たり有形固定資産（償却資産）額該当値テキスト"/>
        <xdr:cNvSpPr txBox="1"/>
      </xdr:nvSpPr>
      <xdr:spPr>
        <a:xfrm>
          <a:off x="10515600" y="1064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42465</xdr:rowOff>
    </xdr:from>
    <xdr:to>
      <xdr:col>50</xdr:col>
      <xdr:colOff>165100</xdr:colOff>
      <xdr:row>62</xdr:row>
      <xdr:rowOff>144065</xdr:rowOff>
    </xdr:to>
    <xdr:sp macro="" textlink="">
      <xdr:nvSpPr>
        <xdr:cNvPr id="248" name="楕円 247"/>
        <xdr:cNvSpPr/>
      </xdr:nvSpPr>
      <xdr:spPr>
        <a:xfrm>
          <a:off x="9588500" y="106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89509</xdr:rowOff>
    </xdr:from>
    <xdr:to>
      <xdr:col>55</xdr:col>
      <xdr:colOff>0</xdr:colOff>
      <xdr:row>62</xdr:row>
      <xdr:rowOff>93265</xdr:rowOff>
    </xdr:to>
    <xdr:cxnSp macro="">
      <xdr:nvCxnSpPr>
        <xdr:cNvPr id="249" name="直線コネクタ 248"/>
        <xdr:cNvCxnSpPr/>
      </xdr:nvCxnSpPr>
      <xdr:spPr>
        <a:xfrm flipV="1">
          <a:off x="9639300" y="10719409"/>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46835</xdr:rowOff>
    </xdr:from>
    <xdr:to>
      <xdr:col>46</xdr:col>
      <xdr:colOff>38100</xdr:colOff>
      <xdr:row>62</xdr:row>
      <xdr:rowOff>148435</xdr:rowOff>
    </xdr:to>
    <xdr:sp macro="" textlink="">
      <xdr:nvSpPr>
        <xdr:cNvPr id="250" name="楕円 249"/>
        <xdr:cNvSpPr/>
      </xdr:nvSpPr>
      <xdr:spPr>
        <a:xfrm>
          <a:off x="8699500" y="1067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93265</xdr:rowOff>
    </xdr:from>
    <xdr:to>
      <xdr:col>50</xdr:col>
      <xdr:colOff>114300</xdr:colOff>
      <xdr:row>62</xdr:row>
      <xdr:rowOff>97635</xdr:rowOff>
    </xdr:to>
    <xdr:cxnSp macro="">
      <xdr:nvCxnSpPr>
        <xdr:cNvPr id="251" name="直線コネクタ 250"/>
        <xdr:cNvCxnSpPr/>
      </xdr:nvCxnSpPr>
      <xdr:spPr>
        <a:xfrm flipV="1">
          <a:off x="8750300" y="10723165"/>
          <a:ext cx="889000" cy="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45137</xdr:rowOff>
    </xdr:from>
    <xdr:to>
      <xdr:col>41</xdr:col>
      <xdr:colOff>101600</xdr:colOff>
      <xdr:row>62</xdr:row>
      <xdr:rowOff>146737</xdr:rowOff>
    </xdr:to>
    <xdr:sp macro="" textlink="">
      <xdr:nvSpPr>
        <xdr:cNvPr id="252" name="楕円 251"/>
        <xdr:cNvSpPr/>
      </xdr:nvSpPr>
      <xdr:spPr>
        <a:xfrm>
          <a:off x="7810500" y="1067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95937</xdr:rowOff>
    </xdr:from>
    <xdr:to>
      <xdr:col>45</xdr:col>
      <xdr:colOff>177800</xdr:colOff>
      <xdr:row>62</xdr:row>
      <xdr:rowOff>97635</xdr:rowOff>
    </xdr:to>
    <xdr:cxnSp macro="">
      <xdr:nvCxnSpPr>
        <xdr:cNvPr id="253" name="直線コネクタ 252"/>
        <xdr:cNvCxnSpPr/>
      </xdr:nvCxnSpPr>
      <xdr:spPr>
        <a:xfrm>
          <a:off x="7861300" y="10725837"/>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51395</xdr:rowOff>
    </xdr:from>
    <xdr:to>
      <xdr:col>36</xdr:col>
      <xdr:colOff>165100</xdr:colOff>
      <xdr:row>62</xdr:row>
      <xdr:rowOff>152995</xdr:rowOff>
    </xdr:to>
    <xdr:sp macro="" textlink="">
      <xdr:nvSpPr>
        <xdr:cNvPr id="254" name="楕円 253"/>
        <xdr:cNvSpPr/>
      </xdr:nvSpPr>
      <xdr:spPr>
        <a:xfrm>
          <a:off x="6921500" y="1068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95937</xdr:rowOff>
    </xdr:from>
    <xdr:to>
      <xdr:col>41</xdr:col>
      <xdr:colOff>50800</xdr:colOff>
      <xdr:row>62</xdr:row>
      <xdr:rowOff>102195</xdr:rowOff>
    </xdr:to>
    <xdr:cxnSp macro="">
      <xdr:nvCxnSpPr>
        <xdr:cNvPr id="255" name="直線コネクタ 254"/>
        <xdr:cNvCxnSpPr/>
      </xdr:nvCxnSpPr>
      <xdr:spPr>
        <a:xfrm flipV="1">
          <a:off x="6972300" y="10725837"/>
          <a:ext cx="889000" cy="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6" name="n_1aveValue【橋りょう・トンネル】&#10;一人当たり有形固定資産（償却資産）額"/>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7" name="n_2aveValue【橋りょう・トンネル】&#10;一人当たり有形固定資産（償却資産）額"/>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8" name="n_3aveValue【橋りょう・トンネル】&#10;一人当たり有形固定資産（償却資産）額"/>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9" name="n_4aveValue【橋りょう・トンネル】&#10;一人当たり有形固定資産（償却資産）額"/>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135192</xdr:rowOff>
    </xdr:from>
    <xdr:ext cx="599010" cy="259045"/>
    <xdr:sp macro="" textlink="">
      <xdr:nvSpPr>
        <xdr:cNvPr id="260" name="n_1mainValue【橋りょう・トンネル】&#10;一人当たり有形固定資産（償却資産）額"/>
        <xdr:cNvSpPr txBox="1"/>
      </xdr:nvSpPr>
      <xdr:spPr>
        <a:xfrm>
          <a:off x="9327095" y="1076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139562</xdr:rowOff>
    </xdr:from>
    <xdr:ext cx="599010" cy="259045"/>
    <xdr:sp macro="" textlink="">
      <xdr:nvSpPr>
        <xdr:cNvPr id="261" name="n_2mainValue【橋りょう・トンネル】&#10;一人当たり有形固定資産（償却資産）額"/>
        <xdr:cNvSpPr txBox="1"/>
      </xdr:nvSpPr>
      <xdr:spPr>
        <a:xfrm>
          <a:off x="8450795" y="1076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137864</xdr:rowOff>
    </xdr:from>
    <xdr:ext cx="599010" cy="259045"/>
    <xdr:sp macro="" textlink="">
      <xdr:nvSpPr>
        <xdr:cNvPr id="262" name="n_3mainValue【橋りょう・トンネル】&#10;一人当たり有形固定資産（償却資産）額"/>
        <xdr:cNvSpPr txBox="1"/>
      </xdr:nvSpPr>
      <xdr:spPr>
        <a:xfrm>
          <a:off x="7561795" y="1076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144122</xdr:rowOff>
    </xdr:from>
    <xdr:ext cx="599010" cy="259045"/>
    <xdr:sp macro="" textlink="">
      <xdr:nvSpPr>
        <xdr:cNvPr id="263" name="n_4mainValue【橋りょう・トンネル】&#10;一人当たり有形固定資産（償却資産）額"/>
        <xdr:cNvSpPr txBox="1"/>
      </xdr:nvSpPr>
      <xdr:spPr>
        <a:xfrm>
          <a:off x="6672795" y="1077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8" name="直線コネクタ 287"/>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91" name="【公営住宅】&#10;有形固定資産減価償却率最大値テキスト"/>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2" name="直線コネクタ 29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40022</xdr:rowOff>
    </xdr:from>
    <xdr:ext cx="405111" cy="259045"/>
    <xdr:sp macro="" textlink="">
      <xdr:nvSpPr>
        <xdr:cNvPr id="293" name="【公営住宅】&#10;有形固定資産減価償却率平均値テキスト"/>
        <xdr:cNvSpPr txBox="1"/>
      </xdr:nvSpPr>
      <xdr:spPr>
        <a:xfrm>
          <a:off x="4673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4" name="フローチャート: 判断 293"/>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5" name="フローチャート: 判断 294"/>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6" name="フローチャート: 判断 295"/>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7" name="フローチャート: 判断 296"/>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8" name="フローチャート: 判断 297"/>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113030</xdr:rowOff>
    </xdr:from>
    <xdr:to>
      <xdr:col>24</xdr:col>
      <xdr:colOff>114300</xdr:colOff>
      <xdr:row>79</xdr:row>
      <xdr:rowOff>43180</xdr:rowOff>
    </xdr:to>
    <xdr:sp macro="" textlink="">
      <xdr:nvSpPr>
        <xdr:cNvPr id="304" name="楕円 303"/>
        <xdr:cNvSpPr/>
      </xdr:nvSpPr>
      <xdr:spPr>
        <a:xfrm>
          <a:off x="45847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135907</xdr:rowOff>
    </xdr:from>
    <xdr:ext cx="405111" cy="259045"/>
    <xdr:sp macro="" textlink="">
      <xdr:nvSpPr>
        <xdr:cNvPr id="305" name="【公営住宅】&#10;有形固定資産減価償却率該当値テキスト"/>
        <xdr:cNvSpPr txBox="1"/>
      </xdr:nvSpPr>
      <xdr:spPr>
        <a:xfrm>
          <a:off x="4673600"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109220</xdr:rowOff>
    </xdr:from>
    <xdr:to>
      <xdr:col>20</xdr:col>
      <xdr:colOff>38100</xdr:colOff>
      <xdr:row>79</xdr:row>
      <xdr:rowOff>39370</xdr:rowOff>
    </xdr:to>
    <xdr:sp macro="" textlink="">
      <xdr:nvSpPr>
        <xdr:cNvPr id="306" name="楕円 305"/>
        <xdr:cNvSpPr/>
      </xdr:nvSpPr>
      <xdr:spPr>
        <a:xfrm>
          <a:off x="3746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160020</xdr:rowOff>
    </xdr:from>
    <xdr:to>
      <xdr:col>24</xdr:col>
      <xdr:colOff>63500</xdr:colOff>
      <xdr:row>78</xdr:row>
      <xdr:rowOff>163830</xdr:rowOff>
    </xdr:to>
    <xdr:cxnSp macro="">
      <xdr:nvCxnSpPr>
        <xdr:cNvPr id="307" name="直線コネクタ 306"/>
        <xdr:cNvCxnSpPr/>
      </xdr:nvCxnSpPr>
      <xdr:spPr>
        <a:xfrm>
          <a:off x="3797300" y="13533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86361</xdr:rowOff>
    </xdr:from>
    <xdr:to>
      <xdr:col>15</xdr:col>
      <xdr:colOff>101600</xdr:colOff>
      <xdr:row>79</xdr:row>
      <xdr:rowOff>16511</xdr:rowOff>
    </xdr:to>
    <xdr:sp macro="" textlink="">
      <xdr:nvSpPr>
        <xdr:cNvPr id="308" name="楕円 307"/>
        <xdr:cNvSpPr/>
      </xdr:nvSpPr>
      <xdr:spPr>
        <a:xfrm>
          <a:off x="28575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137161</xdr:rowOff>
    </xdr:from>
    <xdr:to>
      <xdr:col>19</xdr:col>
      <xdr:colOff>177800</xdr:colOff>
      <xdr:row>78</xdr:row>
      <xdr:rowOff>160020</xdr:rowOff>
    </xdr:to>
    <xdr:cxnSp macro="">
      <xdr:nvCxnSpPr>
        <xdr:cNvPr id="309" name="直線コネクタ 308"/>
        <xdr:cNvCxnSpPr/>
      </xdr:nvCxnSpPr>
      <xdr:spPr>
        <a:xfrm>
          <a:off x="2908300" y="13510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23495</xdr:rowOff>
    </xdr:from>
    <xdr:to>
      <xdr:col>10</xdr:col>
      <xdr:colOff>165100</xdr:colOff>
      <xdr:row>79</xdr:row>
      <xdr:rowOff>125095</xdr:rowOff>
    </xdr:to>
    <xdr:sp macro="" textlink="">
      <xdr:nvSpPr>
        <xdr:cNvPr id="310" name="楕円 309"/>
        <xdr:cNvSpPr/>
      </xdr:nvSpPr>
      <xdr:spPr>
        <a:xfrm>
          <a:off x="1968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137161</xdr:rowOff>
    </xdr:from>
    <xdr:to>
      <xdr:col>15</xdr:col>
      <xdr:colOff>50800</xdr:colOff>
      <xdr:row>79</xdr:row>
      <xdr:rowOff>74295</xdr:rowOff>
    </xdr:to>
    <xdr:cxnSp macro="">
      <xdr:nvCxnSpPr>
        <xdr:cNvPr id="311" name="直線コネクタ 310"/>
        <xdr:cNvCxnSpPr/>
      </xdr:nvCxnSpPr>
      <xdr:spPr>
        <a:xfrm flipV="1">
          <a:off x="2019300" y="13510261"/>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105411</xdr:rowOff>
    </xdr:from>
    <xdr:to>
      <xdr:col>6</xdr:col>
      <xdr:colOff>38100</xdr:colOff>
      <xdr:row>82</xdr:row>
      <xdr:rowOff>35561</xdr:rowOff>
    </xdr:to>
    <xdr:sp macro="" textlink="">
      <xdr:nvSpPr>
        <xdr:cNvPr id="312" name="楕円 311"/>
        <xdr:cNvSpPr/>
      </xdr:nvSpPr>
      <xdr:spPr>
        <a:xfrm>
          <a:off x="1079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74295</xdr:rowOff>
    </xdr:from>
    <xdr:to>
      <xdr:col>10</xdr:col>
      <xdr:colOff>114300</xdr:colOff>
      <xdr:row>81</xdr:row>
      <xdr:rowOff>156211</xdr:rowOff>
    </xdr:to>
    <xdr:cxnSp macro="">
      <xdr:nvCxnSpPr>
        <xdr:cNvPr id="313" name="直線コネクタ 312"/>
        <xdr:cNvCxnSpPr/>
      </xdr:nvCxnSpPr>
      <xdr:spPr>
        <a:xfrm flipV="1">
          <a:off x="1130300" y="13618845"/>
          <a:ext cx="889000" cy="4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4" name="n_1aveValue【公営住宅】&#10;有形固定資産減価償却率"/>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5" name="n_2aveValue【公営住宅】&#10;有形固定資産減価償却率"/>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127652</xdr:rowOff>
    </xdr:from>
    <xdr:ext cx="405111" cy="259045"/>
    <xdr:sp macro="" textlink="">
      <xdr:nvSpPr>
        <xdr:cNvPr id="316" name="n_3aveValue【公営住宅】&#10;有形固定資産減価償却率"/>
        <xdr:cNvSpPr txBox="1"/>
      </xdr:nvSpPr>
      <xdr:spPr>
        <a:xfrm>
          <a:off x="1816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140988</xdr:rowOff>
    </xdr:from>
    <xdr:ext cx="405111" cy="259045"/>
    <xdr:sp macro="" textlink="">
      <xdr:nvSpPr>
        <xdr:cNvPr id="317" name="n_4aveValue【公営住宅】&#10;有形固定資産減価償却率"/>
        <xdr:cNvSpPr txBox="1"/>
      </xdr:nvSpPr>
      <xdr:spPr>
        <a:xfrm>
          <a:off x="927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55897</xdr:rowOff>
    </xdr:from>
    <xdr:ext cx="405111" cy="259045"/>
    <xdr:sp macro="" textlink="">
      <xdr:nvSpPr>
        <xdr:cNvPr id="318" name="n_1mainValue【公営住宅】&#10;有形固定資産減価償却率"/>
        <xdr:cNvSpPr txBox="1"/>
      </xdr:nvSpPr>
      <xdr:spPr>
        <a:xfrm>
          <a:off x="35820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33038</xdr:rowOff>
    </xdr:from>
    <xdr:ext cx="405111" cy="259045"/>
    <xdr:sp macro="" textlink="">
      <xdr:nvSpPr>
        <xdr:cNvPr id="319" name="n_2mainValue【公営住宅】&#10;有形固定資産減価償却率"/>
        <xdr:cNvSpPr txBox="1"/>
      </xdr:nvSpPr>
      <xdr:spPr>
        <a:xfrm>
          <a:off x="2705744" y="1323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141622</xdr:rowOff>
    </xdr:from>
    <xdr:ext cx="405111" cy="259045"/>
    <xdr:sp macro="" textlink="">
      <xdr:nvSpPr>
        <xdr:cNvPr id="320" name="n_3mainValue【公営住宅】&#10;有形固定資産減価償却率"/>
        <xdr:cNvSpPr txBox="1"/>
      </xdr:nvSpPr>
      <xdr:spPr>
        <a:xfrm>
          <a:off x="1816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52088</xdr:rowOff>
    </xdr:from>
    <xdr:ext cx="405111" cy="259045"/>
    <xdr:sp macro="" textlink="">
      <xdr:nvSpPr>
        <xdr:cNvPr id="321" name="n_4mainValue【公営住宅】&#10;有形固定資産減価償却率"/>
        <xdr:cNvSpPr txBox="1"/>
      </xdr:nvSpPr>
      <xdr:spPr>
        <a:xfrm>
          <a:off x="927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5" name="直線コネクタ 344"/>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6"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7" name="直線コネクタ 346"/>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8"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9" name="直線コネクタ 348"/>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350" name="【公営住宅】&#10;一人当たり面積平均値テキスト"/>
        <xdr:cNvSpPr txBox="1"/>
      </xdr:nvSpPr>
      <xdr:spPr>
        <a:xfrm>
          <a:off x="10515600" y="1452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51" name="フローチャート: 判断 350"/>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2" name="フローチャート: 判断 351"/>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3" name="フローチャート: 判断 352"/>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4" name="フローチャート: 判断 353"/>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5" name="フローチャート: 判断 354"/>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148462</xdr:rowOff>
    </xdr:from>
    <xdr:to>
      <xdr:col>55</xdr:col>
      <xdr:colOff>50800</xdr:colOff>
      <xdr:row>84</xdr:row>
      <xdr:rowOff>78612</xdr:rowOff>
    </xdr:to>
    <xdr:sp macro="" textlink="">
      <xdr:nvSpPr>
        <xdr:cNvPr id="361" name="楕円 360"/>
        <xdr:cNvSpPr/>
      </xdr:nvSpPr>
      <xdr:spPr>
        <a:xfrm>
          <a:off x="10426700" y="1437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171339</xdr:rowOff>
    </xdr:from>
    <xdr:ext cx="469744" cy="259045"/>
    <xdr:sp macro="" textlink="">
      <xdr:nvSpPr>
        <xdr:cNvPr id="362" name="【公営住宅】&#10;一人当たり面積該当値テキスト"/>
        <xdr:cNvSpPr txBox="1"/>
      </xdr:nvSpPr>
      <xdr:spPr>
        <a:xfrm>
          <a:off x="10515600" y="1423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155893</xdr:rowOff>
    </xdr:from>
    <xdr:to>
      <xdr:col>50</xdr:col>
      <xdr:colOff>165100</xdr:colOff>
      <xdr:row>84</xdr:row>
      <xdr:rowOff>86043</xdr:rowOff>
    </xdr:to>
    <xdr:sp macro="" textlink="">
      <xdr:nvSpPr>
        <xdr:cNvPr id="363" name="楕円 362"/>
        <xdr:cNvSpPr/>
      </xdr:nvSpPr>
      <xdr:spPr>
        <a:xfrm>
          <a:off x="9588500" y="1438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27812</xdr:rowOff>
    </xdr:from>
    <xdr:to>
      <xdr:col>55</xdr:col>
      <xdr:colOff>0</xdr:colOff>
      <xdr:row>84</xdr:row>
      <xdr:rowOff>35243</xdr:rowOff>
    </xdr:to>
    <xdr:cxnSp macro="">
      <xdr:nvCxnSpPr>
        <xdr:cNvPr id="364" name="直線コネクタ 363"/>
        <xdr:cNvCxnSpPr/>
      </xdr:nvCxnSpPr>
      <xdr:spPr>
        <a:xfrm flipV="1">
          <a:off x="9639300" y="14429612"/>
          <a:ext cx="8382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146749</xdr:rowOff>
    </xdr:from>
    <xdr:to>
      <xdr:col>46</xdr:col>
      <xdr:colOff>38100</xdr:colOff>
      <xdr:row>84</xdr:row>
      <xdr:rowOff>76899</xdr:rowOff>
    </xdr:to>
    <xdr:sp macro="" textlink="">
      <xdr:nvSpPr>
        <xdr:cNvPr id="365" name="楕円 364"/>
        <xdr:cNvSpPr/>
      </xdr:nvSpPr>
      <xdr:spPr>
        <a:xfrm>
          <a:off x="8699500" y="1437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26099</xdr:rowOff>
    </xdr:from>
    <xdr:to>
      <xdr:col>50</xdr:col>
      <xdr:colOff>114300</xdr:colOff>
      <xdr:row>84</xdr:row>
      <xdr:rowOff>35243</xdr:rowOff>
    </xdr:to>
    <xdr:cxnSp macro="">
      <xdr:nvCxnSpPr>
        <xdr:cNvPr id="366" name="直線コネクタ 365"/>
        <xdr:cNvCxnSpPr/>
      </xdr:nvCxnSpPr>
      <xdr:spPr>
        <a:xfrm>
          <a:off x="8750300" y="1442789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165227</xdr:rowOff>
    </xdr:from>
    <xdr:to>
      <xdr:col>41</xdr:col>
      <xdr:colOff>101600</xdr:colOff>
      <xdr:row>84</xdr:row>
      <xdr:rowOff>95377</xdr:rowOff>
    </xdr:to>
    <xdr:sp macro="" textlink="">
      <xdr:nvSpPr>
        <xdr:cNvPr id="367" name="楕円 366"/>
        <xdr:cNvSpPr/>
      </xdr:nvSpPr>
      <xdr:spPr>
        <a:xfrm>
          <a:off x="7810500" y="1439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26099</xdr:rowOff>
    </xdr:from>
    <xdr:to>
      <xdr:col>45</xdr:col>
      <xdr:colOff>177800</xdr:colOff>
      <xdr:row>84</xdr:row>
      <xdr:rowOff>44577</xdr:rowOff>
    </xdr:to>
    <xdr:cxnSp macro="">
      <xdr:nvCxnSpPr>
        <xdr:cNvPr id="368" name="直線コネクタ 367"/>
        <xdr:cNvCxnSpPr/>
      </xdr:nvCxnSpPr>
      <xdr:spPr>
        <a:xfrm flipV="1">
          <a:off x="7861300" y="14427899"/>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72262</xdr:rowOff>
    </xdr:from>
    <xdr:to>
      <xdr:col>36</xdr:col>
      <xdr:colOff>165100</xdr:colOff>
      <xdr:row>85</xdr:row>
      <xdr:rowOff>2412</xdr:rowOff>
    </xdr:to>
    <xdr:sp macro="" textlink="">
      <xdr:nvSpPr>
        <xdr:cNvPr id="369" name="楕円 368"/>
        <xdr:cNvSpPr/>
      </xdr:nvSpPr>
      <xdr:spPr>
        <a:xfrm>
          <a:off x="6921500" y="1447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44577</xdr:rowOff>
    </xdr:from>
    <xdr:to>
      <xdr:col>41</xdr:col>
      <xdr:colOff>50800</xdr:colOff>
      <xdr:row>84</xdr:row>
      <xdr:rowOff>123062</xdr:rowOff>
    </xdr:to>
    <xdr:cxnSp macro="">
      <xdr:nvCxnSpPr>
        <xdr:cNvPr id="370" name="直線コネクタ 369"/>
        <xdr:cNvCxnSpPr/>
      </xdr:nvCxnSpPr>
      <xdr:spPr>
        <a:xfrm flipV="1">
          <a:off x="6972300" y="14446377"/>
          <a:ext cx="889000" cy="7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53739</xdr:rowOff>
    </xdr:from>
    <xdr:ext cx="469744" cy="259045"/>
    <xdr:sp macro="" textlink="">
      <xdr:nvSpPr>
        <xdr:cNvPr id="371" name="n_1aveValue【公営住宅】&#10;一人当たり面積"/>
        <xdr:cNvSpPr txBox="1"/>
      </xdr:nvSpPr>
      <xdr:spPr>
        <a:xfrm>
          <a:off x="93917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46690</xdr:rowOff>
    </xdr:from>
    <xdr:ext cx="469744" cy="259045"/>
    <xdr:sp macro="" textlink="">
      <xdr:nvSpPr>
        <xdr:cNvPr id="372" name="n_2aveValue【公営住宅】&#10;一人当たり面積"/>
        <xdr:cNvSpPr txBox="1"/>
      </xdr:nvSpPr>
      <xdr:spPr>
        <a:xfrm>
          <a:off x="85154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58501</xdr:rowOff>
    </xdr:from>
    <xdr:ext cx="469744" cy="259045"/>
    <xdr:sp macro="" textlink="">
      <xdr:nvSpPr>
        <xdr:cNvPr id="373" name="n_3aveValue【公営住宅】&#10;一人当たり面積"/>
        <xdr:cNvSpPr txBox="1"/>
      </xdr:nvSpPr>
      <xdr:spPr>
        <a:xfrm>
          <a:off x="7626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90695</xdr:rowOff>
    </xdr:from>
    <xdr:ext cx="469744" cy="259045"/>
    <xdr:sp macro="" textlink="">
      <xdr:nvSpPr>
        <xdr:cNvPr id="374" name="n_4aveValue【公営住宅】&#10;一人当たり面積"/>
        <xdr:cNvSpPr txBox="1"/>
      </xdr:nvSpPr>
      <xdr:spPr>
        <a:xfrm>
          <a:off x="6737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102570</xdr:rowOff>
    </xdr:from>
    <xdr:ext cx="469744" cy="259045"/>
    <xdr:sp macro="" textlink="">
      <xdr:nvSpPr>
        <xdr:cNvPr id="375" name="n_1mainValue【公営住宅】&#10;一人当たり面積"/>
        <xdr:cNvSpPr txBox="1"/>
      </xdr:nvSpPr>
      <xdr:spPr>
        <a:xfrm>
          <a:off x="9391727" y="1416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93426</xdr:rowOff>
    </xdr:from>
    <xdr:ext cx="469744" cy="259045"/>
    <xdr:sp macro="" textlink="">
      <xdr:nvSpPr>
        <xdr:cNvPr id="376" name="n_2mainValue【公営住宅】&#10;一人当たり面積"/>
        <xdr:cNvSpPr txBox="1"/>
      </xdr:nvSpPr>
      <xdr:spPr>
        <a:xfrm>
          <a:off x="8515427" y="1415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111904</xdr:rowOff>
    </xdr:from>
    <xdr:ext cx="469744" cy="259045"/>
    <xdr:sp macro="" textlink="">
      <xdr:nvSpPr>
        <xdr:cNvPr id="377" name="n_3mainValue【公営住宅】&#10;一人当たり面積"/>
        <xdr:cNvSpPr txBox="1"/>
      </xdr:nvSpPr>
      <xdr:spPr>
        <a:xfrm>
          <a:off x="7626427" y="1417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18939</xdr:rowOff>
    </xdr:from>
    <xdr:ext cx="469744" cy="259045"/>
    <xdr:sp macro="" textlink="">
      <xdr:nvSpPr>
        <xdr:cNvPr id="378" name="n_4mainValue【公営住宅】&#10;一人当たり面積"/>
        <xdr:cNvSpPr txBox="1"/>
      </xdr:nvSpPr>
      <xdr:spPr>
        <a:xfrm>
          <a:off x="6737427" y="1424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435" name="直線コネクタ 434"/>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36"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37" name="直線コネクタ 436"/>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438" name="【学校施設】&#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439" name="直線コネクタ 438"/>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165752</xdr:rowOff>
    </xdr:from>
    <xdr:ext cx="405111" cy="259045"/>
    <xdr:sp macro="" textlink="">
      <xdr:nvSpPr>
        <xdr:cNvPr id="440" name="【学校施設】&#10;有形固定資産減価償却率平均値テキスト"/>
        <xdr:cNvSpPr txBox="1"/>
      </xdr:nvSpPr>
      <xdr:spPr>
        <a:xfrm>
          <a:off x="16357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441" name="フローチャート: 判断 440"/>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442" name="フローチャート: 判断 441"/>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443" name="フローチャート: 判断 442"/>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444" name="フローチャート: 判断 443"/>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445" name="フローチャート: 判断 444"/>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88265</xdr:rowOff>
    </xdr:from>
    <xdr:to>
      <xdr:col>85</xdr:col>
      <xdr:colOff>177800</xdr:colOff>
      <xdr:row>58</xdr:row>
      <xdr:rowOff>18415</xdr:rowOff>
    </xdr:to>
    <xdr:sp macro="" textlink="">
      <xdr:nvSpPr>
        <xdr:cNvPr id="451" name="楕円 450"/>
        <xdr:cNvSpPr/>
      </xdr:nvSpPr>
      <xdr:spPr>
        <a:xfrm>
          <a:off x="162687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111142</xdr:rowOff>
    </xdr:from>
    <xdr:ext cx="405111" cy="259045"/>
    <xdr:sp macro="" textlink="">
      <xdr:nvSpPr>
        <xdr:cNvPr id="452" name="【学校施設】&#10;有形固定資産減価償却率該当値テキスト"/>
        <xdr:cNvSpPr txBox="1"/>
      </xdr:nvSpPr>
      <xdr:spPr>
        <a:xfrm>
          <a:off x="16357600"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55880</xdr:rowOff>
    </xdr:from>
    <xdr:to>
      <xdr:col>81</xdr:col>
      <xdr:colOff>101600</xdr:colOff>
      <xdr:row>57</xdr:row>
      <xdr:rowOff>157480</xdr:rowOff>
    </xdr:to>
    <xdr:sp macro="" textlink="">
      <xdr:nvSpPr>
        <xdr:cNvPr id="453" name="楕円 452"/>
        <xdr:cNvSpPr/>
      </xdr:nvSpPr>
      <xdr:spPr>
        <a:xfrm>
          <a:off x="15430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106680</xdr:rowOff>
    </xdr:from>
    <xdr:to>
      <xdr:col>85</xdr:col>
      <xdr:colOff>127000</xdr:colOff>
      <xdr:row>57</xdr:row>
      <xdr:rowOff>139065</xdr:rowOff>
    </xdr:to>
    <xdr:cxnSp macro="">
      <xdr:nvCxnSpPr>
        <xdr:cNvPr id="454" name="直線コネクタ 453"/>
        <xdr:cNvCxnSpPr/>
      </xdr:nvCxnSpPr>
      <xdr:spPr>
        <a:xfrm>
          <a:off x="15481300" y="98793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17780</xdr:rowOff>
    </xdr:from>
    <xdr:to>
      <xdr:col>76</xdr:col>
      <xdr:colOff>165100</xdr:colOff>
      <xdr:row>57</xdr:row>
      <xdr:rowOff>119380</xdr:rowOff>
    </xdr:to>
    <xdr:sp macro="" textlink="">
      <xdr:nvSpPr>
        <xdr:cNvPr id="455" name="楕円 454"/>
        <xdr:cNvSpPr/>
      </xdr:nvSpPr>
      <xdr:spPr>
        <a:xfrm>
          <a:off x="14541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68580</xdr:rowOff>
    </xdr:from>
    <xdr:to>
      <xdr:col>81</xdr:col>
      <xdr:colOff>50800</xdr:colOff>
      <xdr:row>57</xdr:row>
      <xdr:rowOff>106680</xdr:rowOff>
    </xdr:to>
    <xdr:cxnSp macro="">
      <xdr:nvCxnSpPr>
        <xdr:cNvPr id="456" name="直線コネクタ 455"/>
        <xdr:cNvCxnSpPr/>
      </xdr:nvCxnSpPr>
      <xdr:spPr>
        <a:xfrm>
          <a:off x="14592300" y="9841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147320</xdr:rowOff>
    </xdr:from>
    <xdr:to>
      <xdr:col>72</xdr:col>
      <xdr:colOff>38100</xdr:colOff>
      <xdr:row>57</xdr:row>
      <xdr:rowOff>77470</xdr:rowOff>
    </xdr:to>
    <xdr:sp macro="" textlink="">
      <xdr:nvSpPr>
        <xdr:cNvPr id="457" name="楕円 456"/>
        <xdr:cNvSpPr/>
      </xdr:nvSpPr>
      <xdr:spPr>
        <a:xfrm>
          <a:off x="13652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26670</xdr:rowOff>
    </xdr:from>
    <xdr:to>
      <xdr:col>76</xdr:col>
      <xdr:colOff>114300</xdr:colOff>
      <xdr:row>57</xdr:row>
      <xdr:rowOff>68580</xdr:rowOff>
    </xdr:to>
    <xdr:cxnSp macro="">
      <xdr:nvCxnSpPr>
        <xdr:cNvPr id="458" name="直線コネクタ 457"/>
        <xdr:cNvCxnSpPr/>
      </xdr:nvCxnSpPr>
      <xdr:spPr>
        <a:xfrm>
          <a:off x="13703300" y="9799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105410</xdr:rowOff>
    </xdr:from>
    <xdr:to>
      <xdr:col>67</xdr:col>
      <xdr:colOff>101600</xdr:colOff>
      <xdr:row>57</xdr:row>
      <xdr:rowOff>35560</xdr:rowOff>
    </xdr:to>
    <xdr:sp macro="" textlink="">
      <xdr:nvSpPr>
        <xdr:cNvPr id="459" name="楕円 458"/>
        <xdr:cNvSpPr/>
      </xdr:nvSpPr>
      <xdr:spPr>
        <a:xfrm>
          <a:off x="12763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156210</xdr:rowOff>
    </xdr:from>
    <xdr:to>
      <xdr:col>71</xdr:col>
      <xdr:colOff>177800</xdr:colOff>
      <xdr:row>57</xdr:row>
      <xdr:rowOff>26670</xdr:rowOff>
    </xdr:to>
    <xdr:cxnSp macro="">
      <xdr:nvCxnSpPr>
        <xdr:cNvPr id="460" name="直線コネクタ 459"/>
        <xdr:cNvCxnSpPr/>
      </xdr:nvCxnSpPr>
      <xdr:spPr>
        <a:xfrm>
          <a:off x="12814300" y="97574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461" name="n_1aveValue【学校施設】&#10;有形固定資産減価償却率"/>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462" name="n_2aveValue【学校施設】&#10;有形固定資産減価償却率"/>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463" name="n_3aveValue【学校施設】&#10;有形固定資産減価償却率"/>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464" name="n_4aveValue【学校施設】&#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2557</xdr:rowOff>
    </xdr:from>
    <xdr:ext cx="405111" cy="259045"/>
    <xdr:sp macro="" textlink="">
      <xdr:nvSpPr>
        <xdr:cNvPr id="465" name="n_1mainValue【学校施設】&#10;有形固定資産減価償却率"/>
        <xdr:cNvSpPr txBox="1"/>
      </xdr:nvSpPr>
      <xdr:spPr>
        <a:xfrm>
          <a:off x="152660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135907</xdr:rowOff>
    </xdr:from>
    <xdr:ext cx="405111" cy="259045"/>
    <xdr:sp macro="" textlink="">
      <xdr:nvSpPr>
        <xdr:cNvPr id="466" name="n_2mainValue【学校施設】&#10;有形固定資産減価償却率"/>
        <xdr:cNvSpPr txBox="1"/>
      </xdr:nvSpPr>
      <xdr:spPr>
        <a:xfrm>
          <a:off x="143897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93997</xdr:rowOff>
    </xdr:from>
    <xdr:ext cx="405111" cy="259045"/>
    <xdr:sp macro="" textlink="">
      <xdr:nvSpPr>
        <xdr:cNvPr id="467" name="n_3mainValue【学校施設】&#10;有形固定資産減価償却率"/>
        <xdr:cNvSpPr txBox="1"/>
      </xdr:nvSpPr>
      <xdr:spPr>
        <a:xfrm>
          <a:off x="135007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52087</xdr:rowOff>
    </xdr:from>
    <xdr:ext cx="405111" cy="259045"/>
    <xdr:sp macro="" textlink="">
      <xdr:nvSpPr>
        <xdr:cNvPr id="468" name="n_4mainValue【学校施設】&#10;有形固定資産減価償却率"/>
        <xdr:cNvSpPr txBox="1"/>
      </xdr:nvSpPr>
      <xdr:spPr>
        <a:xfrm>
          <a:off x="12611744" y="948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493" name="直線コネクタ 492"/>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494" name="【学校施設】&#10;一人当たり面積最小値テキスト"/>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495" name="直線コネクタ 494"/>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496" name="【学校施設】&#10;一人当たり面積最大値テキスト"/>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497" name="直線コネクタ 496"/>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498" name="【学校施設】&#10;一人当たり面積平均値テキスト"/>
        <xdr:cNvSpPr txBox="1"/>
      </xdr:nvSpPr>
      <xdr:spPr>
        <a:xfrm>
          <a:off x="22199600" y="105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499" name="フローチャート: 判断 498"/>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00" name="フローチャート: 判断 499"/>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01" name="フローチャート: 判断 500"/>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02" name="フローチャート: 判断 501"/>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03" name="フローチャート: 判断 502"/>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91694</xdr:rowOff>
    </xdr:from>
    <xdr:to>
      <xdr:col>116</xdr:col>
      <xdr:colOff>114300</xdr:colOff>
      <xdr:row>60</xdr:row>
      <xdr:rowOff>21844</xdr:rowOff>
    </xdr:to>
    <xdr:sp macro="" textlink="">
      <xdr:nvSpPr>
        <xdr:cNvPr id="509" name="楕円 508"/>
        <xdr:cNvSpPr/>
      </xdr:nvSpPr>
      <xdr:spPr>
        <a:xfrm>
          <a:off x="22110700" y="102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114571</xdr:rowOff>
    </xdr:from>
    <xdr:ext cx="469744" cy="259045"/>
    <xdr:sp macro="" textlink="">
      <xdr:nvSpPr>
        <xdr:cNvPr id="510" name="【学校施設】&#10;一人当たり面積該当値テキスト"/>
        <xdr:cNvSpPr txBox="1"/>
      </xdr:nvSpPr>
      <xdr:spPr>
        <a:xfrm>
          <a:off x="22199600" y="1005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106172</xdr:rowOff>
    </xdr:from>
    <xdr:to>
      <xdr:col>112</xdr:col>
      <xdr:colOff>38100</xdr:colOff>
      <xdr:row>60</xdr:row>
      <xdr:rowOff>36322</xdr:rowOff>
    </xdr:to>
    <xdr:sp macro="" textlink="">
      <xdr:nvSpPr>
        <xdr:cNvPr id="511" name="楕円 510"/>
        <xdr:cNvSpPr/>
      </xdr:nvSpPr>
      <xdr:spPr>
        <a:xfrm>
          <a:off x="21272500" y="102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142494</xdr:rowOff>
    </xdr:from>
    <xdr:to>
      <xdr:col>116</xdr:col>
      <xdr:colOff>63500</xdr:colOff>
      <xdr:row>59</xdr:row>
      <xdr:rowOff>156972</xdr:rowOff>
    </xdr:to>
    <xdr:cxnSp macro="">
      <xdr:nvCxnSpPr>
        <xdr:cNvPr id="512" name="直線コネクタ 511"/>
        <xdr:cNvCxnSpPr/>
      </xdr:nvCxnSpPr>
      <xdr:spPr>
        <a:xfrm flipV="1">
          <a:off x="21323300" y="1025804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122555</xdr:rowOff>
    </xdr:from>
    <xdr:to>
      <xdr:col>107</xdr:col>
      <xdr:colOff>101600</xdr:colOff>
      <xdr:row>60</xdr:row>
      <xdr:rowOff>52705</xdr:rowOff>
    </xdr:to>
    <xdr:sp macro="" textlink="">
      <xdr:nvSpPr>
        <xdr:cNvPr id="513" name="楕円 512"/>
        <xdr:cNvSpPr/>
      </xdr:nvSpPr>
      <xdr:spPr>
        <a:xfrm>
          <a:off x="20383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156972</xdr:rowOff>
    </xdr:from>
    <xdr:to>
      <xdr:col>111</xdr:col>
      <xdr:colOff>177800</xdr:colOff>
      <xdr:row>60</xdr:row>
      <xdr:rowOff>1905</xdr:rowOff>
    </xdr:to>
    <xdr:cxnSp macro="">
      <xdr:nvCxnSpPr>
        <xdr:cNvPr id="514" name="直線コネクタ 513"/>
        <xdr:cNvCxnSpPr/>
      </xdr:nvCxnSpPr>
      <xdr:spPr>
        <a:xfrm flipV="1">
          <a:off x="20434300" y="10272522"/>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164846</xdr:rowOff>
    </xdr:from>
    <xdr:to>
      <xdr:col>102</xdr:col>
      <xdr:colOff>165100</xdr:colOff>
      <xdr:row>60</xdr:row>
      <xdr:rowOff>94996</xdr:rowOff>
    </xdr:to>
    <xdr:sp macro="" textlink="">
      <xdr:nvSpPr>
        <xdr:cNvPr id="515" name="楕円 514"/>
        <xdr:cNvSpPr/>
      </xdr:nvSpPr>
      <xdr:spPr>
        <a:xfrm>
          <a:off x="19494500" y="102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1905</xdr:rowOff>
    </xdr:from>
    <xdr:to>
      <xdr:col>107</xdr:col>
      <xdr:colOff>50800</xdr:colOff>
      <xdr:row>60</xdr:row>
      <xdr:rowOff>44196</xdr:rowOff>
    </xdr:to>
    <xdr:cxnSp macro="">
      <xdr:nvCxnSpPr>
        <xdr:cNvPr id="516" name="直線コネクタ 515"/>
        <xdr:cNvCxnSpPr/>
      </xdr:nvCxnSpPr>
      <xdr:spPr>
        <a:xfrm flipV="1">
          <a:off x="19545300" y="10288905"/>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12065</xdr:rowOff>
    </xdr:from>
    <xdr:to>
      <xdr:col>98</xdr:col>
      <xdr:colOff>38100</xdr:colOff>
      <xdr:row>60</xdr:row>
      <xdr:rowOff>113665</xdr:rowOff>
    </xdr:to>
    <xdr:sp macro="" textlink="">
      <xdr:nvSpPr>
        <xdr:cNvPr id="517" name="楕円 516"/>
        <xdr:cNvSpPr/>
      </xdr:nvSpPr>
      <xdr:spPr>
        <a:xfrm>
          <a:off x="18605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44196</xdr:rowOff>
    </xdr:from>
    <xdr:to>
      <xdr:col>102</xdr:col>
      <xdr:colOff>114300</xdr:colOff>
      <xdr:row>60</xdr:row>
      <xdr:rowOff>62865</xdr:rowOff>
    </xdr:to>
    <xdr:cxnSp macro="">
      <xdr:nvCxnSpPr>
        <xdr:cNvPr id="518" name="直線コネクタ 517"/>
        <xdr:cNvCxnSpPr/>
      </xdr:nvCxnSpPr>
      <xdr:spPr>
        <a:xfrm flipV="1">
          <a:off x="18656300" y="10331196"/>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519" name="n_1aveValue【学校施設】&#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84599</xdr:rowOff>
    </xdr:from>
    <xdr:ext cx="469744" cy="259045"/>
    <xdr:sp macro="" textlink="">
      <xdr:nvSpPr>
        <xdr:cNvPr id="520" name="n_2aveValue【学校施設】&#10;一人当たり面積"/>
        <xdr:cNvSpPr txBox="1"/>
      </xdr:nvSpPr>
      <xdr:spPr>
        <a:xfrm>
          <a:off x="201994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119270</xdr:rowOff>
    </xdr:from>
    <xdr:ext cx="469744" cy="259045"/>
    <xdr:sp macro="" textlink="">
      <xdr:nvSpPr>
        <xdr:cNvPr id="521" name="n_3aveValue【学校施設】&#10;一人当たり面積"/>
        <xdr:cNvSpPr txBox="1"/>
      </xdr:nvSpPr>
      <xdr:spPr>
        <a:xfrm>
          <a:off x="19310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522" name="n_4aveValue【学校施設】&#10;一人当たり面積"/>
        <xdr:cNvSpPr txBox="1"/>
      </xdr:nvSpPr>
      <xdr:spPr>
        <a:xfrm>
          <a:off x="18421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52849</xdr:rowOff>
    </xdr:from>
    <xdr:ext cx="469744" cy="259045"/>
    <xdr:sp macro="" textlink="">
      <xdr:nvSpPr>
        <xdr:cNvPr id="523" name="n_1mainValue【学校施設】&#10;一人当たり面積"/>
        <xdr:cNvSpPr txBox="1"/>
      </xdr:nvSpPr>
      <xdr:spPr>
        <a:xfrm>
          <a:off x="21075727" y="999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69232</xdr:rowOff>
    </xdr:from>
    <xdr:ext cx="469744" cy="259045"/>
    <xdr:sp macro="" textlink="">
      <xdr:nvSpPr>
        <xdr:cNvPr id="524" name="n_2mainValue【学校施設】&#10;一人当たり面積"/>
        <xdr:cNvSpPr txBox="1"/>
      </xdr:nvSpPr>
      <xdr:spPr>
        <a:xfrm>
          <a:off x="20199427" y="1001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111523</xdr:rowOff>
    </xdr:from>
    <xdr:ext cx="469744" cy="259045"/>
    <xdr:sp macro="" textlink="">
      <xdr:nvSpPr>
        <xdr:cNvPr id="525" name="n_3mainValue【学校施設】&#10;一人当たり面積"/>
        <xdr:cNvSpPr txBox="1"/>
      </xdr:nvSpPr>
      <xdr:spPr>
        <a:xfrm>
          <a:off x="19310427" y="1005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130192</xdr:rowOff>
    </xdr:from>
    <xdr:ext cx="469744" cy="259045"/>
    <xdr:sp macro="" textlink="">
      <xdr:nvSpPr>
        <xdr:cNvPr id="526" name="n_4mainValue【学校施設】&#10;一人当たり面積"/>
        <xdr:cNvSpPr txBox="1"/>
      </xdr:nvSpPr>
      <xdr:spPr>
        <a:xfrm>
          <a:off x="1842142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552" name="直線コネクタ 551"/>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555" name="【児童館】&#10;有形固定資産減価償却率最大値テキスト"/>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56" name="直線コネクタ 555"/>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557"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558" name="フローチャート: 判断 557"/>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559" name="フローチャート: 判断 558"/>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47716</xdr:rowOff>
    </xdr:from>
    <xdr:to>
      <xdr:col>76</xdr:col>
      <xdr:colOff>165100</xdr:colOff>
      <xdr:row>83</xdr:row>
      <xdr:rowOff>149316</xdr:rowOff>
    </xdr:to>
    <xdr:sp macro="" textlink="">
      <xdr:nvSpPr>
        <xdr:cNvPr id="560" name="フローチャート: 判断 559"/>
        <xdr:cNvSpPr/>
      </xdr:nvSpPr>
      <xdr:spPr>
        <a:xfrm>
          <a:off x="14541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132624</xdr:rowOff>
    </xdr:from>
    <xdr:to>
      <xdr:col>72</xdr:col>
      <xdr:colOff>38100</xdr:colOff>
      <xdr:row>83</xdr:row>
      <xdr:rowOff>62774</xdr:rowOff>
    </xdr:to>
    <xdr:sp macro="" textlink="">
      <xdr:nvSpPr>
        <xdr:cNvPr id="561" name="フローチャート: 判断 560"/>
        <xdr:cNvSpPr/>
      </xdr:nvSpPr>
      <xdr:spPr>
        <a:xfrm>
          <a:off x="13652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562" name="フローチャート: 判断 561"/>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57513</xdr:rowOff>
    </xdr:from>
    <xdr:to>
      <xdr:col>85</xdr:col>
      <xdr:colOff>177800</xdr:colOff>
      <xdr:row>85</xdr:row>
      <xdr:rowOff>159113</xdr:rowOff>
    </xdr:to>
    <xdr:sp macro="" textlink="">
      <xdr:nvSpPr>
        <xdr:cNvPr id="568" name="楕円 567"/>
        <xdr:cNvSpPr/>
      </xdr:nvSpPr>
      <xdr:spPr>
        <a:xfrm>
          <a:off x="162687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35940</xdr:rowOff>
    </xdr:from>
    <xdr:ext cx="405111" cy="259045"/>
    <xdr:sp macro="" textlink="">
      <xdr:nvSpPr>
        <xdr:cNvPr id="569" name="【児童館】&#10;有形固定資産減価償却率該当値テキスト"/>
        <xdr:cNvSpPr txBox="1"/>
      </xdr:nvSpPr>
      <xdr:spPr>
        <a:xfrm>
          <a:off x="16357600"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21589</xdr:rowOff>
    </xdr:from>
    <xdr:to>
      <xdr:col>81</xdr:col>
      <xdr:colOff>101600</xdr:colOff>
      <xdr:row>85</xdr:row>
      <xdr:rowOff>123189</xdr:rowOff>
    </xdr:to>
    <xdr:sp macro="" textlink="">
      <xdr:nvSpPr>
        <xdr:cNvPr id="570" name="楕円 569"/>
        <xdr:cNvSpPr/>
      </xdr:nvSpPr>
      <xdr:spPr>
        <a:xfrm>
          <a:off x="1543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72389</xdr:rowOff>
    </xdr:from>
    <xdr:to>
      <xdr:col>85</xdr:col>
      <xdr:colOff>127000</xdr:colOff>
      <xdr:row>85</xdr:row>
      <xdr:rowOff>108313</xdr:rowOff>
    </xdr:to>
    <xdr:cxnSp macro="">
      <xdr:nvCxnSpPr>
        <xdr:cNvPr id="571" name="直線コネクタ 570"/>
        <xdr:cNvCxnSpPr/>
      </xdr:nvCxnSpPr>
      <xdr:spPr>
        <a:xfrm>
          <a:off x="15481300" y="1464563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157118</xdr:rowOff>
    </xdr:from>
    <xdr:to>
      <xdr:col>76</xdr:col>
      <xdr:colOff>165100</xdr:colOff>
      <xdr:row>85</xdr:row>
      <xdr:rowOff>87268</xdr:rowOff>
    </xdr:to>
    <xdr:sp macro="" textlink="">
      <xdr:nvSpPr>
        <xdr:cNvPr id="572" name="楕円 571"/>
        <xdr:cNvSpPr/>
      </xdr:nvSpPr>
      <xdr:spPr>
        <a:xfrm>
          <a:off x="14541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36468</xdr:rowOff>
    </xdr:from>
    <xdr:to>
      <xdr:col>81</xdr:col>
      <xdr:colOff>50800</xdr:colOff>
      <xdr:row>85</xdr:row>
      <xdr:rowOff>72389</xdr:rowOff>
    </xdr:to>
    <xdr:cxnSp macro="">
      <xdr:nvCxnSpPr>
        <xdr:cNvPr id="573" name="直線コネクタ 572"/>
        <xdr:cNvCxnSpPr/>
      </xdr:nvCxnSpPr>
      <xdr:spPr>
        <a:xfrm>
          <a:off x="14592300" y="1460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121194</xdr:rowOff>
    </xdr:from>
    <xdr:to>
      <xdr:col>72</xdr:col>
      <xdr:colOff>38100</xdr:colOff>
      <xdr:row>85</xdr:row>
      <xdr:rowOff>51344</xdr:rowOff>
    </xdr:to>
    <xdr:sp macro="" textlink="">
      <xdr:nvSpPr>
        <xdr:cNvPr id="574" name="楕円 573"/>
        <xdr:cNvSpPr/>
      </xdr:nvSpPr>
      <xdr:spPr>
        <a:xfrm>
          <a:off x="13652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544</xdr:rowOff>
    </xdr:from>
    <xdr:to>
      <xdr:col>76</xdr:col>
      <xdr:colOff>114300</xdr:colOff>
      <xdr:row>85</xdr:row>
      <xdr:rowOff>36468</xdr:rowOff>
    </xdr:to>
    <xdr:cxnSp macro="">
      <xdr:nvCxnSpPr>
        <xdr:cNvPr id="575" name="直線コネクタ 574"/>
        <xdr:cNvCxnSpPr/>
      </xdr:nvCxnSpPr>
      <xdr:spPr>
        <a:xfrm>
          <a:off x="13703300" y="145737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85271</xdr:rowOff>
    </xdr:from>
    <xdr:to>
      <xdr:col>67</xdr:col>
      <xdr:colOff>101600</xdr:colOff>
      <xdr:row>85</xdr:row>
      <xdr:rowOff>15421</xdr:rowOff>
    </xdr:to>
    <xdr:sp macro="" textlink="">
      <xdr:nvSpPr>
        <xdr:cNvPr id="576" name="楕円 575"/>
        <xdr:cNvSpPr/>
      </xdr:nvSpPr>
      <xdr:spPr>
        <a:xfrm>
          <a:off x="12763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136071</xdr:rowOff>
    </xdr:from>
    <xdr:to>
      <xdr:col>71</xdr:col>
      <xdr:colOff>177800</xdr:colOff>
      <xdr:row>85</xdr:row>
      <xdr:rowOff>544</xdr:rowOff>
    </xdr:to>
    <xdr:cxnSp macro="">
      <xdr:nvCxnSpPr>
        <xdr:cNvPr id="577" name="直線コネクタ 576"/>
        <xdr:cNvCxnSpPr/>
      </xdr:nvCxnSpPr>
      <xdr:spPr>
        <a:xfrm>
          <a:off x="12814300" y="145378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578" name="n_1aveValue【児童館】&#10;有形固定資産減価償却率"/>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165843</xdr:rowOff>
    </xdr:from>
    <xdr:ext cx="405111" cy="259045"/>
    <xdr:sp macro="" textlink="">
      <xdr:nvSpPr>
        <xdr:cNvPr id="579" name="n_2aveValue【児童館】&#10;有形固定資産減価償却率"/>
        <xdr:cNvSpPr txBox="1"/>
      </xdr:nvSpPr>
      <xdr:spPr>
        <a:xfrm>
          <a:off x="143897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79301</xdr:rowOff>
    </xdr:from>
    <xdr:ext cx="405111" cy="259045"/>
    <xdr:sp macro="" textlink="">
      <xdr:nvSpPr>
        <xdr:cNvPr id="580" name="n_3aveValue【児童館】&#10;有形固定資産減価償却率"/>
        <xdr:cNvSpPr txBox="1"/>
      </xdr:nvSpPr>
      <xdr:spPr>
        <a:xfrm>
          <a:off x="13500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581" name="n_4aveValue【児童館】&#10;有形固定資産減価償却率"/>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114316</xdr:rowOff>
    </xdr:from>
    <xdr:ext cx="405111" cy="259045"/>
    <xdr:sp macro="" textlink="">
      <xdr:nvSpPr>
        <xdr:cNvPr id="582" name="n_1mainValue【児童館】&#10;有形固定資産減価償却率"/>
        <xdr:cNvSpPr txBox="1"/>
      </xdr:nvSpPr>
      <xdr:spPr>
        <a:xfrm>
          <a:off x="152660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78395</xdr:rowOff>
    </xdr:from>
    <xdr:ext cx="405111" cy="259045"/>
    <xdr:sp macro="" textlink="">
      <xdr:nvSpPr>
        <xdr:cNvPr id="583" name="n_2mainValue【児童館】&#10;有形固定資産減価償却率"/>
        <xdr:cNvSpPr txBox="1"/>
      </xdr:nvSpPr>
      <xdr:spPr>
        <a:xfrm>
          <a:off x="14389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42471</xdr:rowOff>
    </xdr:from>
    <xdr:ext cx="405111" cy="259045"/>
    <xdr:sp macro="" textlink="">
      <xdr:nvSpPr>
        <xdr:cNvPr id="584" name="n_3mainValue【児童館】&#10;有形固定資産減価償却率"/>
        <xdr:cNvSpPr txBox="1"/>
      </xdr:nvSpPr>
      <xdr:spPr>
        <a:xfrm>
          <a:off x="13500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6548</xdr:rowOff>
    </xdr:from>
    <xdr:ext cx="405111" cy="259045"/>
    <xdr:sp macro="" textlink="">
      <xdr:nvSpPr>
        <xdr:cNvPr id="585" name="n_4mainValue【児童館】&#10;有形固定資産減価償却率"/>
        <xdr:cNvSpPr txBox="1"/>
      </xdr:nvSpPr>
      <xdr:spPr>
        <a:xfrm>
          <a:off x="12611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6" name="直線コネクタ 5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7" name="テキスト ボックス 5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8" name="直線コネクタ 5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9" name="テキスト ボックス 5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0" name="直線コネクタ 5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1" name="テキスト ボックス 6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2" name="直線コネクタ 6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3" name="テキスト ボックス 6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4" name="直線コネクタ 6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5" name="テキスト ボックス 6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6" name="直線コネクタ 6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7" name="テキスト ボックス 6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8" name="直線コネクタ 6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9" name="テキスト ボックス 6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611" name="直線コネクタ 610"/>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612"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613" name="直線コネクタ 612"/>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614" name="【児童館】&#10;一人当たり面積最大値テキスト"/>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615" name="直線コネクタ 614"/>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616" name="【児童館】&#10;一人当たり面積平均値テキスト"/>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617" name="フローチャート: 判断 616"/>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618" name="フローチャート: 判断 617"/>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619" name="フローチャート: 判断 618"/>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620" name="フローチャート: 判断 619"/>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621" name="フローチャート: 判断 620"/>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627" name="楕円 626"/>
        <xdr:cNvSpPr/>
      </xdr:nvSpPr>
      <xdr:spPr>
        <a:xfrm>
          <a:off x="22110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8363</xdr:rowOff>
    </xdr:from>
    <xdr:ext cx="469744" cy="259045"/>
    <xdr:sp macro="" textlink="">
      <xdr:nvSpPr>
        <xdr:cNvPr id="628" name="【児童館】&#10;一人当たり面積該当値テキスト"/>
        <xdr:cNvSpPr txBox="1"/>
      </xdr:nvSpPr>
      <xdr:spPr>
        <a:xfrm>
          <a:off x="22199600" y="145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93436</xdr:rowOff>
    </xdr:from>
    <xdr:to>
      <xdr:col>112</xdr:col>
      <xdr:colOff>38100</xdr:colOff>
      <xdr:row>86</xdr:row>
      <xdr:rowOff>23586</xdr:rowOff>
    </xdr:to>
    <xdr:sp macro="" textlink="">
      <xdr:nvSpPr>
        <xdr:cNvPr id="629" name="楕円 628"/>
        <xdr:cNvSpPr/>
      </xdr:nvSpPr>
      <xdr:spPr>
        <a:xfrm>
          <a:off x="2127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144236</xdr:rowOff>
    </xdr:from>
    <xdr:to>
      <xdr:col>116</xdr:col>
      <xdr:colOff>63500</xdr:colOff>
      <xdr:row>85</xdr:row>
      <xdr:rowOff>144236</xdr:rowOff>
    </xdr:to>
    <xdr:cxnSp macro="">
      <xdr:nvCxnSpPr>
        <xdr:cNvPr id="630" name="直線コネクタ 629"/>
        <xdr:cNvCxnSpPr/>
      </xdr:nvCxnSpPr>
      <xdr:spPr>
        <a:xfrm>
          <a:off x="21323300" y="14717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93436</xdr:rowOff>
    </xdr:from>
    <xdr:to>
      <xdr:col>107</xdr:col>
      <xdr:colOff>101600</xdr:colOff>
      <xdr:row>86</xdr:row>
      <xdr:rowOff>23586</xdr:rowOff>
    </xdr:to>
    <xdr:sp macro="" textlink="">
      <xdr:nvSpPr>
        <xdr:cNvPr id="631" name="楕円 630"/>
        <xdr:cNvSpPr/>
      </xdr:nvSpPr>
      <xdr:spPr>
        <a:xfrm>
          <a:off x="20383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144236</xdr:rowOff>
    </xdr:from>
    <xdr:to>
      <xdr:col>111</xdr:col>
      <xdr:colOff>177800</xdr:colOff>
      <xdr:row>85</xdr:row>
      <xdr:rowOff>144236</xdr:rowOff>
    </xdr:to>
    <xdr:cxnSp macro="">
      <xdr:nvCxnSpPr>
        <xdr:cNvPr id="632" name="直線コネクタ 631"/>
        <xdr:cNvCxnSpPr/>
      </xdr:nvCxnSpPr>
      <xdr:spPr>
        <a:xfrm>
          <a:off x="20434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104321</xdr:rowOff>
    </xdr:from>
    <xdr:to>
      <xdr:col>102</xdr:col>
      <xdr:colOff>165100</xdr:colOff>
      <xdr:row>86</xdr:row>
      <xdr:rowOff>34471</xdr:rowOff>
    </xdr:to>
    <xdr:sp macro="" textlink="">
      <xdr:nvSpPr>
        <xdr:cNvPr id="633" name="楕円 632"/>
        <xdr:cNvSpPr/>
      </xdr:nvSpPr>
      <xdr:spPr>
        <a:xfrm>
          <a:off x="19494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144236</xdr:rowOff>
    </xdr:from>
    <xdr:to>
      <xdr:col>107</xdr:col>
      <xdr:colOff>50800</xdr:colOff>
      <xdr:row>85</xdr:row>
      <xdr:rowOff>155121</xdr:rowOff>
    </xdr:to>
    <xdr:cxnSp macro="">
      <xdr:nvCxnSpPr>
        <xdr:cNvPr id="634" name="直線コネクタ 633"/>
        <xdr:cNvCxnSpPr/>
      </xdr:nvCxnSpPr>
      <xdr:spPr>
        <a:xfrm flipV="1">
          <a:off x="19545300" y="147174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104321</xdr:rowOff>
    </xdr:from>
    <xdr:to>
      <xdr:col>98</xdr:col>
      <xdr:colOff>38100</xdr:colOff>
      <xdr:row>86</xdr:row>
      <xdr:rowOff>34471</xdr:rowOff>
    </xdr:to>
    <xdr:sp macro="" textlink="">
      <xdr:nvSpPr>
        <xdr:cNvPr id="635" name="楕円 634"/>
        <xdr:cNvSpPr/>
      </xdr:nvSpPr>
      <xdr:spPr>
        <a:xfrm>
          <a:off x="18605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155121</xdr:rowOff>
    </xdr:from>
    <xdr:to>
      <xdr:col>102</xdr:col>
      <xdr:colOff>114300</xdr:colOff>
      <xdr:row>85</xdr:row>
      <xdr:rowOff>155121</xdr:rowOff>
    </xdr:to>
    <xdr:cxnSp macro="">
      <xdr:nvCxnSpPr>
        <xdr:cNvPr id="636" name="直線コネクタ 635"/>
        <xdr:cNvCxnSpPr/>
      </xdr:nvCxnSpPr>
      <xdr:spPr>
        <a:xfrm>
          <a:off x="18656300" y="14728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99984</xdr:rowOff>
    </xdr:from>
    <xdr:ext cx="469744" cy="259045"/>
    <xdr:sp macro="" textlink="">
      <xdr:nvSpPr>
        <xdr:cNvPr id="637" name="n_1aveValue【児童館】&#10;一人当たり面積"/>
        <xdr:cNvSpPr txBox="1"/>
      </xdr:nvSpPr>
      <xdr:spPr>
        <a:xfrm>
          <a:off x="210757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638" name="n_2aveValue【児童館】&#10;一人当たり面積"/>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639"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78213</xdr:rowOff>
    </xdr:from>
    <xdr:ext cx="469744" cy="259045"/>
    <xdr:sp macro="" textlink="">
      <xdr:nvSpPr>
        <xdr:cNvPr id="640" name="n_4aveValue【児童館】&#10;一人当たり面積"/>
        <xdr:cNvSpPr txBox="1"/>
      </xdr:nvSpPr>
      <xdr:spPr>
        <a:xfrm>
          <a:off x="18421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14713</xdr:rowOff>
    </xdr:from>
    <xdr:ext cx="469744" cy="259045"/>
    <xdr:sp macro="" textlink="">
      <xdr:nvSpPr>
        <xdr:cNvPr id="641" name="n_1mainValue【児童館】&#10;一人当たり面積"/>
        <xdr:cNvSpPr txBox="1"/>
      </xdr:nvSpPr>
      <xdr:spPr>
        <a:xfrm>
          <a:off x="21075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14713</xdr:rowOff>
    </xdr:from>
    <xdr:ext cx="469744" cy="259045"/>
    <xdr:sp macro="" textlink="">
      <xdr:nvSpPr>
        <xdr:cNvPr id="642" name="n_2mainValue【児童館】&#10;一人当たり面積"/>
        <xdr:cNvSpPr txBox="1"/>
      </xdr:nvSpPr>
      <xdr:spPr>
        <a:xfrm>
          <a:off x="20199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25598</xdr:rowOff>
    </xdr:from>
    <xdr:ext cx="469744" cy="259045"/>
    <xdr:sp macro="" textlink="">
      <xdr:nvSpPr>
        <xdr:cNvPr id="643" name="n_3mainValue【児童館】&#10;一人当たり面積"/>
        <xdr:cNvSpPr txBox="1"/>
      </xdr:nvSpPr>
      <xdr:spPr>
        <a:xfrm>
          <a:off x="193104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25598</xdr:rowOff>
    </xdr:from>
    <xdr:ext cx="469744" cy="259045"/>
    <xdr:sp macro="" textlink="">
      <xdr:nvSpPr>
        <xdr:cNvPr id="644" name="n_4mainValue【児童館】&#10;一人当たり面積"/>
        <xdr:cNvSpPr txBox="1"/>
      </xdr:nvSpPr>
      <xdr:spPr>
        <a:xfrm>
          <a:off x="184214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7" name="テキスト ボックス 65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5" name="テキスト ボックス 66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8" name="直線コネクタ 66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9"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70" name="直線コネクタ 66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71"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2" name="直線コネクタ 67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673" name="【公民館】&#10;有形固定資産減価償却率平均値テキスト"/>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74" name="フローチャート: 判断 673"/>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675" name="フローチャート: 判断 674"/>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676" name="フローチャート: 判断 675"/>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677" name="フローチャート: 判断 676"/>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678" name="フローチャート: 判断 677"/>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2539</xdr:rowOff>
    </xdr:from>
    <xdr:to>
      <xdr:col>85</xdr:col>
      <xdr:colOff>177800</xdr:colOff>
      <xdr:row>100</xdr:row>
      <xdr:rowOff>104139</xdr:rowOff>
    </xdr:to>
    <xdr:sp macro="" textlink="">
      <xdr:nvSpPr>
        <xdr:cNvPr id="684" name="楕円 683"/>
        <xdr:cNvSpPr/>
      </xdr:nvSpPr>
      <xdr:spPr>
        <a:xfrm>
          <a:off x="162687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88916</xdr:rowOff>
    </xdr:from>
    <xdr:ext cx="340478" cy="259045"/>
    <xdr:sp macro="" textlink="">
      <xdr:nvSpPr>
        <xdr:cNvPr id="685" name="【公民館】&#10;有形固定資産減価償却率該当値テキスト"/>
        <xdr:cNvSpPr txBox="1"/>
      </xdr:nvSpPr>
      <xdr:spPr>
        <a:xfrm>
          <a:off x="16357600" y="17062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168911</xdr:rowOff>
    </xdr:from>
    <xdr:to>
      <xdr:col>81</xdr:col>
      <xdr:colOff>101600</xdr:colOff>
      <xdr:row>101</xdr:row>
      <xdr:rowOff>99061</xdr:rowOff>
    </xdr:to>
    <xdr:sp macro="" textlink="">
      <xdr:nvSpPr>
        <xdr:cNvPr id="686" name="楕円 685"/>
        <xdr:cNvSpPr/>
      </xdr:nvSpPr>
      <xdr:spPr>
        <a:xfrm>
          <a:off x="15430500" y="1731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53339</xdr:rowOff>
    </xdr:from>
    <xdr:to>
      <xdr:col>85</xdr:col>
      <xdr:colOff>127000</xdr:colOff>
      <xdr:row>101</xdr:row>
      <xdr:rowOff>48261</xdr:rowOff>
    </xdr:to>
    <xdr:cxnSp macro="">
      <xdr:nvCxnSpPr>
        <xdr:cNvPr id="687" name="直線コネクタ 686"/>
        <xdr:cNvCxnSpPr/>
      </xdr:nvCxnSpPr>
      <xdr:spPr>
        <a:xfrm flipV="1">
          <a:off x="15481300" y="17198339"/>
          <a:ext cx="838200" cy="16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158750</xdr:rowOff>
    </xdr:from>
    <xdr:to>
      <xdr:col>76</xdr:col>
      <xdr:colOff>165100</xdr:colOff>
      <xdr:row>106</xdr:row>
      <xdr:rowOff>88900</xdr:rowOff>
    </xdr:to>
    <xdr:sp macro="" textlink="">
      <xdr:nvSpPr>
        <xdr:cNvPr id="688" name="楕円 687"/>
        <xdr:cNvSpPr/>
      </xdr:nvSpPr>
      <xdr:spPr>
        <a:xfrm>
          <a:off x="14541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48261</xdr:rowOff>
    </xdr:from>
    <xdr:to>
      <xdr:col>81</xdr:col>
      <xdr:colOff>50800</xdr:colOff>
      <xdr:row>106</xdr:row>
      <xdr:rowOff>38100</xdr:rowOff>
    </xdr:to>
    <xdr:cxnSp macro="">
      <xdr:nvCxnSpPr>
        <xdr:cNvPr id="689" name="直線コネクタ 688"/>
        <xdr:cNvCxnSpPr/>
      </xdr:nvCxnSpPr>
      <xdr:spPr>
        <a:xfrm flipV="1">
          <a:off x="14592300" y="17364711"/>
          <a:ext cx="889000" cy="84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105411</xdr:rowOff>
    </xdr:from>
    <xdr:to>
      <xdr:col>72</xdr:col>
      <xdr:colOff>38100</xdr:colOff>
      <xdr:row>106</xdr:row>
      <xdr:rowOff>35561</xdr:rowOff>
    </xdr:to>
    <xdr:sp macro="" textlink="">
      <xdr:nvSpPr>
        <xdr:cNvPr id="690" name="楕円 689"/>
        <xdr:cNvSpPr/>
      </xdr:nvSpPr>
      <xdr:spPr>
        <a:xfrm>
          <a:off x="1365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156211</xdr:rowOff>
    </xdr:from>
    <xdr:to>
      <xdr:col>76</xdr:col>
      <xdr:colOff>114300</xdr:colOff>
      <xdr:row>106</xdr:row>
      <xdr:rowOff>38100</xdr:rowOff>
    </xdr:to>
    <xdr:cxnSp macro="">
      <xdr:nvCxnSpPr>
        <xdr:cNvPr id="691" name="直線コネクタ 690"/>
        <xdr:cNvCxnSpPr/>
      </xdr:nvCxnSpPr>
      <xdr:spPr>
        <a:xfrm>
          <a:off x="13703300" y="181584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52070</xdr:rowOff>
    </xdr:from>
    <xdr:to>
      <xdr:col>67</xdr:col>
      <xdr:colOff>101600</xdr:colOff>
      <xdr:row>105</xdr:row>
      <xdr:rowOff>153670</xdr:rowOff>
    </xdr:to>
    <xdr:sp macro="" textlink="">
      <xdr:nvSpPr>
        <xdr:cNvPr id="692" name="楕円 691"/>
        <xdr:cNvSpPr/>
      </xdr:nvSpPr>
      <xdr:spPr>
        <a:xfrm>
          <a:off x="12763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102870</xdr:rowOff>
    </xdr:from>
    <xdr:to>
      <xdr:col>71</xdr:col>
      <xdr:colOff>177800</xdr:colOff>
      <xdr:row>105</xdr:row>
      <xdr:rowOff>156211</xdr:rowOff>
    </xdr:to>
    <xdr:cxnSp macro="">
      <xdr:nvCxnSpPr>
        <xdr:cNvPr id="693" name="直線コネクタ 692"/>
        <xdr:cNvCxnSpPr/>
      </xdr:nvCxnSpPr>
      <xdr:spPr>
        <a:xfrm>
          <a:off x="12814300" y="18105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128288</xdr:rowOff>
    </xdr:from>
    <xdr:ext cx="405111" cy="259045"/>
    <xdr:sp macro="" textlink="">
      <xdr:nvSpPr>
        <xdr:cNvPr id="694" name="n_1aveValue【公民館】&#10;有形固定資産減価償却率"/>
        <xdr:cNvSpPr txBox="1"/>
      </xdr:nvSpPr>
      <xdr:spPr>
        <a:xfrm>
          <a:off x="15266044"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695" name="n_2aveValue【公民館】&#10;有形固定資産減価償却率"/>
        <xdr:cNvSpPr txBox="1"/>
      </xdr:nvSpPr>
      <xdr:spPr>
        <a:xfrm>
          <a:off x="14389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696" name="n_3aveValue【公民館】&#10;有形固定資産減価償却率"/>
        <xdr:cNvSpPr txBox="1"/>
      </xdr:nvSpPr>
      <xdr:spPr>
        <a:xfrm>
          <a:off x="13500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697" name="n_4aveValue【公民館】&#10;有形固定資産減価償却率"/>
        <xdr:cNvSpPr txBox="1"/>
      </xdr:nvSpPr>
      <xdr:spPr>
        <a:xfrm>
          <a:off x="12611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115588</xdr:rowOff>
    </xdr:from>
    <xdr:ext cx="405111" cy="259045"/>
    <xdr:sp macro="" textlink="">
      <xdr:nvSpPr>
        <xdr:cNvPr id="698" name="n_1mainValue【公民館】&#10;有形固定資産減価償却率"/>
        <xdr:cNvSpPr txBox="1"/>
      </xdr:nvSpPr>
      <xdr:spPr>
        <a:xfrm>
          <a:off x="15266044" y="17089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80027</xdr:rowOff>
    </xdr:from>
    <xdr:ext cx="405111" cy="259045"/>
    <xdr:sp macro="" textlink="">
      <xdr:nvSpPr>
        <xdr:cNvPr id="699" name="n_2mainValue【公民館】&#10;有形固定資産減価償却率"/>
        <xdr:cNvSpPr txBox="1"/>
      </xdr:nvSpPr>
      <xdr:spPr>
        <a:xfrm>
          <a:off x="14389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26688</xdr:rowOff>
    </xdr:from>
    <xdr:ext cx="405111" cy="259045"/>
    <xdr:sp macro="" textlink="">
      <xdr:nvSpPr>
        <xdr:cNvPr id="700" name="n_3mainValue【公民館】&#10;有形固定資産減価償却率"/>
        <xdr:cNvSpPr txBox="1"/>
      </xdr:nvSpPr>
      <xdr:spPr>
        <a:xfrm>
          <a:off x="13500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144797</xdr:rowOff>
    </xdr:from>
    <xdr:ext cx="405111" cy="259045"/>
    <xdr:sp macro="" textlink="">
      <xdr:nvSpPr>
        <xdr:cNvPr id="701" name="n_4mainValue【公民館】&#10;有形固定資産減価償却率"/>
        <xdr:cNvSpPr txBox="1"/>
      </xdr:nvSpPr>
      <xdr:spPr>
        <a:xfrm>
          <a:off x="12611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725" name="直線コネクタ 724"/>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6"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7" name="直線コネクタ 726"/>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728" name="【公民館】&#10;一人当たり面積最大値テキスト"/>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729" name="直線コネクタ 728"/>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730" name="【公民館】&#10;一人当たり面積平均値テキスト"/>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731" name="フローチャート: 判断 730"/>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732" name="フローチャート: 判断 731"/>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733" name="フローチャート: 判断 732"/>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734" name="フローチャート: 判断 733"/>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735" name="フローチャート: 判断 734"/>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82550</xdr:rowOff>
    </xdr:from>
    <xdr:to>
      <xdr:col>116</xdr:col>
      <xdr:colOff>114300</xdr:colOff>
      <xdr:row>109</xdr:row>
      <xdr:rowOff>12700</xdr:rowOff>
    </xdr:to>
    <xdr:sp macro="" textlink="">
      <xdr:nvSpPr>
        <xdr:cNvPr id="741" name="楕円 740"/>
        <xdr:cNvSpPr/>
      </xdr:nvSpPr>
      <xdr:spPr>
        <a:xfrm>
          <a:off x="221107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168927</xdr:rowOff>
    </xdr:from>
    <xdr:ext cx="469744" cy="259045"/>
    <xdr:sp macro="" textlink="">
      <xdr:nvSpPr>
        <xdr:cNvPr id="742" name="【公民館】&#10;一人当たり面積該当値テキスト"/>
        <xdr:cNvSpPr txBox="1"/>
      </xdr:nvSpPr>
      <xdr:spPr>
        <a:xfrm>
          <a:off x="22199600" y="1851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66039</xdr:rowOff>
    </xdr:from>
    <xdr:to>
      <xdr:col>112</xdr:col>
      <xdr:colOff>38100</xdr:colOff>
      <xdr:row>108</xdr:row>
      <xdr:rowOff>167639</xdr:rowOff>
    </xdr:to>
    <xdr:sp macro="" textlink="">
      <xdr:nvSpPr>
        <xdr:cNvPr id="743" name="楕円 742"/>
        <xdr:cNvSpPr/>
      </xdr:nvSpPr>
      <xdr:spPr>
        <a:xfrm>
          <a:off x="21272500" y="185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116839</xdr:rowOff>
    </xdr:from>
    <xdr:to>
      <xdr:col>116</xdr:col>
      <xdr:colOff>63500</xdr:colOff>
      <xdr:row>108</xdr:row>
      <xdr:rowOff>133350</xdr:rowOff>
    </xdr:to>
    <xdr:cxnSp macro="">
      <xdr:nvCxnSpPr>
        <xdr:cNvPr id="744" name="直線コネクタ 743"/>
        <xdr:cNvCxnSpPr/>
      </xdr:nvCxnSpPr>
      <xdr:spPr>
        <a:xfrm>
          <a:off x="21323300" y="18633439"/>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85089</xdr:rowOff>
    </xdr:from>
    <xdr:to>
      <xdr:col>107</xdr:col>
      <xdr:colOff>101600</xdr:colOff>
      <xdr:row>109</xdr:row>
      <xdr:rowOff>15239</xdr:rowOff>
    </xdr:to>
    <xdr:sp macro="" textlink="">
      <xdr:nvSpPr>
        <xdr:cNvPr id="745" name="楕円 744"/>
        <xdr:cNvSpPr/>
      </xdr:nvSpPr>
      <xdr:spPr>
        <a:xfrm>
          <a:off x="20383500" y="186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116839</xdr:rowOff>
    </xdr:from>
    <xdr:to>
      <xdr:col>111</xdr:col>
      <xdr:colOff>177800</xdr:colOff>
      <xdr:row>108</xdr:row>
      <xdr:rowOff>135889</xdr:rowOff>
    </xdr:to>
    <xdr:cxnSp macro="">
      <xdr:nvCxnSpPr>
        <xdr:cNvPr id="746" name="直線コネクタ 745"/>
        <xdr:cNvCxnSpPr/>
      </xdr:nvCxnSpPr>
      <xdr:spPr>
        <a:xfrm flipV="1">
          <a:off x="20434300" y="186334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85089</xdr:rowOff>
    </xdr:from>
    <xdr:to>
      <xdr:col>102</xdr:col>
      <xdr:colOff>165100</xdr:colOff>
      <xdr:row>109</xdr:row>
      <xdr:rowOff>15239</xdr:rowOff>
    </xdr:to>
    <xdr:sp macro="" textlink="">
      <xdr:nvSpPr>
        <xdr:cNvPr id="747" name="楕円 746"/>
        <xdr:cNvSpPr/>
      </xdr:nvSpPr>
      <xdr:spPr>
        <a:xfrm>
          <a:off x="19494500" y="186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135889</xdr:rowOff>
    </xdr:from>
    <xdr:to>
      <xdr:col>107</xdr:col>
      <xdr:colOff>50800</xdr:colOff>
      <xdr:row>108</xdr:row>
      <xdr:rowOff>135889</xdr:rowOff>
    </xdr:to>
    <xdr:cxnSp macro="">
      <xdr:nvCxnSpPr>
        <xdr:cNvPr id="748" name="直線コネクタ 747"/>
        <xdr:cNvCxnSpPr/>
      </xdr:nvCxnSpPr>
      <xdr:spPr>
        <a:xfrm>
          <a:off x="19545300" y="18652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85089</xdr:rowOff>
    </xdr:from>
    <xdr:to>
      <xdr:col>98</xdr:col>
      <xdr:colOff>38100</xdr:colOff>
      <xdr:row>109</xdr:row>
      <xdr:rowOff>15239</xdr:rowOff>
    </xdr:to>
    <xdr:sp macro="" textlink="">
      <xdr:nvSpPr>
        <xdr:cNvPr id="749" name="楕円 748"/>
        <xdr:cNvSpPr/>
      </xdr:nvSpPr>
      <xdr:spPr>
        <a:xfrm>
          <a:off x="18605500" y="186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135889</xdr:rowOff>
    </xdr:from>
    <xdr:to>
      <xdr:col>102</xdr:col>
      <xdr:colOff>114300</xdr:colOff>
      <xdr:row>108</xdr:row>
      <xdr:rowOff>135889</xdr:rowOff>
    </xdr:to>
    <xdr:cxnSp macro="">
      <xdr:nvCxnSpPr>
        <xdr:cNvPr id="750" name="直線コネクタ 749"/>
        <xdr:cNvCxnSpPr/>
      </xdr:nvCxnSpPr>
      <xdr:spPr>
        <a:xfrm>
          <a:off x="18656300" y="18652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751" name="n_1aveValue【公民館】&#10;一人当たり面積"/>
        <xdr:cNvSpPr txBox="1"/>
      </xdr:nvSpPr>
      <xdr:spPr>
        <a:xfrm>
          <a:off x="210757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43197</xdr:rowOff>
    </xdr:from>
    <xdr:ext cx="469744" cy="259045"/>
    <xdr:sp macro="" textlink="">
      <xdr:nvSpPr>
        <xdr:cNvPr id="752" name="n_2aveValue【公民館】&#10;一人当たり面積"/>
        <xdr:cNvSpPr txBox="1"/>
      </xdr:nvSpPr>
      <xdr:spPr>
        <a:xfrm>
          <a:off x="201994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53357</xdr:rowOff>
    </xdr:from>
    <xdr:ext cx="469744" cy="259045"/>
    <xdr:sp macro="" textlink="">
      <xdr:nvSpPr>
        <xdr:cNvPr id="753" name="n_3aveValue【公民館】&#10;一人当たり面積"/>
        <xdr:cNvSpPr txBox="1"/>
      </xdr:nvSpPr>
      <xdr:spPr>
        <a:xfrm>
          <a:off x="19310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754" name="n_4aveValue【公民館】&#10;一人当たり面積"/>
        <xdr:cNvSpPr txBox="1"/>
      </xdr:nvSpPr>
      <xdr:spPr>
        <a:xfrm>
          <a:off x="18421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158766</xdr:rowOff>
    </xdr:from>
    <xdr:ext cx="469744" cy="259045"/>
    <xdr:sp macro="" textlink="">
      <xdr:nvSpPr>
        <xdr:cNvPr id="755" name="n_1mainValue【公民館】&#10;一人当たり面積"/>
        <xdr:cNvSpPr txBox="1"/>
      </xdr:nvSpPr>
      <xdr:spPr>
        <a:xfrm>
          <a:off x="21075727" y="1867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6366</xdr:rowOff>
    </xdr:from>
    <xdr:ext cx="469744" cy="259045"/>
    <xdr:sp macro="" textlink="">
      <xdr:nvSpPr>
        <xdr:cNvPr id="756" name="n_2mainValue【公民館】&#10;一人当たり面積"/>
        <xdr:cNvSpPr txBox="1"/>
      </xdr:nvSpPr>
      <xdr:spPr>
        <a:xfrm>
          <a:off x="20199427" y="186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6366</xdr:rowOff>
    </xdr:from>
    <xdr:ext cx="469744" cy="259045"/>
    <xdr:sp macro="" textlink="">
      <xdr:nvSpPr>
        <xdr:cNvPr id="757" name="n_3mainValue【公民館】&#10;一人当たり面積"/>
        <xdr:cNvSpPr txBox="1"/>
      </xdr:nvSpPr>
      <xdr:spPr>
        <a:xfrm>
          <a:off x="19310427" y="186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6366</xdr:rowOff>
    </xdr:from>
    <xdr:ext cx="469744" cy="259045"/>
    <xdr:sp macro="" textlink="">
      <xdr:nvSpPr>
        <xdr:cNvPr id="758" name="n_4mainValue【公民館】&#10;一人当たり面積"/>
        <xdr:cNvSpPr txBox="1"/>
      </xdr:nvSpPr>
      <xdr:spPr>
        <a:xfrm>
          <a:off x="18421427" y="186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類似団体と比べて特に有形固定資産減価償却率が高くなっている施設は、橋りょう・トンネル、児童館であり、低くなっている施設は公営住宅、学校施設、公民館であり、令和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年度と同様の傾向である。</a:t>
          </a:r>
        </a:p>
        <a:p>
          <a:r>
            <a:rPr kumimoji="1" lang="ja-JP" altLang="en-US" sz="1300">
              <a:latin typeface="ＭＳ Ｐゴシック" panose="020B0600070205080204" pitchFamily="50" charset="-128"/>
              <a:ea typeface="ＭＳ Ｐゴシック" panose="020B0600070205080204" pitchFamily="50" charset="-128"/>
            </a:rPr>
            <a:t>橋りょうは補修工事は実施しているものの、減価償却費の方が大きいため有形固定資産減価償却率が増加となった。</a:t>
          </a:r>
        </a:p>
        <a:p>
          <a:r>
            <a:rPr kumimoji="1" lang="ja-JP" altLang="en-US" sz="1300">
              <a:latin typeface="ＭＳ Ｐゴシック" panose="020B0600070205080204" pitchFamily="50" charset="-128"/>
              <a:ea typeface="ＭＳ Ｐゴシック" panose="020B0600070205080204" pitchFamily="50" charset="-128"/>
            </a:rPr>
            <a:t>児童館は対象施設が中早川児童館が１施設となっているが、資産計上となる資産がなかったため、有形固定資産減価償却率が増加となった。</a:t>
          </a:r>
        </a:p>
        <a:p>
          <a:r>
            <a:rPr kumimoji="1" lang="ja-JP" altLang="en-US" sz="1300">
              <a:latin typeface="ＭＳ Ｐゴシック" panose="020B0600070205080204" pitchFamily="50" charset="-128"/>
              <a:ea typeface="ＭＳ Ｐゴシック" panose="020B0600070205080204" pitchFamily="50" charset="-128"/>
            </a:rPr>
            <a:t>公営住宅は早川第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団地や上揚団地による整備工事が実施されたため有形固定資産減価償却率の変動が少なかった。</a:t>
          </a:r>
        </a:p>
        <a:p>
          <a:r>
            <a:rPr kumimoji="1" lang="ja-JP" altLang="en-US" sz="1300">
              <a:latin typeface="ＭＳ Ｐゴシック" panose="020B0600070205080204" pitchFamily="50" charset="-128"/>
              <a:ea typeface="ＭＳ Ｐゴシック" panose="020B0600070205080204" pitchFamily="50" charset="-128"/>
            </a:rPr>
            <a:t>学校施設は類似団体と比較すると有形固定資産減価償却率が低いが、増加傾向にある。今後は、学校施設の長寿命化・安全性の向上を順次図っていく必要がある。</a:t>
          </a:r>
        </a:p>
        <a:p>
          <a:r>
            <a:rPr kumimoji="1" lang="ja-JP" altLang="en-US" sz="1300">
              <a:latin typeface="ＭＳ Ｐゴシック" panose="020B0600070205080204" pitchFamily="50" charset="-128"/>
              <a:ea typeface="ＭＳ Ｐゴシック" panose="020B0600070205080204" pitchFamily="50" charset="-128"/>
            </a:rPr>
            <a:t>公民館は有安公民館が減少となったため、有形固定資産減価償却率が令和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年度と比較し大幅な減少となった。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10,326
10,256
57.93
9,620,030
8,882,715
722,575
4,154,869
11,412,567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79" name="【体育館・プール】&#10;有形固定資産減価償却率平均値テキスト"/>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80" name="フローチャート: 判断 79"/>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81" name="フローチャート: 判断 80"/>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83" name="フローチャート: 判断 82"/>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84" name="フローチャート: 判断 83"/>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45538</xdr:rowOff>
    </xdr:from>
    <xdr:to>
      <xdr:col>24</xdr:col>
      <xdr:colOff>114300</xdr:colOff>
      <xdr:row>64</xdr:row>
      <xdr:rowOff>147138</xdr:rowOff>
    </xdr:to>
    <xdr:sp macro="" textlink="">
      <xdr:nvSpPr>
        <xdr:cNvPr id="90" name="楕円 89"/>
        <xdr:cNvSpPr/>
      </xdr:nvSpPr>
      <xdr:spPr>
        <a:xfrm>
          <a:off x="4584700" y="110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131915</xdr:rowOff>
    </xdr:from>
    <xdr:ext cx="405111" cy="259045"/>
    <xdr:sp macro="" textlink="">
      <xdr:nvSpPr>
        <xdr:cNvPr id="91" name="【体育館・プール】&#10;有形固定資産減価償却率該当値テキスト"/>
        <xdr:cNvSpPr txBox="1"/>
      </xdr:nvSpPr>
      <xdr:spPr>
        <a:xfrm>
          <a:off x="4673600" y="1093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3084</xdr:rowOff>
    </xdr:from>
    <xdr:to>
      <xdr:col>20</xdr:col>
      <xdr:colOff>38100</xdr:colOff>
      <xdr:row>64</xdr:row>
      <xdr:rowOff>104684</xdr:rowOff>
    </xdr:to>
    <xdr:sp macro="" textlink="">
      <xdr:nvSpPr>
        <xdr:cNvPr id="92" name="楕円 91"/>
        <xdr:cNvSpPr/>
      </xdr:nvSpPr>
      <xdr:spPr>
        <a:xfrm>
          <a:off x="3746500" y="109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53884</xdr:rowOff>
    </xdr:from>
    <xdr:to>
      <xdr:col>24</xdr:col>
      <xdr:colOff>63500</xdr:colOff>
      <xdr:row>64</xdr:row>
      <xdr:rowOff>96338</xdr:rowOff>
    </xdr:to>
    <xdr:cxnSp macro="">
      <xdr:nvCxnSpPr>
        <xdr:cNvPr id="93" name="直線コネクタ 92"/>
        <xdr:cNvCxnSpPr/>
      </xdr:nvCxnSpPr>
      <xdr:spPr>
        <a:xfrm>
          <a:off x="3797300" y="1102668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132080</xdr:rowOff>
    </xdr:from>
    <xdr:to>
      <xdr:col>15</xdr:col>
      <xdr:colOff>101600</xdr:colOff>
      <xdr:row>64</xdr:row>
      <xdr:rowOff>62230</xdr:rowOff>
    </xdr:to>
    <xdr:sp macro="" textlink="">
      <xdr:nvSpPr>
        <xdr:cNvPr id="94" name="楕円 93"/>
        <xdr:cNvSpPr/>
      </xdr:nvSpPr>
      <xdr:spPr>
        <a:xfrm>
          <a:off x="2857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11430</xdr:rowOff>
    </xdr:from>
    <xdr:to>
      <xdr:col>19</xdr:col>
      <xdr:colOff>177800</xdr:colOff>
      <xdr:row>64</xdr:row>
      <xdr:rowOff>53884</xdr:rowOff>
    </xdr:to>
    <xdr:cxnSp macro="">
      <xdr:nvCxnSpPr>
        <xdr:cNvPr id="95" name="直線コネクタ 94"/>
        <xdr:cNvCxnSpPr/>
      </xdr:nvCxnSpPr>
      <xdr:spPr>
        <a:xfrm>
          <a:off x="2908300" y="1098423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91259</xdr:rowOff>
    </xdr:from>
    <xdr:to>
      <xdr:col>10</xdr:col>
      <xdr:colOff>165100</xdr:colOff>
      <xdr:row>64</xdr:row>
      <xdr:rowOff>21409</xdr:rowOff>
    </xdr:to>
    <xdr:sp macro="" textlink="">
      <xdr:nvSpPr>
        <xdr:cNvPr id="96" name="楕円 95"/>
        <xdr:cNvSpPr/>
      </xdr:nvSpPr>
      <xdr:spPr>
        <a:xfrm>
          <a:off x="1968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142059</xdr:rowOff>
    </xdr:from>
    <xdr:to>
      <xdr:col>15</xdr:col>
      <xdr:colOff>50800</xdr:colOff>
      <xdr:row>64</xdr:row>
      <xdr:rowOff>11430</xdr:rowOff>
    </xdr:to>
    <xdr:cxnSp macro="">
      <xdr:nvCxnSpPr>
        <xdr:cNvPr id="97" name="直線コネクタ 96"/>
        <xdr:cNvCxnSpPr/>
      </xdr:nvCxnSpPr>
      <xdr:spPr>
        <a:xfrm>
          <a:off x="2019300" y="1094340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48804</xdr:rowOff>
    </xdr:from>
    <xdr:to>
      <xdr:col>6</xdr:col>
      <xdr:colOff>38100</xdr:colOff>
      <xdr:row>63</xdr:row>
      <xdr:rowOff>150404</xdr:rowOff>
    </xdr:to>
    <xdr:sp macro="" textlink="">
      <xdr:nvSpPr>
        <xdr:cNvPr id="98" name="楕円 97"/>
        <xdr:cNvSpPr/>
      </xdr:nvSpPr>
      <xdr:spPr>
        <a:xfrm>
          <a:off x="1079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99604</xdr:rowOff>
    </xdr:from>
    <xdr:to>
      <xdr:col>10</xdr:col>
      <xdr:colOff>114300</xdr:colOff>
      <xdr:row>63</xdr:row>
      <xdr:rowOff>142059</xdr:rowOff>
    </xdr:to>
    <xdr:cxnSp macro="">
      <xdr:nvCxnSpPr>
        <xdr:cNvPr id="99" name="直線コネクタ 98"/>
        <xdr:cNvCxnSpPr/>
      </xdr:nvCxnSpPr>
      <xdr:spPr>
        <a:xfrm>
          <a:off x="1130300" y="1090095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00" name="n_1aveValue【体育館・プール】&#10;有形固定資産減価償却率"/>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102" name="n_3aveValue【体育館・プール】&#10;有形固定資産減価償却率"/>
        <xdr:cNvSpPr txBox="1"/>
      </xdr:nvSpPr>
      <xdr:spPr>
        <a:xfrm>
          <a:off x="1816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103" name="n_4aveValue【体育館・プール】&#10;有形固定資産減価償却率"/>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95811</xdr:rowOff>
    </xdr:from>
    <xdr:ext cx="405111" cy="259045"/>
    <xdr:sp macro="" textlink="">
      <xdr:nvSpPr>
        <xdr:cNvPr id="104" name="n_1mainValue【体育館・プール】&#10;有形固定資産減価償却率"/>
        <xdr:cNvSpPr txBox="1"/>
      </xdr:nvSpPr>
      <xdr:spPr>
        <a:xfrm>
          <a:off x="3582044" y="1106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53357</xdr:rowOff>
    </xdr:from>
    <xdr:ext cx="405111" cy="259045"/>
    <xdr:sp macro="" textlink="">
      <xdr:nvSpPr>
        <xdr:cNvPr id="105" name="n_2mainValue【体育館・プール】&#10;有形固定資産減価償却率"/>
        <xdr:cNvSpPr txBox="1"/>
      </xdr:nvSpPr>
      <xdr:spPr>
        <a:xfrm>
          <a:off x="2705744"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12536</xdr:rowOff>
    </xdr:from>
    <xdr:ext cx="405111" cy="259045"/>
    <xdr:sp macro="" textlink="">
      <xdr:nvSpPr>
        <xdr:cNvPr id="106" name="n_3mainValue【体育館・プール】&#10;有形固定資産減価償却率"/>
        <xdr:cNvSpPr txBox="1"/>
      </xdr:nvSpPr>
      <xdr:spPr>
        <a:xfrm>
          <a:off x="1816744" y="1098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141531</xdr:rowOff>
    </xdr:from>
    <xdr:ext cx="405111" cy="259045"/>
    <xdr:sp macro="" textlink="">
      <xdr:nvSpPr>
        <xdr:cNvPr id="107" name="n_4mainValue【体育館・プール】&#10;有形固定資産減価償却率"/>
        <xdr:cNvSpPr txBox="1"/>
      </xdr:nvSpPr>
      <xdr:spPr>
        <a:xfrm>
          <a:off x="927744"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131" name="直線コネクタ 130"/>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132" name="【体育館・プール】&#10;一人当たり面積最小値テキスト"/>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133" name="直線コネクタ 132"/>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134" name="【体育館・プール】&#10;一人当たり面積最大値テキスト"/>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135" name="直線コネクタ 134"/>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136" name="【体育館・プール】&#10;一人当たり面積平均値テキスト"/>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137" name="フローチャート: 判断 136"/>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138" name="フローチャート: 判断 137"/>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139" name="フローチャート: 判断 138"/>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140" name="フローチャート: 判断 139"/>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141" name="フローチャート: 判断 140"/>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2540</xdr:rowOff>
    </xdr:from>
    <xdr:to>
      <xdr:col>55</xdr:col>
      <xdr:colOff>50800</xdr:colOff>
      <xdr:row>63</xdr:row>
      <xdr:rowOff>104140</xdr:rowOff>
    </xdr:to>
    <xdr:sp macro="" textlink="">
      <xdr:nvSpPr>
        <xdr:cNvPr id="147" name="楕円 146"/>
        <xdr:cNvSpPr/>
      </xdr:nvSpPr>
      <xdr:spPr>
        <a:xfrm>
          <a:off x="104267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88917</xdr:rowOff>
    </xdr:from>
    <xdr:ext cx="469744" cy="259045"/>
    <xdr:sp macro="" textlink="">
      <xdr:nvSpPr>
        <xdr:cNvPr id="148" name="【体育館・プール】&#10;一人当たり面積該当値テキスト"/>
        <xdr:cNvSpPr txBox="1"/>
      </xdr:nvSpPr>
      <xdr:spPr>
        <a:xfrm>
          <a:off x="10515600" y="1071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3810</xdr:rowOff>
    </xdr:from>
    <xdr:to>
      <xdr:col>50</xdr:col>
      <xdr:colOff>165100</xdr:colOff>
      <xdr:row>63</xdr:row>
      <xdr:rowOff>105410</xdr:rowOff>
    </xdr:to>
    <xdr:sp macro="" textlink="">
      <xdr:nvSpPr>
        <xdr:cNvPr id="149" name="楕円 148"/>
        <xdr:cNvSpPr/>
      </xdr:nvSpPr>
      <xdr:spPr>
        <a:xfrm>
          <a:off x="9588500" y="10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53340</xdr:rowOff>
    </xdr:from>
    <xdr:to>
      <xdr:col>55</xdr:col>
      <xdr:colOff>0</xdr:colOff>
      <xdr:row>63</xdr:row>
      <xdr:rowOff>54610</xdr:rowOff>
    </xdr:to>
    <xdr:cxnSp macro="">
      <xdr:nvCxnSpPr>
        <xdr:cNvPr id="150" name="直線コネクタ 149"/>
        <xdr:cNvCxnSpPr/>
      </xdr:nvCxnSpPr>
      <xdr:spPr>
        <a:xfrm flipV="1">
          <a:off x="9639300" y="1085469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6350</xdr:rowOff>
    </xdr:from>
    <xdr:to>
      <xdr:col>46</xdr:col>
      <xdr:colOff>38100</xdr:colOff>
      <xdr:row>63</xdr:row>
      <xdr:rowOff>107950</xdr:rowOff>
    </xdr:to>
    <xdr:sp macro="" textlink="">
      <xdr:nvSpPr>
        <xdr:cNvPr id="151" name="楕円 150"/>
        <xdr:cNvSpPr/>
      </xdr:nvSpPr>
      <xdr:spPr>
        <a:xfrm>
          <a:off x="8699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54610</xdr:rowOff>
    </xdr:from>
    <xdr:to>
      <xdr:col>50</xdr:col>
      <xdr:colOff>114300</xdr:colOff>
      <xdr:row>63</xdr:row>
      <xdr:rowOff>57150</xdr:rowOff>
    </xdr:to>
    <xdr:cxnSp macro="">
      <xdr:nvCxnSpPr>
        <xdr:cNvPr id="152" name="直線コネクタ 151"/>
        <xdr:cNvCxnSpPr/>
      </xdr:nvCxnSpPr>
      <xdr:spPr>
        <a:xfrm flipV="1">
          <a:off x="8750300" y="108559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7620</xdr:rowOff>
    </xdr:from>
    <xdr:to>
      <xdr:col>41</xdr:col>
      <xdr:colOff>101600</xdr:colOff>
      <xdr:row>63</xdr:row>
      <xdr:rowOff>109220</xdr:rowOff>
    </xdr:to>
    <xdr:sp macro="" textlink="">
      <xdr:nvSpPr>
        <xdr:cNvPr id="153" name="楕円 152"/>
        <xdr:cNvSpPr/>
      </xdr:nvSpPr>
      <xdr:spPr>
        <a:xfrm>
          <a:off x="7810500" y="108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57150</xdr:rowOff>
    </xdr:from>
    <xdr:to>
      <xdr:col>45</xdr:col>
      <xdr:colOff>177800</xdr:colOff>
      <xdr:row>63</xdr:row>
      <xdr:rowOff>58420</xdr:rowOff>
    </xdr:to>
    <xdr:cxnSp macro="">
      <xdr:nvCxnSpPr>
        <xdr:cNvPr id="154" name="直線コネクタ 153"/>
        <xdr:cNvCxnSpPr/>
      </xdr:nvCxnSpPr>
      <xdr:spPr>
        <a:xfrm flipV="1">
          <a:off x="7861300" y="108585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11430</xdr:rowOff>
    </xdr:from>
    <xdr:to>
      <xdr:col>36</xdr:col>
      <xdr:colOff>165100</xdr:colOff>
      <xdr:row>63</xdr:row>
      <xdr:rowOff>113030</xdr:rowOff>
    </xdr:to>
    <xdr:sp macro="" textlink="">
      <xdr:nvSpPr>
        <xdr:cNvPr id="155" name="楕円 154"/>
        <xdr:cNvSpPr/>
      </xdr:nvSpPr>
      <xdr:spPr>
        <a:xfrm>
          <a:off x="6921500" y="10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58420</xdr:rowOff>
    </xdr:from>
    <xdr:to>
      <xdr:col>41</xdr:col>
      <xdr:colOff>50800</xdr:colOff>
      <xdr:row>63</xdr:row>
      <xdr:rowOff>62230</xdr:rowOff>
    </xdr:to>
    <xdr:cxnSp macro="">
      <xdr:nvCxnSpPr>
        <xdr:cNvPr id="156" name="直線コネクタ 155"/>
        <xdr:cNvCxnSpPr/>
      </xdr:nvCxnSpPr>
      <xdr:spPr>
        <a:xfrm flipV="1">
          <a:off x="6972300" y="10859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157" name="n_1aveValue【体育館・プール】&#10;一人当たり面積"/>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161307</xdr:rowOff>
    </xdr:from>
    <xdr:ext cx="469744" cy="259045"/>
    <xdr:sp macro="" textlink="">
      <xdr:nvSpPr>
        <xdr:cNvPr id="158" name="n_2aveValue【体育館・プール】&#10;一人当たり面積"/>
        <xdr:cNvSpPr txBox="1"/>
      </xdr:nvSpPr>
      <xdr:spPr>
        <a:xfrm>
          <a:off x="8515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7637</xdr:rowOff>
    </xdr:from>
    <xdr:ext cx="469744" cy="259045"/>
    <xdr:sp macro="" textlink="">
      <xdr:nvSpPr>
        <xdr:cNvPr id="159" name="n_3aveValue【体育館・プール】&#10;一人当たり面積"/>
        <xdr:cNvSpPr txBox="1"/>
      </xdr:nvSpPr>
      <xdr:spPr>
        <a:xfrm>
          <a:off x="7626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31767</xdr:rowOff>
    </xdr:from>
    <xdr:ext cx="469744" cy="259045"/>
    <xdr:sp macro="" textlink="">
      <xdr:nvSpPr>
        <xdr:cNvPr id="160" name="n_4aveValue【体育館・プール】&#10;一人当たり面積"/>
        <xdr:cNvSpPr txBox="1"/>
      </xdr:nvSpPr>
      <xdr:spPr>
        <a:xfrm>
          <a:off x="6737427" y="103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96537</xdr:rowOff>
    </xdr:from>
    <xdr:ext cx="469744" cy="259045"/>
    <xdr:sp macro="" textlink="">
      <xdr:nvSpPr>
        <xdr:cNvPr id="161" name="n_1mainValue【体育館・プール】&#10;一人当たり面積"/>
        <xdr:cNvSpPr txBox="1"/>
      </xdr:nvSpPr>
      <xdr:spPr>
        <a:xfrm>
          <a:off x="9391727" y="1089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99077</xdr:rowOff>
    </xdr:from>
    <xdr:ext cx="469744" cy="259045"/>
    <xdr:sp macro="" textlink="">
      <xdr:nvSpPr>
        <xdr:cNvPr id="162" name="n_2mainValue【体育館・プール】&#10;一人当たり面積"/>
        <xdr:cNvSpPr txBox="1"/>
      </xdr:nvSpPr>
      <xdr:spPr>
        <a:xfrm>
          <a:off x="8515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100347</xdr:rowOff>
    </xdr:from>
    <xdr:ext cx="469744" cy="259045"/>
    <xdr:sp macro="" textlink="">
      <xdr:nvSpPr>
        <xdr:cNvPr id="163" name="n_3mainValue【体育館・プール】&#10;一人当たり面積"/>
        <xdr:cNvSpPr txBox="1"/>
      </xdr:nvSpPr>
      <xdr:spPr>
        <a:xfrm>
          <a:off x="7626427" y="109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104157</xdr:rowOff>
    </xdr:from>
    <xdr:ext cx="469744" cy="259045"/>
    <xdr:sp macro="" textlink="">
      <xdr:nvSpPr>
        <xdr:cNvPr id="164" name="n_4mainValue【体育館・プール】&#10;一人当たり面積"/>
        <xdr:cNvSpPr txBox="1"/>
      </xdr:nvSpPr>
      <xdr:spPr>
        <a:xfrm>
          <a:off x="6737427" y="10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6" name="直線コネクタ 1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7" name="テキスト ボックス 17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8" name="直線コネクタ 1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9" name="テキスト ボックス 1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80" name="直線コネクタ 1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1" name="テキスト ボックス 1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2" name="直線コネクタ 1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3" name="テキスト ボックス 1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5" name="テキスト ボックス 1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187" name="直線コネクタ 186"/>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8"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9" name="直線コネクタ 18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190" name="【福祉施設】&#10;有形固定資産減価償却率最大値テキスト"/>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191" name="直線コネクタ 190"/>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73169</xdr:rowOff>
    </xdr:from>
    <xdr:ext cx="405111" cy="259045"/>
    <xdr:sp macro="" textlink="">
      <xdr:nvSpPr>
        <xdr:cNvPr id="192" name="【福祉施設】&#10;有形固定資産減価償却率平均値テキスト"/>
        <xdr:cNvSpPr txBox="1"/>
      </xdr:nvSpPr>
      <xdr:spPr>
        <a:xfrm>
          <a:off x="4673600" y="1396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193" name="フローチャート: 判断 192"/>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194" name="フローチャート: 判断 193"/>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195" name="フローチャート: 判断 194"/>
        <xdr:cNvSpPr/>
      </xdr:nvSpPr>
      <xdr:spPr>
        <a:xfrm>
          <a:off x="2857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196" name="フローチャート: 判断 195"/>
        <xdr:cNvSpPr/>
      </xdr:nvSpPr>
      <xdr:spPr>
        <a:xfrm>
          <a:off x="1968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197" name="フローチャート: 判断 196"/>
        <xdr:cNvSpPr/>
      </xdr:nvSpPr>
      <xdr:spPr>
        <a:xfrm>
          <a:off x="1079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115315</xdr:rowOff>
    </xdr:from>
    <xdr:to>
      <xdr:col>24</xdr:col>
      <xdr:colOff>114300</xdr:colOff>
      <xdr:row>79</xdr:row>
      <xdr:rowOff>45465</xdr:rowOff>
    </xdr:to>
    <xdr:sp macro="" textlink="">
      <xdr:nvSpPr>
        <xdr:cNvPr id="203" name="楕円 202"/>
        <xdr:cNvSpPr/>
      </xdr:nvSpPr>
      <xdr:spPr>
        <a:xfrm>
          <a:off x="4584700" y="134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138192</xdr:rowOff>
    </xdr:from>
    <xdr:ext cx="405111" cy="259045"/>
    <xdr:sp macro="" textlink="">
      <xdr:nvSpPr>
        <xdr:cNvPr id="204" name="【福祉施設】&#10;有形固定資産減価償却率該当値テキスト"/>
        <xdr:cNvSpPr txBox="1"/>
      </xdr:nvSpPr>
      <xdr:spPr>
        <a:xfrm>
          <a:off x="4673600" y="1333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17018</xdr:rowOff>
    </xdr:from>
    <xdr:to>
      <xdr:col>20</xdr:col>
      <xdr:colOff>38100</xdr:colOff>
      <xdr:row>79</xdr:row>
      <xdr:rowOff>118618</xdr:rowOff>
    </xdr:to>
    <xdr:sp macro="" textlink="">
      <xdr:nvSpPr>
        <xdr:cNvPr id="205" name="楕円 204"/>
        <xdr:cNvSpPr/>
      </xdr:nvSpPr>
      <xdr:spPr>
        <a:xfrm>
          <a:off x="3746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166115</xdr:rowOff>
    </xdr:from>
    <xdr:to>
      <xdr:col>24</xdr:col>
      <xdr:colOff>63500</xdr:colOff>
      <xdr:row>79</xdr:row>
      <xdr:rowOff>67818</xdr:rowOff>
    </xdr:to>
    <xdr:cxnSp macro="">
      <xdr:nvCxnSpPr>
        <xdr:cNvPr id="206" name="直線コネクタ 205"/>
        <xdr:cNvCxnSpPr/>
      </xdr:nvCxnSpPr>
      <xdr:spPr>
        <a:xfrm flipV="1">
          <a:off x="3797300" y="13539215"/>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122174</xdr:rowOff>
    </xdr:from>
    <xdr:to>
      <xdr:col>15</xdr:col>
      <xdr:colOff>101600</xdr:colOff>
      <xdr:row>79</xdr:row>
      <xdr:rowOff>52324</xdr:rowOff>
    </xdr:to>
    <xdr:sp macro="" textlink="">
      <xdr:nvSpPr>
        <xdr:cNvPr id="207" name="楕円 206"/>
        <xdr:cNvSpPr/>
      </xdr:nvSpPr>
      <xdr:spPr>
        <a:xfrm>
          <a:off x="2857500" y="134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1524</xdr:rowOff>
    </xdr:from>
    <xdr:to>
      <xdr:col>19</xdr:col>
      <xdr:colOff>177800</xdr:colOff>
      <xdr:row>79</xdr:row>
      <xdr:rowOff>67818</xdr:rowOff>
    </xdr:to>
    <xdr:cxnSp macro="">
      <xdr:nvCxnSpPr>
        <xdr:cNvPr id="208" name="直線コネクタ 207"/>
        <xdr:cNvCxnSpPr/>
      </xdr:nvCxnSpPr>
      <xdr:spPr>
        <a:xfrm>
          <a:off x="2908300" y="1354607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108458</xdr:rowOff>
    </xdr:from>
    <xdr:to>
      <xdr:col>10</xdr:col>
      <xdr:colOff>165100</xdr:colOff>
      <xdr:row>79</xdr:row>
      <xdr:rowOff>38608</xdr:rowOff>
    </xdr:to>
    <xdr:sp macro="" textlink="">
      <xdr:nvSpPr>
        <xdr:cNvPr id="209" name="楕円 208"/>
        <xdr:cNvSpPr/>
      </xdr:nvSpPr>
      <xdr:spPr>
        <a:xfrm>
          <a:off x="19685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159258</xdr:rowOff>
    </xdr:from>
    <xdr:to>
      <xdr:col>15</xdr:col>
      <xdr:colOff>50800</xdr:colOff>
      <xdr:row>79</xdr:row>
      <xdr:rowOff>1524</xdr:rowOff>
    </xdr:to>
    <xdr:cxnSp macro="">
      <xdr:nvCxnSpPr>
        <xdr:cNvPr id="210" name="直線コネクタ 209"/>
        <xdr:cNvCxnSpPr/>
      </xdr:nvCxnSpPr>
      <xdr:spPr>
        <a:xfrm>
          <a:off x="2019300" y="135323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99313</xdr:rowOff>
    </xdr:from>
    <xdr:to>
      <xdr:col>6</xdr:col>
      <xdr:colOff>38100</xdr:colOff>
      <xdr:row>82</xdr:row>
      <xdr:rowOff>29463</xdr:rowOff>
    </xdr:to>
    <xdr:sp macro="" textlink="">
      <xdr:nvSpPr>
        <xdr:cNvPr id="211" name="楕円 210"/>
        <xdr:cNvSpPr/>
      </xdr:nvSpPr>
      <xdr:spPr>
        <a:xfrm>
          <a:off x="1079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159258</xdr:rowOff>
    </xdr:from>
    <xdr:to>
      <xdr:col>10</xdr:col>
      <xdr:colOff>114300</xdr:colOff>
      <xdr:row>81</xdr:row>
      <xdr:rowOff>150113</xdr:rowOff>
    </xdr:to>
    <xdr:cxnSp macro="">
      <xdr:nvCxnSpPr>
        <xdr:cNvPr id="212" name="直線コネクタ 211"/>
        <xdr:cNvCxnSpPr/>
      </xdr:nvCxnSpPr>
      <xdr:spPr>
        <a:xfrm flipV="1">
          <a:off x="1130300" y="13532358"/>
          <a:ext cx="889000" cy="50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118890</xdr:rowOff>
    </xdr:from>
    <xdr:ext cx="405111" cy="259045"/>
    <xdr:sp macro="" textlink="">
      <xdr:nvSpPr>
        <xdr:cNvPr id="213" name="n_1aveValue【福祉施設】&#10;有形固定資産減価償却率"/>
        <xdr:cNvSpPr txBox="1"/>
      </xdr:nvSpPr>
      <xdr:spPr>
        <a:xfrm>
          <a:off x="35820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11447</xdr:rowOff>
    </xdr:from>
    <xdr:ext cx="405111" cy="259045"/>
    <xdr:sp macro="" textlink="">
      <xdr:nvSpPr>
        <xdr:cNvPr id="214" name="n_2aveValue【福祉施設】&#10;有形固定資産減価償却率"/>
        <xdr:cNvSpPr txBox="1"/>
      </xdr:nvSpPr>
      <xdr:spPr>
        <a:xfrm>
          <a:off x="2705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139464</xdr:rowOff>
    </xdr:from>
    <xdr:ext cx="405111" cy="259045"/>
    <xdr:sp macro="" textlink="">
      <xdr:nvSpPr>
        <xdr:cNvPr id="215" name="n_3aveValue【福祉施設】&#10;有形固定資産減価償却率"/>
        <xdr:cNvSpPr txBox="1"/>
      </xdr:nvSpPr>
      <xdr:spPr>
        <a:xfrm>
          <a:off x="1816744" y="138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216" name="n_4aveValue【福祉施設】&#10;有形固定資産減価償却率"/>
        <xdr:cNvSpPr txBox="1"/>
      </xdr:nvSpPr>
      <xdr:spPr>
        <a:xfrm>
          <a:off x="927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135145</xdr:rowOff>
    </xdr:from>
    <xdr:ext cx="405111" cy="259045"/>
    <xdr:sp macro="" textlink="">
      <xdr:nvSpPr>
        <xdr:cNvPr id="217" name="n_1mainValue【福祉施設】&#10;有形固定資産減価償却率"/>
        <xdr:cNvSpPr txBox="1"/>
      </xdr:nvSpPr>
      <xdr:spPr>
        <a:xfrm>
          <a:off x="3582044" y="1333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68851</xdr:rowOff>
    </xdr:from>
    <xdr:ext cx="405111" cy="259045"/>
    <xdr:sp macro="" textlink="">
      <xdr:nvSpPr>
        <xdr:cNvPr id="218" name="n_2mainValue【福祉施設】&#10;有形固定資産減価償却率"/>
        <xdr:cNvSpPr txBox="1"/>
      </xdr:nvSpPr>
      <xdr:spPr>
        <a:xfrm>
          <a:off x="2705744" y="1327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55135</xdr:rowOff>
    </xdr:from>
    <xdr:ext cx="405111" cy="259045"/>
    <xdr:sp macro="" textlink="">
      <xdr:nvSpPr>
        <xdr:cNvPr id="219" name="n_3mainValue【福祉施設】&#10;有形固定資産減価償却率"/>
        <xdr:cNvSpPr txBox="1"/>
      </xdr:nvSpPr>
      <xdr:spPr>
        <a:xfrm>
          <a:off x="18167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20590</xdr:rowOff>
    </xdr:from>
    <xdr:ext cx="405111" cy="259045"/>
    <xdr:sp macro="" textlink="">
      <xdr:nvSpPr>
        <xdr:cNvPr id="220" name="n_4mainValue【福祉施設】&#10;有形固定資産減価償却率"/>
        <xdr:cNvSpPr txBox="1"/>
      </xdr:nvSpPr>
      <xdr:spPr>
        <a:xfrm>
          <a:off x="927744" y="1407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1" name="直線コネクタ 2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2" name="テキスト ボックス 2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3" name="直線コネクタ 2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4" name="テキスト ボックス 2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5" name="直線コネクタ 2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6" name="テキスト ボックス 2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7" name="直線コネクタ 2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8" name="テキスト ボックス 2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9" name="直線コネクタ 2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0" name="テキスト ボックス 2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244" name="直線コネクタ 243"/>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45"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46" name="直線コネクタ 245"/>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247"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248" name="直線コネクタ 247"/>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249" name="【福祉施設】&#10;一人当たり面積平均値テキスト"/>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250" name="フローチャート: 判断 249"/>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251" name="フローチャート: 判断 250"/>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252" name="フローチャート: 判断 251"/>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253" name="フローチャート: 判断 252"/>
        <xdr:cNvSpPr/>
      </xdr:nvSpPr>
      <xdr:spPr>
        <a:xfrm>
          <a:off x="7810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254" name="フローチャート: 判断 253"/>
        <xdr:cNvSpPr/>
      </xdr:nvSpPr>
      <xdr:spPr>
        <a:xfrm>
          <a:off x="6921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60961</xdr:rowOff>
    </xdr:from>
    <xdr:to>
      <xdr:col>55</xdr:col>
      <xdr:colOff>50800</xdr:colOff>
      <xdr:row>85</xdr:row>
      <xdr:rowOff>162561</xdr:rowOff>
    </xdr:to>
    <xdr:sp macro="" textlink="">
      <xdr:nvSpPr>
        <xdr:cNvPr id="260" name="楕円 259"/>
        <xdr:cNvSpPr/>
      </xdr:nvSpPr>
      <xdr:spPr>
        <a:xfrm>
          <a:off x="10426700" y="146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261" name="【福祉施設】&#10;一人当たり面積該当値テキスト"/>
        <xdr:cNvSpPr txBox="1"/>
      </xdr:nvSpPr>
      <xdr:spPr>
        <a:xfrm>
          <a:off x="10515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63500</xdr:rowOff>
    </xdr:from>
    <xdr:to>
      <xdr:col>50</xdr:col>
      <xdr:colOff>165100</xdr:colOff>
      <xdr:row>85</xdr:row>
      <xdr:rowOff>165100</xdr:rowOff>
    </xdr:to>
    <xdr:sp macro="" textlink="">
      <xdr:nvSpPr>
        <xdr:cNvPr id="262" name="楕円 261"/>
        <xdr:cNvSpPr/>
      </xdr:nvSpPr>
      <xdr:spPr>
        <a:xfrm>
          <a:off x="9588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111761</xdr:rowOff>
    </xdr:from>
    <xdr:to>
      <xdr:col>55</xdr:col>
      <xdr:colOff>0</xdr:colOff>
      <xdr:row>85</xdr:row>
      <xdr:rowOff>114300</xdr:rowOff>
    </xdr:to>
    <xdr:cxnSp macro="">
      <xdr:nvCxnSpPr>
        <xdr:cNvPr id="263" name="直線コネクタ 262"/>
        <xdr:cNvCxnSpPr/>
      </xdr:nvCxnSpPr>
      <xdr:spPr>
        <a:xfrm flipV="1">
          <a:off x="9639300" y="1468501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64770</xdr:rowOff>
    </xdr:from>
    <xdr:to>
      <xdr:col>46</xdr:col>
      <xdr:colOff>38100</xdr:colOff>
      <xdr:row>85</xdr:row>
      <xdr:rowOff>166370</xdr:rowOff>
    </xdr:to>
    <xdr:sp macro="" textlink="">
      <xdr:nvSpPr>
        <xdr:cNvPr id="264" name="楕円 263"/>
        <xdr:cNvSpPr/>
      </xdr:nvSpPr>
      <xdr:spPr>
        <a:xfrm>
          <a:off x="86995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114300</xdr:rowOff>
    </xdr:from>
    <xdr:to>
      <xdr:col>50</xdr:col>
      <xdr:colOff>114300</xdr:colOff>
      <xdr:row>85</xdr:row>
      <xdr:rowOff>115570</xdr:rowOff>
    </xdr:to>
    <xdr:cxnSp macro="">
      <xdr:nvCxnSpPr>
        <xdr:cNvPr id="265" name="直線コネクタ 264"/>
        <xdr:cNvCxnSpPr/>
      </xdr:nvCxnSpPr>
      <xdr:spPr>
        <a:xfrm flipV="1">
          <a:off x="8750300" y="146875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66039</xdr:rowOff>
    </xdr:from>
    <xdr:to>
      <xdr:col>41</xdr:col>
      <xdr:colOff>101600</xdr:colOff>
      <xdr:row>85</xdr:row>
      <xdr:rowOff>167639</xdr:rowOff>
    </xdr:to>
    <xdr:sp macro="" textlink="">
      <xdr:nvSpPr>
        <xdr:cNvPr id="266" name="楕円 265"/>
        <xdr:cNvSpPr/>
      </xdr:nvSpPr>
      <xdr:spPr>
        <a:xfrm>
          <a:off x="7810500" y="146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115570</xdr:rowOff>
    </xdr:from>
    <xdr:to>
      <xdr:col>45</xdr:col>
      <xdr:colOff>177800</xdr:colOff>
      <xdr:row>85</xdr:row>
      <xdr:rowOff>116839</xdr:rowOff>
    </xdr:to>
    <xdr:cxnSp macro="">
      <xdr:nvCxnSpPr>
        <xdr:cNvPr id="267" name="直線コネクタ 266"/>
        <xdr:cNvCxnSpPr/>
      </xdr:nvCxnSpPr>
      <xdr:spPr>
        <a:xfrm flipV="1">
          <a:off x="7861300" y="146888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97789</xdr:rowOff>
    </xdr:from>
    <xdr:to>
      <xdr:col>36</xdr:col>
      <xdr:colOff>165100</xdr:colOff>
      <xdr:row>86</xdr:row>
      <xdr:rowOff>27939</xdr:rowOff>
    </xdr:to>
    <xdr:sp macro="" textlink="">
      <xdr:nvSpPr>
        <xdr:cNvPr id="268" name="楕円 267"/>
        <xdr:cNvSpPr/>
      </xdr:nvSpPr>
      <xdr:spPr>
        <a:xfrm>
          <a:off x="6921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116839</xdr:rowOff>
    </xdr:from>
    <xdr:to>
      <xdr:col>41</xdr:col>
      <xdr:colOff>50800</xdr:colOff>
      <xdr:row>85</xdr:row>
      <xdr:rowOff>148589</xdr:rowOff>
    </xdr:to>
    <xdr:cxnSp macro="">
      <xdr:nvCxnSpPr>
        <xdr:cNvPr id="269" name="直線コネクタ 268"/>
        <xdr:cNvCxnSpPr/>
      </xdr:nvCxnSpPr>
      <xdr:spPr>
        <a:xfrm flipV="1">
          <a:off x="6972300" y="1469008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270" name="n_1aveValue【福祉施設】&#10;一人当たり面積"/>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271" name="n_2aveValue【福祉施設】&#10;一人当たり面積"/>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272" name="n_3aveValue【福祉施設】&#10;一人当たり面積"/>
        <xdr:cNvSpPr txBox="1"/>
      </xdr:nvSpPr>
      <xdr:spPr>
        <a:xfrm>
          <a:off x="7626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127016</xdr:rowOff>
    </xdr:from>
    <xdr:ext cx="469744" cy="259045"/>
    <xdr:sp macro="" textlink="">
      <xdr:nvSpPr>
        <xdr:cNvPr id="273" name="n_4aveValue【福祉施設】&#10;一人当たり面積"/>
        <xdr:cNvSpPr txBox="1"/>
      </xdr:nvSpPr>
      <xdr:spPr>
        <a:xfrm>
          <a:off x="6737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156227</xdr:rowOff>
    </xdr:from>
    <xdr:ext cx="469744" cy="259045"/>
    <xdr:sp macro="" textlink="">
      <xdr:nvSpPr>
        <xdr:cNvPr id="274" name="n_1mainValue【福祉施設】&#10;一人当たり面積"/>
        <xdr:cNvSpPr txBox="1"/>
      </xdr:nvSpPr>
      <xdr:spPr>
        <a:xfrm>
          <a:off x="9391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157497</xdr:rowOff>
    </xdr:from>
    <xdr:ext cx="469744" cy="259045"/>
    <xdr:sp macro="" textlink="">
      <xdr:nvSpPr>
        <xdr:cNvPr id="275" name="n_2mainValue【福祉施設】&#10;一人当たり面積"/>
        <xdr:cNvSpPr txBox="1"/>
      </xdr:nvSpPr>
      <xdr:spPr>
        <a:xfrm>
          <a:off x="8515427" y="1473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158766</xdr:rowOff>
    </xdr:from>
    <xdr:ext cx="469744" cy="259045"/>
    <xdr:sp macro="" textlink="">
      <xdr:nvSpPr>
        <xdr:cNvPr id="276" name="n_3mainValue【福祉施設】&#10;一人当たり面積"/>
        <xdr:cNvSpPr txBox="1"/>
      </xdr:nvSpPr>
      <xdr:spPr>
        <a:xfrm>
          <a:off x="7626427" y="1473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19066</xdr:rowOff>
    </xdr:from>
    <xdr:ext cx="469744" cy="259045"/>
    <xdr:sp macro="" textlink="">
      <xdr:nvSpPr>
        <xdr:cNvPr id="277" name="n_4mainValue【福祉施設】&#10;一人当たり面積"/>
        <xdr:cNvSpPr txBox="1"/>
      </xdr:nvSpPr>
      <xdr:spPr>
        <a:xfrm>
          <a:off x="6737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0" name="テキスト ボックス 2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8" name="テキスト ボックス 2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0" name="テキスト ボックス 2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302" name="直線コネクタ 301"/>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303" name="【市民会館】&#10;有形固定資産減価償却率最小値テキスト"/>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304" name="直線コネクタ 303"/>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05" name="【市民会館】&#10;有形固定資産減価償却率最大値テキスト"/>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06" name="直線コネクタ 305"/>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30497</xdr:rowOff>
    </xdr:from>
    <xdr:ext cx="405111" cy="259045"/>
    <xdr:sp macro="" textlink="">
      <xdr:nvSpPr>
        <xdr:cNvPr id="307" name="【市民会館】&#10;有形固定資産減価償却率平均値テキスト"/>
        <xdr:cNvSpPr txBox="1"/>
      </xdr:nvSpPr>
      <xdr:spPr>
        <a:xfrm>
          <a:off x="4673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308" name="フローチャート: 判断 307"/>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309" name="フローチャート: 判断 308"/>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310" name="フローチャート: 判断 309"/>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311" name="フローチャート: 判断 310"/>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312" name="フローチャート: 判断 311"/>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93980</xdr:rowOff>
    </xdr:from>
    <xdr:to>
      <xdr:col>24</xdr:col>
      <xdr:colOff>114300</xdr:colOff>
      <xdr:row>102</xdr:row>
      <xdr:rowOff>24130</xdr:rowOff>
    </xdr:to>
    <xdr:sp macro="" textlink="">
      <xdr:nvSpPr>
        <xdr:cNvPr id="318" name="楕円 317"/>
        <xdr:cNvSpPr/>
      </xdr:nvSpPr>
      <xdr:spPr>
        <a:xfrm>
          <a:off x="45847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116857</xdr:rowOff>
    </xdr:from>
    <xdr:ext cx="405111" cy="259045"/>
    <xdr:sp macro="" textlink="">
      <xdr:nvSpPr>
        <xdr:cNvPr id="319" name="【市民会館】&#10;有形固定資産減価償却率該当値テキスト"/>
        <xdr:cNvSpPr txBox="1"/>
      </xdr:nvSpPr>
      <xdr:spPr>
        <a:xfrm>
          <a:off x="4673600"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61595</xdr:rowOff>
    </xdr:from>
    <xdr:to>
      <xdr:col>20</xdr:col>
      <xdr:colOff>38100</xdr:colOff>
      <xdr:row>101</xdr:row>
      <xdr:rowOff>163195</xdr:rowOff>
    </xdr:to>
    <xdr:sp macro="" textlink="">
      <xdr:nvSpPr>
        <xdr:cNvPr id="320" name="楕円 319"/>
        <xdr:cNvSpPr/>
      </xdr:nvSpPr>
      <xdr:spPr>
        <a:xfrm>
          <a:off x="37465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112395</xdr:rowOff>
    </xdr:from>
    <xdr:to>
      <xdr:col>24</xdr:col>
      <xdr:colOff>63500</xdr:colOff>
      <xdr:row>101</xdr:row>
      <xdr:rowOff>144780</xdr:rowOff>
    </xdr:to>
    <xdr:cxnSp macro="">
      <xdr:nvCxnSpPr>
        <xdr:cNvPr id="321" name="直線コネクタ 320"/>
        <xdr:cNvCxnSpPr/>
      </xdr:nvCxnSpPr>
      <xdr:spPr>
        <a:xfrm>
          <a:off x="3797300" y="174288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99695</xdr:rowOff>
    </xdr:from>
    <xdr:to>
      <xdr:col>15</xdr:col>
      <xdr:colOff>101600</xdr:colOff>
      <xdr:row>102</xdr:row>
      <xdr:rowOff>29845</xdr:rowOff>
    </xdr:to>
    <xdr:sp macro="" textlink="">
      <xdr:nvSpPr>
        <xdr:cNvPr id="322" name="楕円 321"/>
        <xdr:cNvSpPr/>
      </xdr:nvSpPr>
      <xdr:spPr>
        <a:xfrm>
          <a:off x="28575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112395</xdr:rowOff>
    </xdr:from>
    <xdr:to>
      <xdr:col>19</xdr:col>
      <xdr:colOff>177800</xdr:colOff>
      <xdr:row>101</xdr:row>
      <xdr:rowOff>150495</xdr:rowOff>
    </xdr:to>
    <xdr:cxnSp macro="">
      <xdr:nvCxnSpPr>
        <xdr:cNvPr id="323" name="直線コネクタ 322"/>
        <xdr:cNvCxnSpPr/>
      </xdr:nvCxnSpPr>
      <xdr:spPr>
        <a:xfrm flipV="1">
          <a:off x="2908300" y="17428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57786</xdr:rowOff>
    </xdr:from>
    <xdr:to>
      <xdr:col>10</xdr:col>
      <xdr:colOff>165100</xdr:colOff>
      <xdr:row>101</xdr:row>
      <xdr:rowOff>159386</xdr:rowOff>
    </xdr:to>
    <xdr:sp macro="" textlink="">
      <xdr:nvSpPr>
        <xdr:cNvPr id="324" name="楕円 323"/>
        <xdr:cNvSpPr/>
      </xdr:nvSpPr>
      <xdr:spPr>
        <a:xfrm>
          <a:off x="19685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108586</xdr:rowOff>
    </xdr:from>
    <xdr:to>
      <xdr:col>15</xdr:col>
      <xdr:colOff>50800</xdr:colOff>
      <xdr:row>101</xdr:row>
      <xdr:rowOff>150495</xdr:rowOff>
    </xdr:to>
    <xdr:cxnSp macro="">
      <xdr:nvCxnSpPr>
        <xdr:cNvPr id="325" name="直線コネクタ 324"/>
        <xdr:cNvCxnSpPr/>
      </xdr:nvCxnSpPr>
      <xdr:spPr>
        <a:xfrm>
          <a:off x="2019300" y="174250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15875</xdr:rowOff>
    </xdr:from>
    <xdr:to>
      <xdr:col>6</xdr:col>
      <xdr:colOff>38100</xdr:colOff>
      <xdr:row>101</xdr:row>
      <xdr:rowOff>117475</xdr:rowOff>
    </xdr:to>
    <xdr:sp macro="" textlink="">
      <xdr:nvSpPr>
        <xdr:cNvPr id="326" name="楕円 325"/>
        <xdr:cNvSpPr/>
      </xdr:nvSpPr>
      <xdr:spPr>
        <a:xfrm>
          <a:off x="1079500" y="173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66675</xdr:rowOff>
    </xdr:from>
    <xdr:to>
      <xdr:col>10</xdr:col>
      <xdr:colOff>114300</xdr:colOff>
      <xdr:row>101</xdr:row>
      <xdr:rowOff>108586</xdr:rowOff>
    </xdr:to>
    <xdr:cxnSp macro="">
      <xdr:nvCxnSpPr>
        <xdr:cNvPr id="327" name="直線コネクタ 326"/>
        <xdr:cNvCxnSpPr/>
      </xdr:nvCxnSpPr>
      <xdr:spPr>
        <a:xfrm>
          <a:off x="1130300" y="173831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110507</xdr:rowOff>
    </xdr:from>
    <xdr:ext cx="405111" cy="259045"/>
    <xdr:sp macro="" textlink="">
      <xdr:nvSpPr>
        <xdr:cNvPr id="328" name="n_1aveValue【市民会館】&#10;有形固定資産減価償却率"/>
        <xdr:cNvSpPr txBox="1"/>
      </xdr:nvSpPr>
      <xdr:spPr>
        <a:xfrm>
          <a:off x="3582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64788</xdr:rowOff>
    </xdr:from>
    <xdr:ext cx="405111" cy="259045"/>
    <xdr:sp macro="" textlink="">
      <xdr:nvSpPr>
        <xdr:cNvPr id="329" name="n_2aveValue【市民会館】&#10;有形固定資産減価償却率"/>
        <xdr:cNvSpPr txBox="1"/>
      </xdr:nvSpPr>
      <xdr:spPr>
        <a:xfrm>
          <a:off x="2705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62882</xdr:rowOff>
    </xdr:from>
    <xdr:ext cx="405111" cy="259045"/>
    <xdr:sp macro="" textlink="">
      <xdr:nvSpPr>
        <xdr:cNvPr id="330" name="n_3aveValue【市民会館】&#10;有形固定資産減価償却率"/>
        <xdr:cNvSpPr txBox="1"/>
      </xdr:nvSpPr>
      <xdr:spPr>
        <a:xfrm>
          <a:off x="1816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13352</xdr:rowOff>
    </xdr:from>
    <xdr:ext cx="405111" cy="259045"/>
    <xdr:sp macro="" textlink="">
      <xdr:nvSpPr>
        <xdr:cNvPr id="331" name="n_4aveValue【市民会館】&#10;有形固定資産減価償却率"/>
        <xdr:cNvSpPr txBox="1"/>
      </xdr:nvSpPr>
      <xdr:spPr>
        <a:xfrm>
          <a:off x="927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8272</xdr:rowOff>
    </xdr:from>
    <xdr:ext cx="405111" cy="259045"/>
    <xdr:sp macro="" textlink="">
      <xdr:nvSpPr>
        <xdr:cNvPr id="332" name="n_1mainValue【市民会館】&#10;有形固定資産減価償却率"/>
        <xdr:cNvSpPr txBox="1"/>
      </xdr:nvSpPr>
      <xdr:spPr>
        <a:xfrm>
          <a:off x="3582044" y="171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46372</xdr:rowOff>
    </xdr:from>
    <xdr:ext cx="405111" cy="259045"/>
    <xdr:sp macro="" textlink="">
      <xdr:nvSpPr>
        <xdr:cNvPr id="333" name="n_2mainValue【市民会館】&#10;有形固定資産減価償却率"/>
        <xdr:cNvSpPr txBox="1"/>
      </xdr:nvSpPr>
      <xdr:spPr>
        <a:xfrm>
          <a:off x="2705744"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4463</xdr:rowOff>
    </xdr:from>
    <xdr:ext cx="405111" cy="259045"/>
    <xdr:sp macro="" textlink="">
      <xdr:nvSpPr>
        <xdr:cNvPr id="334" name="n_3mainValue【市民会館】&#10;有形固定資産減価償却率"/>
        <xdr:cNvSpPr txBox="1"/>
      </xdr:nvSpPr>
      <xdr:spPr>
        <a:xfrm>
          <a:off x="1816744" y="1714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134002</xdr:rowOff>
    </xdr:from>
    <xdr:ext cx="405111" cy="259045"/>
    <xdr:sp macro="" textlink="">
      <xdr:nvSpPr>
        <xdr:cNvPr id="335" name="n_4mainValue【市民会館】&#10;有形固定資産減価償却率"/>
        <xdr:cNvSpPr txBox="1"/>
      </xdr:nvSpPr>
      <xdr:spPr>
        <a:xfrm>
          <a:off x="927744" y="1710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6" name="直線コネクタ 3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7" name="テキスト ボックス 3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8" name="直線コネクタ 3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9" name="テキスト ボックス 3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0" name="直線コネクタ 3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1" name="テキスト ボックス 3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2" name="直線コネクタ 3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3" name="テキスト ボックス 3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4" name="直線コネクタ 3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5" name="テキスト ボックス 3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6" name="直線コネクタ 3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7" name="テキスト ボックス 3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361" name="直線コネクタ 360"/>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362"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363" name="直線コネクタ 362"/>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364"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365" name="直線コネクタ 364"/>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366" name="【市民会館】&#10;一人当たり面積平均値テキスト"/>
        <xdr:cNvSpPr txBox="1"/>
      </xdr:nvSpPr>
      <xdr:spPr>
        <a:xfrm>
          <a:off x="10515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367" name="フローチャート: 判断 366"/>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368" name="フローチャート: 判断 367"/>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369" name="フローチャート: 判断 368"/>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370" name="フローチャート: 判断 369"/>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71" name="フローチャート: 判断 370"/>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95613</xdr:rowOff>
    </xdr:from>
    <xdr:to>
      <xdr:col>55</xdr:col>
      <xdr:colOff>50800</xdr:colOff>
      <xdr:row>107</xdr:row>
      <xdr:rowOff>25763</xdr:rowOff>
    </xdr:to>
    <xdr:sp macro="" textlink="">
      <xdr:nvSpPr>
        <xdr:cNvPr id="377" name="楕円 376"/>
        <xdr:cNvSpPr/>
      </xdr:nvSpPr>
      <xdr:spPr>
        <a:xfrm>
          <a:off x="104267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74040</xdr:rowOff>
    </xdr:from>
    <xdr:ext cx="469744" cy="259045"/>
    <xdr:sp macro="" textlink="">
      <xdr:nvSpPr>
        <xdr:cNvPr id="378" name="【市民会館】&#10;一人当たり面積該当値テキスト"/>
        <xdr:cNvSpPr txBox="1"/>
      </xdr:nvSpPr>
      <xdr:spPr>
        <a:xfrm>
          <a:off x="10515600" y="182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100512</xdr:rowOff>
    </xdr:from>
    <xdr:to>
      <xdr:col>50</xdr:col>
      <xdr:colOff>165100</xdr:colOff>
      <xdr:row>107</xdr:row>
      <xdr:rowOff>30662</xdr:rowOff>
    </xdr:to>
    <xdr:sp macro="" textlink="">
      <xdr:nvSpPr>
        <xdr:cNvPr id="379" name="楕円 378"/>
        <xdr:cNvSpPr/>
      </xdr:nvSpPr>
      <xdr:spPr>
        <a:xfrm>
          <a:off x="9588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146413</xdr:rowOff>
    </xdr:from>
    <xdr:to>
      <xdr:col>55</xdr:col>
      <xdr:colOff>0</xdr:colOff>
      <xdr:row>106</xdr:row>
      <xdr:rowOff>151312</xdr:rowOff>
    </xdr:to>
    <xdr:cxnSp macro="">
      <xdr:nvCxnSpPr>
        <xdr:cNvPr id="380" name="直線コネクタ 379"/>
        <xdr:cNvCxnSpPr/>
      </xdr:nvCxnSpPr>
      <xdr:spPr>
        <a:xfrm flipV="1">
          <a:off x="9639300" y="1832011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105411</xdr:rowOff>
    </xdr:from>
    <xdr:to>
      <xdr:col>46</xdr:col>
      <xdr:colOff>38100</xdr:colOff>
      <xdr:row>107</xdr:row>
      <xdr:rowOff>35561</xdr:rowOff>
    </xdr:to>
    <xdr:sp macro="" textlink="">
      <xdr:nvSpPr>
        <xdr:cNvPr id="381" name="楕円 380"/>
        <xdr:cNvSpPr/>
      </xdr:nvSpPr>
      <xdr:spPr>
        <a:xfrm>
          <a:off x="8699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151312</xdr:rowOff>
    </xdr:from>
    <xdr:to>
      <xdr:col>50</xdr:col>
      <xdr:colOff>114300</xdr:colOff>
      <xdr:row>106</xdr:row>
      <xdr:rowOff>156211</xdr:rowOff>
    </xdr:to>
    <xdr:cxnSp macro="">
      <xdr:nvCxnSpPr>
        <xdr:cNvPr id="382" name="直線コネクタ 381"/>
        <xdr:cNvCxnSpPr/>
      </xdr:nvCxnSpPr>
      <xdr:spPr>
        <a:xfrm flipV="1">
          <a:off x="8750300" y="1832501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107043</xdr:rowOff>
    </xdr:from>
    <xdr:to>
      <xdr:col>41</xdr:col>
      <xdr:colOff>101600</xdr:colOff>
      <xdr:row>107</xdr:row>
      <xdr:rowOff>37193</xdr:rowOff>
    </xdr:to>
    <xdr:sp macro="" textlink="">
      <xdr:nvSpPr>
        <xdr:cNvPr id="383" name="楕円 382"/>
        <xdr:cNvSpPr/>
      </xdr:nvSpPr>
      <xdr:spPr>
        <a:xfrm>
          <a:off x="7810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156211</xdr:rowOff>
    </xdr:from>
    <xdr:to>
      <xdr:col>45</xdr:col>
      <xdr:colOff>177800</xdr:colOff>
      <xdr:row>106</xdr:row>
      <xdr:rowOff>157843</xdr:rowOff>
    </xdr:to>
    <xdr:cxnSp macro="">
      <xdr:nvCxnSpPr>
        <xdr:cNvPr id="384" name="直線コネクタ 383"/>
        <xdr:cNvCxnSpPr/>
      </xdr:nvCxnSpPr>
      <xdr:spPr>
        <a:xfrm flipV="1">
          <a:off x="7861300" y="1832991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115207</xdr:rowOff>
    </xdr:from>
    <xdr:to>
      <xdr:col>36</xdr:col>
      <xdr:colOff>165100</xdr:colOff>
      <xdr:row>107</xdr:row>
      <xdr:rowOff>45357</xdr:rowOff>
    </xdr:to>
    <xdr:sp macro="" textlink="">
      <xdr:nvSpPr>
        <xdr:cNvPr id="385" name="楕円 384"/>
        <xdr:cNvSpPr/>
      </xdr:nvSpPr>
      <xdr:spPr>
        <a:xfrm>
          <a:off x="6921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157843</xdr:rowOff>
    </xdr:from>
    <xdr:to>
      <xdr:col>41</xdr:col>
      <xdr:colOff>50800</xdr:colOff>
      <xdr:row>106</xdr:row>
      <xdr:rowOff>166007</xdr:rowOff>
    </xdr:to>
    <xdr:cxnSp macro="">
      <xdr:nvCxnSpPr>
        <xdr:cNvPr id="386" name="直線コネクタ 385"/>
        <xdr:cNvCxnSpPr/>
      </xdr:nvCxnSpPr>
      <xdr:spPr>
        <a:xfrm flipV="1">
          <a:off x="6972300" y="183315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39025</xdr:rowOff>
    </xdr:from>
    <xdr:ext cx="469744" cy="259045"/>
    <xdr:sp macro="" textlink="">
      <xdr:nvSpPr>
        <xdr:cNvPr id="387" name="n_1aveValue【市民会館】&#10;一人当たり面積"/>
        <xdr:cNvSpPr txBox="1"/>
      </xdr:nvSpPr>
      <xdr:spPr>
        <a:xfrm>
          <a:off x="9391727" y="1804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388"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47189</xdr:rowOff>
    </xdr:from>
    <xdr:ext cx="469744" cy="259045"/>
    <xdr:sp macro="" textlink="">
      <xdr:nvSpPr>
        <xdr:cNvPr id="389" name="n_3aveValue【市民会館】&#10;一人当たり面積"/>
        <xdr:cNvSpPr txBox="1"/>
      </xdr:nvSpPr>
      <xdr:spPr>
        <a:xfrm>
          <a:off x="7626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390"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21789</xdr:rowOff>
    </xdr:from>
    <xdr:ext cx="469744" cy="259045"/>
    <xdr:sp macro="" textlink="">
      <xdr:nvSpPr>
        <xdr:cNvPr id="391" name="n_1mainValue【市民会館】&#10;一人当たり面積"/>
        <xdr:cNvSpPr txBox="1"/>
      </xdr:nvSpPr>
      <xdr:spPr>
        <a:xfrm>
          <a:off x="9391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26688</xdr:rowOff>
    </xdr:from>
    <xdr:ext cx="469744" cy="259045"/>
    <xdr:sp macro="" textlink="">
      <xdr:nvSpPr>
        <xdr:cNvPr id="392" name="n_2mainValue【市民会館】&#10;一人当たり面積"/>
        <xdr:cNvSpPr txBox="1"/>
      </xdr:nvSpPr>
      <xdr:spPr>
        <a:xfrm>
          <a:off x="8515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28320</xdr:rowOff>
    </xdr:from>
    <xdr:ext cx="469744" cy="259045"/>
    <xdr:sp macro="" textlink="">
      <xdr:nvSpPr>
        <xdr:cNvPr id="393" name="n_3mainValue【市民会館】&#10;一人当たり面積"/>
        <xdr:cNvSpPr txBox="1"/>
      </xdr:nvSpPr>
      <xdr:spPr>
        <a:xfrm>
          <a:off x="7626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36484</xdr:rowOff>
    </xdr:from>
    <xdr:ext cx="469744" cy="259045"/>
    <xdr:sp macro="" textlink="">
      <xdr:nvSpPr>
        <xdr:cNvPr id="394" name="n_4mainValue【市民会館】&#10;一人当たり面積"/>
        <xdr:cNvSpPr txBox="1"/>
      </xdr:nvSpPr>
      <xdr:spPr>
        <a:xfrm>
          <a:off x="6737427" y="1838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419" name="直線コネクタ 418"/>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22" name="【一般廃棄物処理施設】&#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23" name="直線コネクタ 422"/>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424" name="【一般廃棄物処理施設】&#10;有形固定資産減価償却率平均値テキスト"/>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25" name="フローチャート: 判断 424"/>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26" name="フローチャート: 判断 425"/>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27" name="フローチャート: 判断 426"/>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428" name="フローチャート: 判断 427"/>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429" name="フローチャート: 判断 428"/>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35" name="楕円 434"/>
        <xdr:cNvSpPr/>
      </xdr:nvSpPr>
      <xdr:spPr>
        <a:xfrm>
          <a:off x="16268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72407</xdr:rowOff>
    </xdr:from>
    <xdr:ext cx="405111" cy="259045"/>
    <xdr:sp macro="" textlink="">
      <xdr:nvSpPr>
        <xdr:cNvPr id="436" name="【一般廃棄物処理施設】&#10;有形固定資産減価償却率該当値テキスト"/>
        <xdr:cNvSpPr txBox="1"/>
      </xdr:nvSpPr>
      <xdr:spPr>
        <a:xfrm>
          <a:off x="16357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42545</xdr:rowOff>
    </xdr:from>
    <xdr:to>
      <xdr:col>81</xdr:col>
      <xdr:colOff>101600</xdr:colOff>
      <xdr:row>38</xdr:row>
      <xdr:rowOff>144145</xdr:rowOff>
    </xdr:to>
    <xdr:sp macro="" textlink="">
      <xdr:nvSpPr>
        <xdr:cNvPr id="437" name="楕円 436"/>
        <xdr:cNvSpPr/>
      </xdr:nvSpPr>
      <xdr:spPr>
        <a:xfrm>
          <a:off x="15430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93345</xdr:rowOff>
    </xdr:from>
    <xdr:to>
      <xdr:col>85</xdr:col>
      <xdr:colOff>127000</xdr:colOff>
      <xdr:row>38</xdr:row>
      <xdr:rowOff>144780</xdr:rowOff>
    </xdr:to>
    <xdr:cxnSp macro="">
      <xdr:nvCxnSpPr>
        <xdr:cNvPr id="438" name="直線コネクタ 437"/>
        <xdr:cNvCxnSpPr/>
      </xdr:nvCxnSpPr>
      <xdr:spPr>
        <a:xfrm>
          <a:off x="15481300" y="66084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160655</xdr:rowOff>
    </xdr:from>
    <xdr:to>
      <xdr:col>76</xdr:col>
      <xdr:colOff>165100</xdr:colOff>
      <xdr:row>38</xdr:row>
      <xdr:rowOff>90805</xdr:rowOff>
    </xdr:to>
    <xdr:sp macro="" textlink="">
      <xdr:nvSpPr>
        <xdr:cNvPr id="439" name="楕円 438"/>
        <xdr:cNvSpPr/>
      </xdr:nvSpPr>
      <xdr:spPr>
        <a:xfrm>
          <a:off x="14541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40005</xdr:rowOff>
    </xdr:from>
    <xdr:to>
      <xdr:col>81</xdr:col>
      <xdr:colOff>50800</xdr:colOff>
      <xdr:row>38</xdr:row>
      <xdr:rowOff>93345</xdr:rowOff>
    </xdr:to>
    <xdr:cxnSp macro="">
      <xdr:nvCxnSpPr>
        <xdr:cNvPr id="440" name="直線コネクタ 439"/>
        <xdr:cNvCxnSpPr/>
      </xdr:nvCxnSpPr>
      <xdr:spPr>
        <a:xfrm>
          <a:off x="14592300" y="65551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113030</xdr:rowOff>
    </xdr:from>
    <xdr:to>
      <xdr:col>72</xdr:col>
      <xdr:colOff>38100</xdr:colOff>
      <xdr:row>38</xdr:row>
      <xdr:rowOff>43180</xdr:rowOff>
    </xdr:to>
    <xdr:sp macro="" textlink="">
      <xdr:nvSpPr>
        <xdr:cNvPr id="441" name="楕円 440"/>
        <xdr:cNvSpPr/>
      </xdr:nvSpPr>
      <xdr:spPr>
        <a:xfrm>
          <a:off x="13652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163830</xdr:rowOff>
    </xdr:from>
    <xdr:to>
      <xdr:col>76</xdr:col>
      <xdr:colOff>114300</xdr:colOff>
      <xdr:row>38</xdr:row>
      <xdr:rowOff>40005</xdr:rowOff>
    </xdr:to>
    <xdr:cxnSp macro="">
      <xdr:nvCxnSpPr>
        <xdr:cNvPr id="442" name="直線コネクタ 441"/>
        <xdr:cNvCxnSpPr/>
      </xdr:nvCxnSpPr>
      <xdr:spPr>
        <a:xfrm>
          <a:off x="13703300" y="65074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443" name="楕円 442"/>
        <xdr:cNvSpPr/>
      </xdr:nvSpPr>
      <xdr:spPr>
        <a:xfrm>
          <a:off x="1276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110490</xdr:rowOff>
    </xdr:from>
    <xdr:to>
      <xdr:col>71</xdr:col>
      <xdr:colOff>177800</xdr:colOff>
      <xdr:row>37</xdr:row>
      <xdr:rowOff>163830</xdr:rowOff>
    </xdr:to>
    <xdr:cxnSp macro="">
      <xdr:nvCxnSpPr>
        <xdr:cNvPr id="444" name="直線コネクタ 443"/>
        <xdr:cNvCxnSpPr/>
      </xdr:nvCxnSpPr>
      <xdr:spPr>
        <a:xfrm>
          <a:off x="12814300" y="6454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445"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446" name="n_2aveValue【一般廃棄物処理施設】&#10;有形固定資産減価償却率"/>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114317</xdr:rowOff>
    </xdr:from>
    <xdr:ext cx="405111" cy="259045"/>
    <xdr:sp macro="" textlink="">
      <xdr:nvSpPr>
        <xdr:cNvPr id="447" name="n_3aveValue【一般廃棄物処理施設】&#10;有形固定資産減価償却率"/>
        <xdr:cNvSpPr txBox="1"/>
      </xdr:nvSpPr>
      <xdr:spPr>
        <a:xfrm>
          <a:off x="13500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66692</xdr:rowOff>
    </xdr:from>
    <xdr:ext cx="405111" cy="259045"/>
    <xdr:sp macro="" textlink="">
      <xdr:nvSpPr>
        <xdr:cNvPr id="448" name="n_4aveValue【一般廃棄物処理施設】&#10;有形固定資産減価償却率"/>
        <xdr:cNvSpPr txBox="1"/>
      </xdr:nvSpPr>
      <xdr:spPr>
        <a:xfrm>
          <a:off x="12611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135272</xdr:rowOff>
    </xdr:from>
    <xdr:ext cx="405111" cy="259045"/>
    <xdr:sp macro="" textlink="">
      <xdr:nvSpPr>
        <xdr:cNvPr id="449" name="n_1mainValue【一般廃棄物処理施設】&#10;有形固定資産減価償却率"/>
        <xdr:cNvSpPr txBox="1"/>
      </xdr:nvSpPr>
      <xdr:spPr>
        <a:xfrm>
          <a:off x="152660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107332</xdr:rowOff>
    </xdr:from>
    <xdr:ext cx="405111" cy="259045"/>
    <xdr:sp macro="" textlink="">
      <xdr:nvSpPr>
        <xdr:cNvPr id="450" name="n_2mainValue【一般廃棄物処理施設】&#10;有形固定資産減価償却率"/>
        <xdr:cNvSpPr txBox="1"/>
      </xdr:nvSpPr>
      <xdr:spPr>
        <a:xfrm>
          <a:off x="143897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59707</xdr:rowOff>
    </xdr:from>
    <xdr:ext cx="405111" cy="259045"/>
    <xdr:sp macro="" textlink="">
      <xdr:nvSpPr>
        <xdr:cNvPr id="451" name="n_3mainValue【一般廃棄物処理施設】&#10;有形固定資産減価償却率"/>
        <xdr:cNvSpPr txBox="1"/>
      </xdr:nvSpPr>
      <xdr:spPr>
        <a:xfrm>
          <a:off x="13500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52" name="n_4mainValue【一般廃棄物処理施設】&#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474" name="直線コネクタ 473"/>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475" name="【一般廃棄物処理施設】&#10;一人当たり有形固定資産（償却資産）額最小値テキスト"/>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476" name="直線コネクタ 475"/>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477" name="【一般廃棄物処理施設】&#10;一人当たり有形固定資産（償却資産）額最大値テキスト"/>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478" name="直線コネクタ 477"/>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479" name="【一般廃棄物処理施設】&#10;一人当たり有形固定資産（償却資産）額平均値テキスト"/>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480" name="フローチャート: 判断 479"/>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481" name="フローチャート: 判断 480"/>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482" name="フローチャート: 判断 481"/>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483" name="フローチャート: 判断 482"/>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484" name="フローチャート: 判断 483"/>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xdr:rowOff>
    </xdr:from>
    <xdr:to>
      <xdr:col>116</xdr:col>
      <xdr:colOff>114300</xdr:colOff>
      <xdr:row>40</xdr:row>
      <xdr:rowOff>101689</xdr:rowOff>
    </xdr:to>
    <xdr:sp macro="" textlink="">
      <xdr:nvSpPr>
        <xdr:cNvPr id="490" name="楕円 489"/>
        <xdr:cNvSpPr/>
      </xdr:nvSpPr>
      <xdr:spPr>
        <a:xfrm>
          <a:off x="22110700" y="68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149966</xdr:rowOff>
    </xdr:from>
    <xdr:ext cx="599010" cy="259045"/>
    <xdr:sp macro="" textlink="">
      <xdr:nvSpPr>
        <xdr:cNvPr id="491" name="【一般廃棄物処理施設】&#10;一人当たり有形固定資産（償却資産）額該当値テキスト"/>
        <xdr:cNvSpPr txBox="1"/>
      </xdr:nvSpPr>
      <xdr:spPr>
        <a:xfrm>
          <a:off x="22199600" y="683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170746</xdr:rowOff>
    </xdr:from>
    <xdr:to>
      <xdr:col>112</xdr:col>
      <xdr:colOff>38100</xdr:colOff>
      <xdr:row>40</xdr:row>
      <xdr:rowOff>100896</xdr:rowOff>
    </xdr:to>
    <xdr:sp macro="" textlink="">
      <xdr:nvSpPr>
        <xdr:cNvPr id="492" name="楕円 491"/>
        <xdr:cNvSpPr/>
      </xdr:nvSpPr>
      <xdr:spPr>
        <a:xfrm>
          <a:off x="21272500" y="68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50096</xdr:rowOff>
    </xdr:from>
    <xdr:to>
      <xdr:col>116</xdr:col>
      <xdr:colOff>63500</xdr:colOff>
      <xdr:row>40</xdr:row>
      <xdr:rowOff>50889</xdr:rowOff>
    </xdr:to>
    <xdr:cxnSp macro="">
      <xdr:nvCxnSpPr>
        <xdr:cNvPr id="493" name="直線コネクタ 492"/>
        <xdr:cNvCxnSpPr/>
      </xdr:nvCxnSpPr>
      <xdr:spPr>
        <a:xfrm>
          <a:off x="21323300" y="6908096"/>
          <a:ext cx="8382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9926</xdr:rowOff>
    </xdr:from>
    <xdr:to>
      <xdr:col>107</xdr:col>
      <xdr:colOff>101600</xdr:colOff>
      <xdr:row>40</xdr:row>
      <xdr:rowOff>111526</xdr:rowOff>
    </xdr:to>
    <xdr:sp macro="" textlink="">
      <xdr:nvSpPr>
        <xdr:cNvPr id="494" name="楕円 493"/>
        <xdr:cNvSpPr/>
      </xdr:nvSpPr>
      <xdr:spPr>
        <a:xfrm>
          <a:off x="20383500" y="686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50096</xdr:rowOff>
    </xdr:from>
    <xdr:to>
      <xdr:col>111</xdr:col>
      <xdr:colOff>177800</xdr:colOff>
      <xdr:row>40</xdr:row>
      <xdr:rowOff>60726</xdr:rowOff>
    </xdr:to>
    <xdr:cxnSp macro="">
      <xdr:nvCxnSpPr>
        <xdr:cNvPr id="495" name="直線コネクタ 494"/>
        <xdr:cNvCxnSpPr/>
      </xdr:nvCxnSpPr>
      <xdr:spPr>
        <a:xfrm flipV="1">
          <a:off x="20434300" y="6908096"/>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17161</xdr:rowOff>
    </xdr:from>
    <xdr:to>
      <xdr:col>102</xdr:col>
      <xdr:colOff>165100</xdr:colOff>
      <xdr:row>40</xdr:row>
      <xdr:rowOff>118761</xdr:rowOff>
    </xdr:to>
    <xdr:sp macro="" textlink="">
      <xdr:nvSpPr>
        <xdr:cNvPr id="496" name="楕円 495"/>
        <xdr:cNvSpPr/>
      </xdr:nvSpPr>
      <xdr:spPr>
        <a:xfrm>
          <a:off x="19494500" y="687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60726</xdr:rowOff>
    </xdr:from>
    <xdr:to>
      <xdr:col>107</xdr:col>
      <xdr:colOff>50800</xdr:colOff>
      <xdr:row>40</xdr:row>
      <xdr:rowOff>67961</xdr:rowOff>
    </xdr:to>
    <xdr:cxnSp macro="">
      <xdr:nvCxnSpPr>
        <xdr:cNvPr id="497" name="直線コネクタ 496"/>
        <xdr:cNvCxnSpPr/>
      </xdr:nvCxnSpPr>
      <xdr:spPr>
        <a:xfrm flipV="1">
          <a:off x="19545300" y="6918726"/>
          <a:ext cx="889000" cy="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23153</xdr:rowOff>
    </xdr:from>
    <xdr:to>
      <xdr:col>98</xdr:col>
      <xdr:colOff>38100</xdr:colOff>
      <xdr:row>40</xdr:row>
      <xdr:rowOff>124753</xdr:rowOff>
    </xdr:to>
    <xdr:sp macro="" textlink="">
      <xdr:nvSpPr>
        <xdr:cNvPr id="498" name="楕円 497"/>
        <xdr:cNvSpPr/>
      </xdr:nvSpPr>
      <xdr:spPr>
        <a:xfrm>
          <a:off x="18605500" y="688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67961</xdr:rowOff>
    </xdr:from>
    <xdr:to>
      <xdr:col>102</xdr:col>
      <xdr:colOff>114300</xdr:colOff>
      <xdr:row>40</xdr:row>
      <xdr:rowOff>73953</xdr:rowOff>
    </xdr:to>
    <xdr:cxnSp macro="">
      <xdr:nvCxnSpPr>
        <xdr:cNvPr id="499" name="直線コネクタ 498"/>
        <xdr:cNvCxnSpPr/>
      </xdr:nvCxnSpPr>
      <xdr:spPr>
        <a:xfrm flipV="1">
          <a:off x="18656300" y="6925961"/>
          <a:ext cx="889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500" name="n_1aveValue【一般廃棄物処理施設】&#10;一人当たり有形固定資産（償却資産）額"/>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501" name="n_2aveValue【一般廃棄物処理施設】&#10;一人当たり有形固定資産（償却資産）額"/>
        <xdr:cNvSpPr txBox="1"/>
      </xdr:nvSpPr>
      <xdr:spPr>
        <a:xfrm>
          <a:off x="201347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502" name="n_3aveValue【一般廃棄物処理施設】&#10;一人当たり有形固定資産（償却資産）額"/>
        <xdr:cNvSpPr txBox="1"/>
      </xdr:nvSpPr>
      <xdr:spPr>
        <a:xfrm>
          <a:off x="19245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503" name="n_4aveValue【一般廃棄物処理施設】&#10;一人当たり有形固定資産（償却資産）額"/>
        <xdr:cNvSpPr txBox="1"/>
      </xdr:nvSpPr>
      <xdr:spPr>
        <a:xfrm>
          <a:off x="18356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92023</xdr:rowOff>
    </xdr:from>
    <xdr:ext cx="599010" cy="259045"/>
    <xdr:sp macro="" textlink="">
      <xdr:nvSpPr>
        <xdr:cNvPr id="504" name="n_1mainValue【一般廃棄物処理施設】&#10;一人当たり有形固定資産（償却資産）額"/>
        <xdr:cNvSpPr txBox="1"/>
      </xdr:nvSpPr>
      <xdr:spPr>
        <a:xfrm>
          <a:off x="21011095" y="695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102653</xdr:rowOff>
    </xdr:from>
    <xdr:ext cx="599010" cy="259045"/>
    <xdr:sp macro="" textlink="">
      <xdr:nvSpPr>
        <xdr:cNvPr id="505" name="n_2mainValue【一般廃棄物処理施設】&#10;一人当たり有形固定資産（償却資産）額"/>
        <xdr:cNvSpPr txBox="1"/>
      </xdr:nvSpPr>
      <xdr:spPr>
        <a:xfrm>
          <a:off x="20134795" y="696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109888</xdr:rowOff>
    </xdr:from>
    <xdr:ext cx="599010" cy="259045"/>
    <xdr:sp macro="" textlink="">
      <xdr:nvSpPr>
        <xdr:cNvPr id="506" name="n_3mainValue【一般廃棄物処理施設】&#10;一人当たり有形固定資産（償却資産）額"/>
        <xdr:cNvSpPr txBox="1"/>
      </xdr:nvSpPr>
      <xdr:spPr>
        <a:xfrm>
          <a:off x="19245795" y="696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115880</xdr:rowOff>
    </xdr:from>
    <xdr:ext cx="599010" cy="259045"/>
    <xdr:sp macro="" textlink="">
      <xdr:nvSpPr>
        <xdr:cNvPr id="507" name="n_4mainValue【一般廃棄物処理施設】&#10;一人当たり有形固定資産（償却資産）額"/>
        <xdr:cNvSpPr txBox="1"/>
      </xdr:nvSpPr>
      <xdr:spPr>
        <a:xfrm>
          <a:off x="18356795" y="697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8" name="テキスト ボックス 527"/>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31" name="直線コネクタ 530"/>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32"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33" name="直線コネクタ 532"/>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34"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35" name="直線コネクタ 534"/>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536" name="【保健センター・保健所】&#10;有形固定資産減価償却率平均値テキスト"/>
        <xdr:cNvSpPr txBox="1"/>
      </xdr:nvSpPr>
      <xdr:spPr>
        <a:xfrm>
          <a:off x="163576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537" name="フローチャート: 判断 536"/>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538" name="フローチャート: 判断 537"/>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539" name="フローチャート: 判断 538"/>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540" name="フローチャート: 判断 539"/>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541" name="フローチャート: 判断 540"/>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68580</xdr:rowOff>
    </xdr:from>
    <xdr:to>
      <xdr:col>85</xdr:col>
      <xdr:colOff>177800</xdr:colOff>
      <xdr:row>60</xdr:row>
      <xdr:rowOff>170180</xdr:rowOff>
    </xdr:to>
    <xdr:sp macro="" textlink="">
      <xdr:nvSpPr>
        <xdr:cNvPr id="547" name="楕円 546"/>
        <xdr:cNvSpPr/>
      </xdr:nvSpPr>
      <xdr:spPr>
        <a:xfrm>
          <a:off x="162687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47007</xdr:rowOff>
    </xdr:from>
    <xdr:ext cx="405111" cy="259045"/>
    <xdr:sp macro="" textlink="">
      <xdr:nvSpPr>
        <xdr:cNvPr id="548" name="【保健センター・保健所】&#10;有形固定資産減価償却率該当値テキスト"/>
        <xdr:cNvSpPr txBox="1"/>
      </xdr:nvSpPr>
      <xdr:spPr>
        <a:xfrm>
          <a:off x="16357600" y="1033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99060</xdr:rowOff>
    </xdr:from>
    <xdr:to>
      <xdr:col>81</xdr:col>
      <xdr:colOff>101600</xdr:colOff>
      <xdr:row>61</xdr:row>
      <xdr:rowOff>29210</xdr:rowOff>
    </xdr:to>
    <xdr:sp macro="" textlink="">
      <xdr:nvSpPr>
        <xdr:cNvPr id="549" name="楕円 548"/>
        <xdr:cNvSpPr/>
      </xdr:nvSpPr>
      <xdr:spPr>
        <a:xfrm>
          <a:off x="154305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119380</xdr:rowOff>
    </xdr:from>
    <xdr:to>
      <xdr:col>85</xdr:col>
      <xdr:colOff>127000</xdr:colOff>
      <xdr:row>60</xdr:row>
      <xdr:rowOff>149860</xdr:rowOff>
    </xdr:to>
    <xdr:cxnSp macro="">
      <xdr:nvCxnSpPr>
        <xdr:cNvPr id="550" name="直線コネクタ 549"/>
        <xdr:cNvCxnSpPr/>
      </xdr:nvCxnSpPr>
      <xdr:spPr>
        <a:xfrm flipV="1">
          <a:off x="15481300" y="10406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99060</xdr:rowOff>
    </xdr:from>
    <xdr:to>
      <xdr:col>76</xdr:col>
      <xdr:colOff>165100</xdr:colOff>
      <xdr:row>61</xdr:row>
      <xdr:rowOff>29210</xdr:rowOff>
    </xdr:to>
    <xdr:sp macro="" textlink="">
      <xdr:nvSpPr>
        <xdr:cNvPr id="551" name="楕円 550"/>
        <xdr:cNvSpPr/>
      </xdr:nvSpPr>
      <xdr:spPr>
        <a:xfrm>
          <a:off x="145415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149860</xdr:rowOff>
    </xdr:from>
    <xdr:to>
      <xdr:col>81</xdr:col>
      <xdr:colOff>50800</xdr:colOff>
      <xdr:row>60</xdr:row>
      <xdr:rowOff>149860</xdr:rowOff>
    </xdr:to>
    <xdr:cxnSp macro="">
      <xdr:nvCxnSpPr>
        <xdr:cNvPr id="552" name="直線コネクタ 551"/>
        <xdr:cNvCxnSpPr/>
      </xdr:nvCxnSpPr>
      <xdr:spPr>
        <a:xfrm>
          <a:off x="14592300" y="10436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41910</xdr:rowOff>
    </xdr:from>
    <xdr:to>
      <xdr:col>72</xdr:col>
      <xdr:colOff>38100</xdr:colOff>
      <xdr:row>60</xdr:row>
      <xdr:rowOff>143510</xdr:rowOff>
    </xdr:to>
    <xdr:sp macro="" textlink="">
      <xdr:nvSpPr>
        <xdr:cNvPr id="553" name="楕円 552"/>
        <xdr:cNvSpPr/>
      </xdr:nvSpPr>
      <xdr:spPr>
        <a:xfrm>
          <a:off x="13652500" y="103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92710</xdr:rowOff>
    </xdr:from>
    <xdr:to>
      <xdr:col>76</xdr:col>
      <xdr:colOff>114300</xdr:colOff>
      <xdr:row>60</xdr:row>
      <xdr:rowOff>149860</xdr:rowOff>
    </xdr:to>
    <xdr:cxnSp macro="">
      <xdr:nvCxnSpPr>
        <xdr:cNvPr id="554" name="直線コネクタ 553"/>
        <xdr:cNvCxnSpPr/>
      </xdr:nvCxnSpPr>
      <xdr:spPr>
        <a:xfrm>
          <a:off x="13703300" y="103797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154940</xdr:rowOff>
    </xdr:from>
    <xdr:to>
      <xdr:col>67</xdr:col>
      <xdr:colOff>101600</xdr:colOff>
      <xdr:row>60</xdr:row>
      <xdr:rowOff>85090</xdr:rowOff>
    </xdr:to>
    <xdr:sp macro="" textlink="">
      <xdr:nvSpPr>
        <xdr:cNvPr id="555" name="楕円 554"/>
        <xdr:cNvSpPr/>
      </xdr:nvSpPr>
      <xdr:spPr>
        <a:xfrm>
          <a:off x="12763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34290</xdr:rowOff>
    </xdr:from>
    <xdr:to>
      <xdr:col>71</xdr:col>
      <xdr:colOff>177800</xdr:colOff>
      <xdr:row>60</xdr:row>
      <xdr:rowOff>92710</xdr:rowOff>
    </xdr:to>
    <xdr:cxnSp macro="">
      <xdr:nvCxnSpPr>
        <xdr:cNvPr id="556" name="直線コネクタ 555"/>
        <xdr:cNvCxnSpPr/>
      </xdr:nvCxnSpPr>
      <xdr:spPr>
        <a:xfrm>
          <a:off x="12814300" y="1032129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557" name="n_1aveValue【保健センター・保健所】&#10;有形固定資産減価償却率"/>
        <xdr:cNvSpPr txBox="1"/>
      </xdr:nvSpPr>
      <xdr:spPr>
        <a:xfrm>
          <a:off x="15266044" y="993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127017</xdr:rowOff>
    </xdr:from>
    <xdr:ext cx="405111" cy="259045"/>
    <xdr:sp macro="" textlink="">
      <xdr:nvSpPr>
        <xdr:cNvPr id="558" name="n_2aveValue【保健センター・保健所】&#10;有形固定資産減価償却率"/>
        <xdr:cNvSpPr txBox="1"/>
      </xdr:nvSpPr>
      <xdr:spPr>
        <a:xfrm>
          <a:off x="14389744" y="989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123207</xdr:rowOff>
    </xdr:from>
    <xdr:ext cx="405111" cy="259045"/>
    <xdr:sp macro="" textlink="">
      <xdr:nvSpPr>
        <xdr:cNvPr id="559" name="n_3aveValue【保健センター・保健所】&#10;有形固定資産減価償却率"/>
        <xdr:cNvSpPr txBox="1"/>
      </xdr:nvSpPr>
      <xdr:spPr>
        <a:xfrm>
          <a:off x="13500744" y="989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560" name="n_4aveValue【保健センター・保健所】&#10;有形固定資産減価償却率"/>
        <xdr:cNvSpPr txBox="1"/>
      </xdr:nvSpPr>
      <xdr:spPr>
        <a:xfrm>
          <a:off x="12611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20337</xdr:rowOff>
    </xdr:from>
    <xdr:ext cx="405111" cy="259045"/>
    <xdr:sp macro="" textlink="">
      <xdr:nvSpPr>
        <xdr:cNvPr id="561" name="n_1mainValue【保健センター・保健所】&#10;有形固定資産減価償却率"/>
        <xdr:cNvSpPr txBox="1"/>
      </xdr:nvSpPr>
      <xdr:spPr>
        <a:xfrm>
          <a:off x="15266044" y="1047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20337</xdr:rowOff>
    </xdr:from>
    <xdr:ext cx="405111" cy="259045"/>
    <xdr:sp macro="" textlink="">
      <xdr:nvSpPr>
        <xdr:cNvPr id="562" name="n_2mainValue【保健センター・保健所】&#10;有形固定資産減価償却率"/>
        <xdr:cNvSpPr txBox="1"/>
      </xdr:nvSpPr>
      <xdr:spPr>
        <a:xfrm>
          <a:off x="14389744" y="1047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134637</xdr:rowOff>
    </xdr:from>
    <xdr:ext cx="405111" cy="259045"/>
    <xdr:sp macro="" textlink="">
      <xdr:nvSpPr>
        <xdr:cNvPr id="563" name="n_3mainValue【保健センター・保健所】&#10;有形固定資産減価償却率"/>
        <xdr:cNvSpPr txBox="1"/>
      </xdr:nvSpPr>
      <xdr:spPr>
        <a:xfrm>
          <a:off x="13500744" y="1042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564" name="n_4mainValue【保健センター・保健所】&#10;有形固定資産減価償却率"/>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588" name="直線コネクタ 587"/>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89"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90" name="直線コネクタ 589"/>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591" name="【保健センター・保健所】&#10;一人当たり面積最大値テキスト"/>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592" name="直線コネクタ 591"/>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114317</xdr:rowOff>
    </xdr:from>
    <xdr:ext cx="469744" cy="259045"/>
    <xdr:sp macro="" textlink="">
      <xdr:nvSpPr>
        <xdr:cNvPr id="593" name="【保健センター・保健所】&#10;一人当たり面積平均値テキスト"/>
        <xdr:cNvSpPr txBox="1"/>
      </xdr:nvSpPr>
      <xdr:spPr>
        <a:xfrm>
          <a:off x="22199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594" name="フローチャート: 判断 593"/>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595" name="フローチャート: 判断 594"/>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96" name="フローチャート: 判断 595"/>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597" name="フローチャート: 判断 596"/>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598" name="フローチャート: 判断 597"/>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04" name="楕円 603"/>
        <xdr:cNvSpPr/>
      </xdr:nvSpPr>
      <xdr:spPr>
        <a:xfrm>
          <a:off x="22110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109237</xdr:rowOff>
    </xdr:from>
    <xdr:ext cx="469744" cy="259045"/>
    <xdr:sp macro="" textlink="">
      <xdr:nvSpPr>
        <xdr:cNvPr id="605" name="【保健センター・保健所】&#10;一人当たり面積該当値テキスト"/>
        <xdr:cNvSpPr txBox="1"/>
      </xdr:nvSpPr>
      <xdr:spPr>
        <a:xfrm>
          <a:off x="22199600"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90170</xdr:rowOff>
    </xdr:from>
    <xdr:to>
      <xdr:col>112</xdr:col>
      <xdr:colOff>38100</xdr:colOff>
      <xdr:row>61</xdr:row>
      <xdr:rowOff>20320</xdr:rowOff>
    </xdr:to>
    <xdr:sp macro="" textlink="">
      <xdr:nvSpPr>
        <xdr:cNvPr id="606" name="楕円 605"/>
        <xdr:cNvSpPr/>
      </xdr:nvSpPr>
      <xdr:spPr>
        <a:xfrm>
          <a:off x="21272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137160</xdr:rowOff>
    </xdr:from>
    <xdr:to>
      <xdr:col>116</xdr:col>
      <xdr:colOff>63500</xdr:colOff>
      <xdr:row>60</xdr:row>
      <xdr:rowOff>140970</xdr:rowOff>
    </xdr:to>
    <xdr:cxnSp macro="">
      <xdr:nvCxnSpPr>
        <xdr:cNvPr id="607" name="直線コネクタ 606"/>
        <xdr:cNvCxnSpPr/>
      </xdr:nvCxnSpPr>
      <xdr:spPr>
        <a:xfrm flipV="1">
          <a:off x="21323300" y="104241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101600</xdr:rowOff>
    </xdr:from>
    <xdr:to>
      <xdr:col>107</xdr:col>
      <xdr:colOff>101600</xdr:colOff>
      <xdr:row>61</xdr:row>
      <xdr:rowOff>31750</xdr:rowOff>
    </xdr:to>
    <xdr:sp macro="" textlink="">
      <xdr:nvSpPr>
        <xdr:cNvPr id="608" name="楕円 607"/>
        <xdr:cNvSpPr/>
      </xdr:nvSpPr>
      <xdr:spPr>
        <a:xfrm>
          <a:off x="20383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140970</xdr:rowOff>
    </xdr:from>
    <xdr:to>
      <xdr:col>111</xdr:col>
      <xdr:colOff>177800</xdr:colOff>
      <xdr:row>60</xdr:row>
      <xdr:rowOff>152400</xdr:rowOff>
    </xdr:to>
    <xdr:cxnSp macro="">
      <xdr:nvCxnSpPr>
        <xdr:cNvPr id="609" name="直線コネクタ 608"/>
        <xdr:cNvCxnSpPr/>
      </xdr:nvCxnSpPr>
      <xdr:spPr>
        <a:xfrm flipV="1">
          <a:off x="20434300" y="10427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105410</xdr:rowOff>
    </xdr:from>
    <xdr:to>
      <xdr:col>102</xdr:col>
      <xdr:colOff>165100</xdr:colOff>
      <xdr:row>61</xdr:row>
      <xdr:rowOff>35560</xdr:rowOff>
    </xdr:to>
    <xdr:sp macro="" textlink="">
      <xdr:nvSpPr>
        <xdr:cNvPr id="610" name="楕円 609"/>
        <xdr:cNvSpPr/>
      </xdr:nvSpPr>
      <xdr:spPr>
        <a:xfrm>
          <a:off x="19494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152400</xdr:rowOff>
    </xdr:from>
    <xdr:to>
      <xdr:col>107</xdr:col>
      <xdr:colOff>50800</xdr:colOff>
      <xdr:row>60</xdr:row>
      <xdr:rowOff>156210</xdr:rowOff>
    </xdr:to>
    <xdr:cxnSp macro="">
      <xdr:nvCxnSpPr>
        <xdr:cNvPr id="611" name="直線コネクタ 610"/>
        <xdr:cNvCxnSpPr/>
      </xdr:nvCxnSpPr>
      <xdr:spPr>
        <a:xfrm flipV="1">
          <a:off x="19545300" y="10439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113030</xdr:rowOff>
    </xdr:from>
    <xdr:to>
      <xdr:col>98</xdr:col>
      <xdr:colOff>38100</xdr:colOff>
      <xdr:row>61</xdr:row>
      <xdr:rowOff>43180</xdr:rowOff>
    </xdr:to>
    <xdr:sp macro="" textlink="">
      <xdr:nvSpPr>
        <xdr:cNvPr id="612" name="楕円 611"/>
        <xdr:cNvSpPr/>
      </xdr:nvSpPr>
      <xdr:spPr>
        <a:xfrm>
          <a:off x="18605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156210</xdr:rowOff>
    </xdr:from>
    <xdr:to>
      <xdr:col>102</xdr:col>
      <xdr:colOff>114300</xdr:colOff>
      <xdr:row>60</xdr:row>
      <xdr:rowOff>163830</xdr:rowOff>
    </xdr:to>
    <xdr:cxnSp macro="">
      <xdr:nvCxnSpPr>
        <xdr:cNvPr id="613" name="直線コネクタ 612"/>
        <xdr:cNvCxnSpPr/>
      </xdr:nvCxnSpPr>
      <xdr:spPr>
        <a:xfrm flipV="1">
          <a:off x="18656300" y="104432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614" name="n_1ave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133367</xdr:rowOff>
    </xdr:from>
    <xdr:ext cx="469744" cy="259045"/>
    <xdr:sp macro="" textlink="">
      <xdr:nvSpPr>
        <xdr:cNvPr id="615" name="n_2aveValue【保健センター・保健所】&#10;一人当たり面積"/>
        <xdr:cNvSpPr txBox="1"/>
      </xdr:nvSpPr>
      <xdr:spPr>
        <a:xfrm>
          <a:off x="20199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137177</xdr:rowOff>
    </xdr:from>
    <xdr:ext cx="469744" cy="259045"/>
    <xdr:sp macro="" textlink="">
      <xdr:nvSpPr>
        <xdr:cNvPr id="616" name="n_3aveValue【保健センター・保健所】&#10;一人当たり面積"/>
        <xdr:cNvSpPr txBox="1"/>
      </xdr:nvSpPr>
      <xdr:spPr>
        <a:xfrm>
          <a:off x="19310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129557</xdr:rowOff>
    </xdr:from>
    <xdr:ext cx="469744" cy="259045"/>
    <xdr:sp macro="" textlink="">
      <xdr:nvSpPr>
        <xdr:cNvPr id="617" name="n_4aveValue【保健センター・保健所】&#10;一人当たり面積"/>
        <xdr:cNvSpPr txBox="1"/>
      </xdr:nvSpPr>
      <xdr:spPr>
        <a:xfrm>
          <a:off x="18421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36847</xdr:rowOff>
    </xdr:from>
    <xdr:ext cx="469744" cy="259045"/>
    <xdr:sp macro="" textlink="">
      <xdr:nvSpPr>
        <xdr:cNvPr id="618" name="n_1mainValue【保健センター・保健所】&#10;一人当たり面積"/>
        <xdr:cNvSpPr txBox="1"/>
      </xdr:nvSpPr>
      <xdr:spPr>
        <a:xfrm>
          <a:off x="210757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619" name="n_2mainValue【保健センター・保健所】&#10;一人当たり面積"/>
        <xdr:cNvSpPr txBox="1"/>
      </xdr:nvSpPr>
      <xdr:spPr>
        <a:xfrm>
          <a:off x="20199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52087</xdr:rowOff>
    </xdr:from>
    <xdr:ext cx="469744" cy="259045"/>
    <xdr:sp macro="" textlink="">
      <xdr:nvSpPr>
        <xdr:cNvPr id="620" name="n_3mainValue【保健センター・保健所】&#10;一人当たり面積"/>
        <xdr:cNvSpPr txBox="1"/>
      </xdr:nvSpPr>
      <xdr:spPr>
        <a:xfrm>
          <a:off x="19310427"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59707</xdr:rowOff>
    </xdr:from>
    <xdr:ext cx="469744" cy="259045"/>
    <xdr:sp macro="" textlink="">
      <xdr:nvSpPr>
        <xdr:cNvPr id="621" name="n_4mainValue【保健センター・保健所】&#10;一人当たり面積"/>
        <xdr:cNvSpPr txBox="1"/>
      </xdr:nvSpPr>
      <xdr:spPr>
        <a:xfrm>
          <a:off x="184214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646" name="直線コネクタ 645"/>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647" name="【消防施設】&#10;有形固定資産減価償却率最小値テキスト"/>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648" name="直線コネクタ 647"/>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649" name="【消防施設】&#10;有形固定資産減価償却率最大値テキスト"/>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650" name="直線コネクタ 649"/>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651" name="【消防施設】&#10;有形固定資産減価償却率平均値テキスト"/>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52" name="フローチャート: 判断 651"/>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653" name="フローチャート: 判断 652"/>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654" name="フローチャート: 判断 653"/>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655" name="フローチャート: 判断 654"/>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656" name="フローチャート: 判断 655"/>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662" name="楕円 661"/>
        <xdr:cNvSpPr/>
      </xdr:nvSpPr>
      <xdr:spPr>
        <a:xfrm>
          <a:off x="16268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151147</xdr:rowOff>
    </xdr:from>
    <xdr:ext cx="405111" cy="259045"/>
    <xdr:sp macro="" textlink="">
      <xdr:nvSpPr>
        <xdr:cNvPr id="663" name="【消防施設】&#10;有形固定資産減価償却率該当値テキスト"/>
        <xdr:cNvSpPr txBox="1"/>
      </xdr:nvSpPr>
      <xdr:spPr>
        <a:xfrm>
          <a:off x="16357600"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76836</xdr:rowOff>
    </xdr:from>
    <xdr:to>
      <xdr:col>81</xdr:col>
      <xdr:colOff>101600</xdr:colOff>
      <xdr:row>82</xdr:row>
      <xdr:rowOff>6986</xdr:rowOff>
    </xdr:to>
    <xdr:sp macro="" textlink="">
      <xdr:nvSpPr>
        <xdr:cNvPr id="664" name="楕円 663"/>
        <xdr:cNvSpPr/>
      </xdr:nvSpPr>
      <xdr:spPr>
        <a:xfrm>
          <a:off x="15430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127636</xdr:rowOff>
    </xdr:from>
    <xdr:to>
      <xdr:col>85</xdr:col>
      <xdr:colOff>127000</xdr:colOff>
      <xdr:row>82</xdr:row>
      <xdr:rowOff>7620</xdr:rowOff>
    </xdr:to>
    <xdr:cxnSp macro="">
      <xdr:nvCxnSpPr>
        <xdr:cNvPr id="665" name="直線コネクタ 664"/>
        <xdr:cNvCxnSpPr/>
      </xdr:nvCxnSpPr>
      <xdr:spPr>
        <a:xfrm>
          <a:off x="15481300" y="1401508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52070</xdr:rowOff>
    </xdr:from>
    <xdr:to>
      <xdr:col>76</xdr:col>
      <xdr:colOff>165100</xdr:colOff>
      <xdr:row>81</xdr:row>
      <xdr:rowOff>153670</xdr:rowOff>
    </xdr:to>
    <xdr:sp macro="" textlink="">
      <xdr:nvSpPr>
        <xdr:cNvPr id="666" name="楕円 665"/>
        <xdr:cNvSpPr/>
      </xdr:nvSpPr>
      <xdr:spPr>
        <a:xfrm>
          <a:off x="14541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102870</xdr:rowOff>
    </xdr:from>
    <xdr:to>
      <xdr:col>81</xdr:col>
      <xdr:colOff>50800</xdr:colOff>
      <xdr:row>81</xdr:row>
      <xdr:rowOff>127636</xdr:rowOff>
    </xdr:to>
    <xdr:cxnSp macro="">
      <xdr:nvCxnSpPr>
        <xdr:cNvPr id="667" name="直線コネクタ 666"/>
        <xdr:cNvCxnSpPr/>
      </xdr:nvCxnSpPr>
      <xdr:spPr>
        <a:xfrm>
          <a:off x="14592300" y="139903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23495</xdr:rowOff>
    </xdr:from>
    <xdr:to>
      <xdr:col>72</xdr:col>
      <xdr:colOff>38100</xdr:colOff>
      <xdr:row>81</xdr:row>
      <xdr:rowOff>125095</xdr:rowOff>
    </xdr:to>
    <xdr:sp macro="" textlink="">
      <xdr:nvSpPr>
        <xdr:cNvPr id="668" name="楕円 667"/>
        <xdr:cNvSpPr/>
      </xdr:nvSpPr>
      <xdr:spPr>
        <a:xfrm>
          <a:off x="13652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74295</xdr:rowOff>
    </xdr:from>
    <xdr:to>
      <xdr:col>76</xdr:col>
      <xdr:colOff>114300</xdr:colOff>
      <xdr:row>81</xdr:row>
      <xdr:rowOff>102870</xdr:rowOff>
    </xdr:to>
    <xdr:cxnSp macro="">
      <xdr:nvCxnSpPr>
        <xdr:cNvPr id="669" name="直線コネクタ 668"/>
        <xdr:cNvCxnSpPr/>
      </xdr:nvCxnSpPr>
      <xdr:spPr>
        <a:xfrm>
          <a:off x="13703300" y="139617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170180</xdr:rowOff>
    </xdr:from>
    <xdr:to>
      <xdr:col>67</xdr:col>
      <xdr:colOff>101600</xdr:colOff>
      <xdr:row>81</xdr:row>
      <xdr:rowOff>100330</xdr:rowOff>
    </xdr:to>
    <xdr:sp macro="" textlink="">
      <xdr:nvSpPr>
        <xdr:cNvPr id="670" name="楕円 669"/>
        <xdr:cNvSpPr/>
      </xdr:nvSpPr>
      <xdr:spPr>
        <a:xfrm>
          <a:off x="12763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49530</xdr:rowOff>
    </xdr:from>
    <xdr:to>
      <xdr:col>71</xdr:col>
      <xdr:colOff>177800</xdr:colOff>
      <xdr:row>81</xdr:row>
      <xdr:rowOff>74295</xdr:rowOff>
    </xdr:to>
    <xdr:cxnSp macro="">
      <xdr:nvCxnSpPr>
        <xdr:cNvPr id="671" name="直線コネクタ 670"/>
        <xdr:cNvCxnSpPr/>
      </xdr:nvCxnSpPr>
      <xdr:spPr>
        <a:xfrm>
          <a:off x="12814300" y="139369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672"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30497</xdr:rowOff>
    </xdr:from>
    <xdr:ext cx="405111" cy="259045"/>
    <xdr:sp macro="" textlink="">
      <xdr:nvSpPr>
        <xdr:cNvPr id="673" name="n_2aveValue【消防施設】&#10;有形固定資産減価償却率"/>
        <xdr:cNvSpPr txBox="1"/>
      </xdr:nvSpPr>
      <xdr:spPr>
        <a:xfrm>
          <a:off x="14389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674" name="n_3aveValue【消防施設】&#10;有形固定資産減価償却率"/>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675" name="n_4aveValue【消防施設】&#10;有形固定資産減価償却率"/>
        <xdr:cNvSpPr txBox="1"/>
      </xdr:nvSpPr>
      <xdr:spPr>
        <a:xfrm>
          <a:off x="12611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169563</xdr:rowOff>
    </xdr:from>
    <xdr:ext cx="405111" cy="259045"/>
    <xdr:sp macro="" textlink="">
      <xdr:nvSpPr>
        <xdr:cNvPr id="676" name="n_1mainValue【消防施設】&#10;有形固定資産減価償却率"/>
        <xdr:cNvSpPr txBox="1"/>
      </xdr:nvSpPr>
      <xdr:spPr>
        <a:xfrm>
          <a:off x="15266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170197</xdr:rowOff>
    </xdr:from>
    <xdr:ext cx="405111" cy="259045"/>
    <xdr:sp macro="" textlink="">
      <xdr:nvSpPr>
        <xdr:cNvPr id="677" name="n_2mainValue【消防施設】&#10;有形固定資産減価償却率"/>
        <xdr:cNvSpPr txBox="1"/>
      </xdr:nvSpPr>
      <xdr:spPr>
        <a:xfrm>
          <a:off x="14389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678" name="n_3mainValue【消防施設】&#10;有形固定資産減価償却率"/>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679" name="n_4mainValue【消防施設】&#10;有形固定資産減価償却率"/>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703" name="直線コネクタ 702"/>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4"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5" name="直線コネクタ 70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706" name="【消防施設】&#10;一人当たり面積最大値テキスト"/>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707" name="直線コネクタ 706"/>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708" name="【消防施設】&#10;一人当たり面積平均値テキスト"/>
        <xdr:cNvSpPr txBox="1"/>
      </xdr:nvSpPr>
      <xdr:spPr>
        <a:xfrm>
          <a:off x="22199600" y="14521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709" name="フローチャート: 判断 708"/>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710" name="フローチャート: 判断 709"/>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711" name="フローチャート: 判断 710"/>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12" name="フローチャート: 判断 711"/>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713" name="フローチャート: 判断 712"/>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149225</xdr:rowOff>
    </xdr:from>
    <xdr:to>
      <xdr:col>116</xdr:col>
      <xdr:colOff>114300</xdr:colOff>
      <xdr:row>84</xdr:row>
      <xdr:rowOff>79375</xdr:rowOff>
    </xdr:to>
    <xdr:sp macro="" textlink="">
      <xdr:nvSpPr>
        <xdr:cNvPr id="719" name="楕円 718"/>
        <xdr:cNvSpPr/>
      </xdr:nvSpPr>
      <xdr:spPr>
        <a:xfrm>
          <a:off x="22110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652</xdr:rowOff>
    </xdr:from>
    <xdr:ext cx="469744" cy="259045"/>
    <xdr:sp macro="" textlink="">
      <xdr:nvSpPr>
        <xdr:cNvPr id="720" name="【消防施設】&#10;一人当たり面積該当値テキスト"/>
        <xdr:cNvSpPr txBox="1"/>
      </xdr:nvSpPr>
      <xdr:spPr>
        <a:xfrm>
          <a:off x="22199600"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21" name="楕円 720"/>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28575</xdr:rowOff>
    </xdr:from>
    <xdr:to>
      <xdr:col>116</xdr:col>
      <xdr:colOff>63500</xdr:colOff>
      <xdr:row>84</xdr:row>
      <xdr:rowOff>38100</xdr:rowOff>
    </xdr:to>
    <xdr:cxnSp macro="">
      <xdr:nvCxnSpPr>
        <xdr:cNvPr id="722" name="直線コネクタ 721"/>
        <xdr:cNvCxnSpPr/>
      </xdr:nvCxnSpPr>
      <xdr:spPr>
        <a:xfrm flipV="1">
          <a:off x="21323300" y="144303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4445</xdr:rowOff>
    </xdr:from>
    <xdr:to>
      <xdr:col>107</xdr:col>
      <xdr:colOff>101600</xdr:colOff>
      <xdr:row>84</xdr:row>
      <xdr:rowOff>106045</xdr:rowOff>
    </xdr:to>
    <xdr:sp macro="" textlink="">
      <xdr:nvSpPr>
        <xdr:cNvPr id="723" name="楕円 722"/>
        <xdr:cNvSpPr/>
      </xdr:nvSpPr>
      <xdr:spPr>
        <a:xfrm>
          <a:off x="20383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55245</xdr:rowOff>
    </xdr:to>
    <xdr:cxnSp macro="">
      <xdr:nvCxnSpPr>
        <xdr:cNvPr id="724" name="直線コネクタ 723"/>
        <xdr:cNvCxnSpPr/>
      </xdr:nvCxnSpPr>
      <xdr:spPr>
        <a:xfrm flipV="1">
          <a:off x="20434300" y="144399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8255</xdr:rowOff>
    </xdr:from>
    <xdr:to>
      <xdr:col>102</xdr:col>
      <xdr:colOff>165100</xdr:colOff>
      <xdr:row>84</xdr:row>
      <xdr:rowOff>109855</xdr:rowOff>
    </xdr:to>
    <xdr:sp macro="" textlink="">
      <xdr:nvSpPr>
        <xdr:cNvPr id="725" name="楕円 724"/>
        <xdr:cNvSpPr/>
      </xdr:nvSpPr>
      <xdr:spPr>
        <a:xfrm>
          <a:off x="19494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55245</xdr:rowOff>
    </xdr:from>
    <xdr:to>
      <xdr:col>107</xdr:col>
      <xdr:colOff>50800</xdr:colOff>
      <xdr:row>84</xdr:row>
      <xdr:rowOff>59055</xdr:rowOff>
    </xdr:to>
    <xdr:cxnSp macro="">
      <xdr:nvCxnSpPr>
        <xdr:cNvPr id="726" name="直線コネクタ 725"/>
        <xdr:cNvCxnSpPr/>
      </xdr:nvCxnSpPr>
      <xdr:spPr>
        <a:xfrm flipV="1">
          <a:off x="19545300" y="144570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27" name="楕円 726"/>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59055</xdr:rowOff>
    </xdr:to>
    <xdr:cxnSp macro="">
      <xdr:nvCxnSpPr>
        <xdr:cNvPr id="728" name="直線コネクタ 727"/>
        <xdr:cNvCxnSpPr/>
      </xdr:nvCxnSpPr>
      <xdr:spPr>
        <a:xfrm>
          <a:off x="18656300" y="144399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32402</xdr:rowOff>
    </xdr:from>
    <xdr:ext cx="469744" cy="259045"/>
    <xdr:sp macro="" textlink="">
      <xdr:nvSpPr>
        <xdr:cNvPr id="729" name="n_1aveValue【消防施設】&#10;一人当たり面積"/>
        <xdr:cNvSpPr txBox="1"/>
      </xdr:nvSpPr>
      <xdr:spPr>
        <a:xfrm>
          <a:off x="210757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97172</xdr:rowOff>
    </xdr:from>
    <xdr:ext cx="469744" cy="259045"/>
    <xdr:sp macro="" textlink="">
      <xdr:nvSpPr>
        <xdr:cNvPr id="730" name="n_2aveValue【消防施設】&#10;一人当たり面積"/>
        <xdr:cNvSpPr txBox="1"/>
      </xdr:nvSpPr>
      <xdr:spPr>
        <a:xfrm>
          <a:off x="20199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731" name="n_3aveValue【消防施設】&#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732" name="n_4aveValue【消防施設】&#10;一人当たり面積"/>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733" name="n_1main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122572</xdr:rowOff>
    </xdr:from>
    <xdr:ext cx="469744" cy="259045"/>
    <xdr:sp macro="" textlink="">
      <xdr:nvSpPr>
        <xdr:cNvPr id="734" name="n_2mainValue【消防施設】&#10;一人当たり面積"/>
        <xdr:cNvSpPr txBox="1"/>
      </xdr:nvSpPr>
      <xdr:spPr>
        <a:xfrm>
          <a:off x="20199427" y="14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126382</xdr:rowOff>
    </xdr:from>
    <xdr:ext cx="469744" cy="259045"/>
    <xdr:sp macro="" textlink="">
      <xdr:nvSpPr>
        <xdr:cNvPr id="735" name="n_3mainValue【消防施設】&#10;一人当たり面積"/>
        <xdr:cNvSpPr txBox="1"/>
      </xdr:nvSpPr>
      <xdr:spPr>
        <a:xfrm>
          <a:off x="19310427" y="141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6" name="n_4mainValue【消防施設】&#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762" name="直線コネクタ 761"/>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63"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64" name="直線コネクタ 763"/>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5"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6" name="直線コネクタ 76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67"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68" name="フローチャート: 判断 767"/>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769" name="フローチャート: 判断 768"/>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770" name="フローチャート: 判断 769"/>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771" name="フローチャート: 判断 770"/>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772" name="フローチャート: 判断 771"/>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778" name="楕円 777"/>
        <xdr:cNvSpPr/>
      </xdr:nvSpPr>
      <xdr:spPr>
        <a:xfrm>
          <a:off x="162687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156046</xdr:rowOff>
    </xdr:from>
    <xdr:ext cx="405111" cy="259045"/>
    <xdr:sp macro="" textlink="">
      <xdr:nvSpPr>
        <xdr:cNvPr id="779" name="【庁舎】&#10;有形固定資産減価償却率該当値テキスト"/>
        <xdr:cNvSpPr txBox="1"/>
      </xdr:nvSpPr>
      <xdr:spPr>
        <a:xfrm>
          <a:off x="16357600" y="1747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103777</xdr:rowOff>
    </xdr:from>
    <xdr:to>
      <xdr:col>81</xdr:col>
      <xdr:colOff>101600</xdr:colOff>
      <xdr:row>103</xdr:row>
      <xdr:rowOff>33927</xdr:rowOff>
    </xdr:to>
    <xdr:sp macro="" textlink="">
      <xdr:nvSpPr>
        <xdr:cNvPr id="780" name="楕円 779"/>
        <xdr:cNvSpPr/>
      </xdr:nvSpPr>
      <xdr:spPr>
        <a:xfrm>
          <a:off x="15430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154577</xdr:rowOff>
    </xdr:from>
    <xdr:to>
      <xdr:col>85</xdr:col>
      <xdr:colOff>127000</xdr:colOff>
      <xdr:row>103</xdr:row>
      <xdr:rowOff>12519</xdr:rowOff>
    </xdr:to>
    <xdr:cxnSp macro="">
      <xdr:nvCxnSpPr>
        <xdr:cNvPr id="781" name="直線コネクタ 780"/>
        <xdr:cNvCxnSpPr/>
      </xdr:nvCxnSpPr>
      <xdr:spPr>
        <a:xfrm>
          <a:off x="15481300" y="1764247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123371</xdr:rowOff>
    </xdr:from>
    <xdr:to>
      <xdr:col>76</xdr:col>
      <xdr:colOff>165100</xdr:colOff>
      <xdr:row>103</xdr:row>
      <xdr:rowOff>53521</xdr:rowOff>
    </xdr:to>
    <xdr:sp macro="" textlink="">
      <xdr:nvSpPr>
        <xdr:cNvPr id="782" name="楕円 781"/>
        <xdr:cNvSpPr/>
      </xdr:nvSpPr>
      <xdr:spPr>
        <a:xfrm>
          <a:off x="14541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154577</xdr:rowOff>
    </xdr:from>
    <xdr:to>
      <xdr:col>81</xdr:col>
      <xdr:colOff>50800</xdr:colOff>
      <xdr:row>103</xdr:row>
      <xdr:rowOff>2721</xdr:rowOff>
    </xdr:to>
    <xdr:cxnSp macro="">
      <xdr:nvCxnSpPr>
        <xdr:cNvPr id="783" name="直線コネクタ 782"/>
        <xdr:cNvCxnSpPr/>
      </xdr:nvCxnSpPr>
      <xdr:spPr>
        <a:xfrm flipV="1">
          <a:off x="14592300" y="176424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98879</xdr:rowOff>
    </xdr:from>
    <xdr:to>
      <xdr:col>72</xdr:col>
      <xdr:colOff>38100</xdr:colOff>
      <xdr:row>103</xdr:row>
      <xdr:rowOff>29029</xdr:rowOff>
    </xdr:to>
    <xdr:sp macro="" textlink="">
      <xdr:nvSpPr>
        <xdr:cNvPr id="784" name="楕円 783"/>
        <xdr:cNvSpPr/>
      </xdr:nvSpPr>
      <xdr:spPr>
        <a:xfrm>
          <a:off x="13652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149679</xdr:rowOff>
    </xdr:from>
    <xdr:to>
      <xdr:col>76</xdr:col>
      <xdr:colOff>114300</xdr:colOff>
      <xdr:row>103</xdr:row>
      <xdr:rowOff>2721</xdr:rowOff>
    </xdr:to>
    <xdr:cxnSp macro="">
      <xdr:nvCxnSpPr>
        <xdr:cNvPr id="785" name="直線コネクタ 784"/>
        <xdr:cNvCxnSpPr/>
      </xdr:nvCxnSpPr>
      <xdr:spPr>
        <a:xfrm>
          <a:off x="13703300" y="1763757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69487</xdr:rowOff>
    </xdr:from>
    <xdr:to>
      <xdr:col>67</xdr:col>
      <xdr:colOff>101600</xdr:colOff>
      <xdr:row>102</xdr:row>
      <xdr:rowOff>171087</xdr:rowOff>
    </xdr:to>
    <xdr:sp macro="" textlink="">
      <xdr:nvSpPr>
        <xdr:cNvPr id="786" name="楕円 785"/>
        <xdr:cNvSpPr/>
      </xdr:nvSpPr>
      <xdr:spPr>
        <a:xfrm>
          <a:off x="12763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120287</xdr:rowOff>
    </xdr:from>
    <xdr:to>
      <xdr:col>71</xdr:col>
      <xdr:colOff>177800</xdr:colOff>
      <xdr:row>102</xdr:row>
      <xdr:rowOff>149679</xdr:rowOff>
    </xdr:to>
    <xdr:cxnSp macro="">
      <xdr:nvCxnSpPr>
        <xdr:cNvPr id="787" name="直線コネクタ 786"/>
        <xdr:cNvCxnSpPr/>
      </xdr:nvCxnSpPr>
      <xdr:spPr>
        <a:xfrm>
          <a:off x="12814300" y="1760818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788" name="n_1aveValue【庁舎】&#10;有形固定資産減価償却率"/>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5459</xdr:rowOff>
    </xdr:from>
    <xdr:ext cx="405111" cy="259045"/>
    <xdr:sp macro="" textlink="">
      <xdr:nvSpPr>
        <xdr:cNvPr id="789" name="n_2aveValue【庁舎】&#10;有形固定資産減価償却率"/>
        <xdr:cNvSpPr txBox="1"/>
      </xdr:nvSpPr>
      <xdr:spPr>
        <a:xfrm>
          <a:off x="14389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165479</xdr:rowOff>
    </xdr:from>
    <xdr:ext cx="405111" cy="259045"/>
    <xdr:sp macro="" textlink="">
      <xdr:nvSpPr>
        <xdr:cNvPr id="790" name="n_3aveValue【庁舎】&#10;有形固定資産減価償却率"/>
        <xdr:cNvSpPr txBox="1"/>
      </xdr:nvSpPr>
      <xdr:spPr>
        <a:xfrm>
          <a:off x="13500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18522</xdr:rowOff>
    </xdr:from>
    <xdr:ext cx="405111" cy="259045"/>
    <xdr:sp macro="" textlink="">
      <xdr:nvSpPr>
        <xdr:cNvPr id="791" name="n_4aveValue【庁舎】&#10;有形固定資産減価償却率"/>
        <xdr:cNvSpPr txBox="1"/>
      </xdr:nvSpPr>
      <xdr:spPr>
        <a:xfrm>
          <a:off x="12611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50454</xdr:rowOff>
    </xdr:from>
    <xdr:ext cx="405111" cy="259045"/>
    <xdr:sp macro="" textlink="">
      <xdr:nvSpPr>
        <xdr:cNvPr id="792" name="n_1mainValue【庁舎】&#10;有形固定資産減価償却率"/>
        <xdr:cNvSpPr txBox="1"/>
      </xdr:nvSpPr>
      <xdr:spPr>
        <a:xfrm>
          <a:off x="15266044"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70048</xdr:rowOff>
    </xdr:from>
    <xdr:ext cx="405111" cy="259045"/>
    <xdr:sp macro="" textlink="">
      <xdr:nvSpPr>
        <xdr:cNvPr id="793" name="n_2mainValue【庁舎】&#10;有形固定資産減価償却率"/>
        <xdr:cNvSpPr txBox="1"/>
      </xdr:nvSpPr>
      <xdr:spPr>
        <a:xfrm>
          <a:off x="14389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45556</xdr:rowOff>
    </xdr:from>
    <xdr:ext cx="405111" cy="259045"/>
    <xdr:sp macro="" textlink="">
      <xdr:nvSpPr>
        <xdr:cNvPr id="794" name="n_3mainValue【庁舎】&#10;有形固定資産減価償却率"/>
        <xdr:cNvSpPr txBox="1"/>
      </xdr:nvSpPr>
      <xdr:spPr>
        <a:xfrm>
          <a:off x="135007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16164</xdr:rowOff>
    </xdr:from>
    <xdr:ext cx="405111" cy="259045"/>
    <xdr:sp macro="" textlink="">
      <xdr:nvSpPr>
        <xdr:cNvPr id="795" name="n_4mainValue【庁舎】&#10;有形固定資産減価償却率"/>
        <xdr:cNvSpPr txBox="1"/>
      </xdr:nvSpPr>
      <xdr:spPr>
        <a:xfrm>
          <a:off x="12611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817" name="直線コネクタ 816"/>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818" name="【庁舎】&#10;一人当たり面積最小値テキスト"/>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819" name="直線コネクタ 818"/>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820" name="【庁舎】&#10;一人当たり面積最大値テキスト"/>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821" name="直線コネクタ 820"/>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822" name="【庁舎】&#10;一人当たり面積平均値テキスト"/>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823" name="フローチャート: 判断 822"/>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824" name="フローチャート: 判断 823"/>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825" name="フローチャート: 判断 824"/>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826" name="フローチャート: 判断 825"/>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827" name="フローチャート: 判断 826"/>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6198</xdr:rowOff>
    </xdr:from>
    <xdr:to>
      <xdr:col>116</xdr:col>
      <xdr:colOff>114300</xdr:colOff>
      <xdr:row>107</xdr:row>
      <xdr:rowOff>107798</xdr:rowOff>
    </xdr:to>
    <xdr:sp macro="" textlink="">
      <xdr:nvSpPr>
        <xdr:cNvPr id="833" name="楕円 832"/>
        <xdr:cNvSpPr/>
      </xdr:nvSpPr>
      <xdr:spPr>
        <a:xfrm>
          <a:off x="22110700" y="183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137330</xdr:rowOff>
    </xdr:from>
    <xdr:ext cx="469744" cy="259045"/>
    <xdr:sp macro="" textlink="">
      <xdr:nvSpPr>
        <xdr:cNvPr id="834" name="【庁舎】&#10;一人当たり面積該当値テキスト"/>
        <xdr:cNvSpPr txBox="1"/>
      </xdr:nvSpPr>
      <xdr:spPr>
        <a:xfrm>
          <a:off x="22199600" y="1831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8026</xdr:rowOff>
    </xdr:from>
    <xdr:to>
      <xdr:col>112</xdr:col>
      <xdr:colOff>38100</xdr:colOff>
      <xdr:row>107</xdr:row>
      <xdr:rowOff>109626</xdr:rowOff>
    </xdr:to>
    <xdr:sp macro="" textlink="">
      <xdr:nvSpPr>
        <xdr:cNvPr id="835" name="楕円 834"/>
        <xdr:cNvSpPr/>
      </xdr:nvSpPr>
      <xdr:spPr>
        <a:xfrm>
          <a:off x="21272500" y="183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56998</xdr:rowOff>
    </xdr:from>
    <xdr:to>
      <xdr:col>116</xdr:col>
      <xdr:colOff>63500</xdr:colOff>
      <xdr:row>107</xdr:row>
      <xdr:rowOff>58826</xdr:rowOff>
    </xdr:to>
    <xdr:cxnSp macro="">
      <xdr:nvCxnSpPr>
        <xdr:cNvPr id="836" name="直線コネクタ 835"/>
        <xdr:cNvCxnSpPr/>
      </xdr:nvCxnSpPr>
      <xdr:spPr>
        <a:xfrm flipV="1">
          <a:off x="21323300" y="18402148"/>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10770</xdr:rowOff>
    </xdr:from>
    <xdr:to>
      <xdr:col>107</xdr:col>
      <xdr:colOff>101600</xdr:colOff>
      <xdr:row>107</xdr:row>
      <xdr:rowOff>112370</xdr:rowOff>
    </xdr:to>
    <xdr:sp macro="" textlink="">
      <xdr:nvSpPr>
        <xdr:cNvPr id="837" name="楕円 836"/>
        <xdr:cNvSpPr/>
      </xdr:nvSpPr>
      <xdr:spPr>
        <a:xfrm>
          <a:off x="20383500" y="183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58826</xdr:rowOff>
    </xdr:from>
    <xdr:to>
      <xdr:col>111</xdr:col>
      <xdr:colOff>177800</xdr:colOff>
      <xdr:row>107</xdr:row>
      <xdr:rowOff>61570</xdr:rowOff>
    </xdr:to>
    <xdr:cxnSp macro="">
      <xdr:nvCxnSpPr>
        <xdr:cNvPr id="838" name="直線コネクタ 837"/>
        <xdr:cNvCxnSpPr/>
      </xdr:nvCxnSpPr>
      <xdr:spPr>
        <a:xfrm flipV="1">
          <a:off x="20434300" y="1840397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839" name="楕円 838"/>
        <xdr:cNvSpPr/>
      </xdr:nvSpPr>
      <xdr:spPr>
        <a:xfrm>
          <a:off x="19494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61570</xdr:rowOff>
    </xdr:from>
    <xdr:to>
      <xdr:col>107</xdr:col>
      <xdr:colOff>50800</xdr:colOff>
      <xdr:row>107</xdr:row>
      <xdr:rowOff>62485</xdr:rowOff>
    </xdr:to>
    <xdr:cxnSp macro="">
      <xdr:nvCxnSpPr>
        <xdr:cNvPr id="840" name="直線コネクタ 839"/>
        <xdr:cNvCxnSpPr/>
      </xdr:nvCxnSpPr>
      <xdr:spPr>
        <a:xfrm flipV="1">
          <a:off x="19545300" y="1840672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14884</xdr:rowOff>
    </xdr:from>
    <xdr:to>
      <xdr:col>98</xdr:col>
      <xdr:colOff>38100</xdr:colOff>
      <xdr:row>107</xdr:row>
      <xdr:rowOff>116484</xdr:rowOff>
    </xdr:to>
    <xdr:sp macro="" textlink="">
      <xdr:nvSpPr>
        <xdr:cNvPr id="841" name="楕円 840"/>
        <xdr:cNvSpPr/>
      </xdr:nvSpPr>
      <xdr:spPr>
        <a:xfrm>
          <a:off x="18605500" y="1836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62485</xdr:rowOff>
    </xdr:from>
    <xdr:to>
      <xdr:col>102</xdr:col>
      <xdr:colOff>114300</xdr:colOff>
      <xdr:row>107</xdr:row>
      <xdr:rowOff>65684</xdr:rowOff>
    </xdr:to>
    <xdr:cxnSp macro="">
      <xdr:nvCxnSpPr>
        <xdr:cNvPr id="842" name="直線コネクタ 841"/>
        <xdr:cNvCxnSpPr/>
      </xdr:nvCxnSpPr>
      <xdr:spPr>
        <a:xfrm flipV="1">
          <a:off x="18656300" y="18407635"/>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843" name="n_1aveValue【庁舎】&#10;一人当たり面積"/>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844" name="n_2aveValue【庁舎】&#10;一人当たり面積"/>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845" name="n_3aveValue【庁舎】&#10;一人当たり面積"/>
        <xdr:cNvSpPr txBox="1"/>
      </xdr:nvSpPr>
      <xdr:spPr>
        <a:xfrm>
          <a:off x="19310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846" name="n_4aveValue【庁舎】&#10;一人当たり面積"/>
        <xdr:cNvSpPr txBox="1"/>
      </xdr:nvSpPr>
      <xdr:spPr>
        <a:xfrm>
          <a:off x="18421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100753</xdr:rowOff>
    </xdr:from>
    <xdr:ext cx="469744" cy="259045"/>
    <xdr:sp macro="" textlink="">
      <xdr:nvSpPr>
        <xdr:cNvPr id="847" name="n_1mainValue【庁舎】&#10;一人当たり面積"/>
        <xdr:cNvSpPr txBox="1"/>
      </xdr:nvSpPr>
      <xdr:spPr>
        <a:xfrm>
          <a:off x="21075727" y="1844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103497</xdr:rowOff>
    </xdr:from>
    <xdr:ext cx="469744" cy="259045"/>
    <xdr:sp macro="" textlink="">
      <xdr:nvSpPr>
        <xdr:cNvPr id="848" name="n_2mainValue【庁舎】&#10;一人当たり面積"/>
        <xdr:cNvSpPr txBox="1"/>
      </xdr:nvSpPr>
      <xdr:spPr>
        <a:xfrm>
          <a:off x="20199427" y="184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849" name="n_3mainValue【庁舎】&#10;一人当たり面積"/>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107611</xdr:rowOff>
    </xdr:from>
    <xdr:ext cx="469744" cy="259045"/>
    <xdr:sp macro="" textlink="">
      <xdr:nvSpPr>
        <xdr:cNvPr id="850" name="n_4mainValue【庁舎】&#10;一人当たり面積"/>
        <xdr:cNvSpPr txBox="1"/>
      </xdr:nvSpPr>
      <xdr:spPr>
        <a:xfrm>
          <a:off x="18421427" y="1845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類似団体と比較して有形固定資産減価償却率が特に高い施設は、体育館・プールであり、特に低い施設は、福祉施設、市民会館（生涯学習センター）である。</a:t>
          </a:r>
        </a:p>
        <a:p>
          <a:r>
            <a:rPr kumimoji="1" lang="ja-JP" altLang="en-US" sz="1300">
              <a:latin typeface="ＭＳ Ｐゴシック" panose="020B0600070205080204" pitchFamily="50" charset="-128"/>
              <a:ea typeface="ＭＳ Ｐゴシック" panose="020B0600070205080204" pitchFamily="50" charset="-128"/>
            </a:rPr>
            <a:t>保健センター・保健所は令和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年度に空調等の改修工事を実施しているため有形固定資産減価償却率が減少した。</a:t>
          </a:r>
        </a:p>
        <a:p>
          <a:r>
            <a:rPr kumimoji="1" lang="ja-JP" altLang="en-US" sz="1300">
              <a:latin typeface="ＭＳ Ｐゴシック" panose="020B0600070205080204" pitchFamily="50" charset="-128"/>
              <a:ea typeface="ＭＳ Ｐゴシック" panose="020B0600070205080204" pitchFamily="50" charset="-128"/>
            </a:rPr>
            <a:t>また、体育館・プールの一人当たりの面積については、類似団体と比較すると下回っており、有形固定資産減価償却率はほぼ</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今後も適正に管理していくとともに、施設の予防保全を必要に応じて実施していく必要がある。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10,326
10,256
57.93
9,620,030
8,882,715
722,575
4,154,869
11,412,567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町内に中心となる産業がないため財政基盤が弱く、類似団体平均を大きく下回っている。令和３年度は、災害対策債（Ｈ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借入分）の本格償還開始による元利償還金増（前年度比</a:t>
          </a:r>
          <a:r>
            <a:rPr kumimoji="1" lang="en-US" altLang="ja-JP" sz="1100">
              <a:solidFill>
                <a:schemeClr val="dk1"/>
              </a:solidFill>
              <a:effectLst/>
              <a:latin typeface="+mn-lt"/>
              <a:ea typeface="+mn-ea"/>
              <a:cs typeface="+mn-cs"/>
            </a:rPr>
            <a:t>65,318</a:t>
          </a:r>
          <a:r>
            <a:rPr kumimoji="1" lang="ja-JP" altLang="ja-JP" sz="1100">
              <a:solidFill>
                <a:schemeClr val="dk1"/>
              </a:solidFill>
              <a:effectLst/>
              <a:latin typeface="+mn-lt"/>
              <a:ea typeface="+mn-ea"/>
              <a:cs typeface="+mn-cs"/>
            </a:rPr>
            <a:t>千円増）などにより、基準財政需要額が前年度と比べ</a:t>
          </a:r>
          <a:r>
            <a:rPr kumimoji="1" lang="en-US" altLang="ja-JP" sz="1100">
              <a:solidFill>
                <a:schemeClr val="dk1"/>
              </a:solidFill>
              <a:effectLst/>
              <a:latin typeface="+mn-lt"/>
              <a:ea typeface="+mn-ea"/>
              <a:cs typeface="+mn-cs"/>
            </a:rPr>
            <a:t>303,114</a:t>
          </a:r>
          <a:r>
            <a:rPr kumimoji="1" lang="ja-JP" altLang="ja-JP" sz="1100">
              <a:solidFill>
                <a:schemeClr val="dk1"/>
              </a:solidFill>
              <a:effectLst/>
              <a:latin typeface="+mn-lt"/>
              <a:ea typeface="+mn-ea"/>
              <a:cs typeface="+mn-cs"/>
            </a:rPr>
            <a:t>千円増加した。今後も、償還額は同規模を継続し、加えて大幅な増収は見込めないため、行財政改革による経費削減を引き続き実施するとともに、税収の徴収率強化（対前年度比プラス目標）の取組みを行い収入の確保に努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xdr:cNvCxnSpPr/>
      </xdr:nvCxnSpPr>
      <xdr:spPr>
        <a:xfrm>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xdr:cNvCxnSpPr/>
      </xdr:nvCxnSpPr>
      <xdr:spPr>
        <a:xfrm flipV="1">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xdr:cNvCxnSpPr/>
      </xdr:nvCxnSpPr>
      <xdr:spPr>
        <a:xfrm flipV="1">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134758</xdr:rowOff>
    </xdr:from>
    <xdr:ext cx="762000" cy="259045"/>
    <xdr:sp macro="" textlink="">
      <xdr:nvSpPr>
        <xdr:cNvPr id="90" name="財政力該当値テキスト"/>
        <xdr:cNvSpPr txBox="1"/>
      </xdr:nvSpPr>
      <xdr:spPr>
        <a:xfrm>
          <a:off x="5041900" y="73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ポイント下回り、前年度から</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改善。近年では、介護給付・訓練等給付費の増加などにより経常経費は増加しているものの、令和３年度は、普通交付税の増、固定資産税（土地）の滞納繰越分の徴収強化による収納増に伴う地方税の増などに伴い比率は改善した。今後も、扶助費の増加が見込まれるため、比率の上昇を抑えるために、行財政改革等の実施によりその他の経常経費の精査等を行い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100076</xdr:rowOff>
    </xdr:from>
    <xdr:to>
      <xdr:col>23</xdr:col>
      <xdr:colOff>133350</xdr:colOff>
      <xdr:row>63</xdr:row>
      <xdr:rowOff>37084</xdr:rowOff>
    </xdr:to>
    <xdr:cxnSp macro="">
      <xdr:nvCxnSpPr>
        <xdr:cNvPr id="131" name="直線コネクタ 130"/>
        <xdr:cNvCxnSpPr/>
      </xdr:nvCxnSpPr>
      <xdr:spPr>
        <a:xfrm flipV="1">
          <a:off x="4114800" y="10558526"/>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37084</xdr:rowOff>
    </xdr:from>
    <xdr:to>
      <xdr:col>19</xdr:col>
      <xdr:colOff>133350</xdr:colOff>
      <xdr:row>63</xdr:row>
      <xdr:rowOff>143256</xdr:rowOff>
    </xdr:to>
    <xdr:cxnSp macro="">
      <xdr:nvCxnSpPr>
        <xdr:cNvPr id="134" name="直線コネクタ 133"/>
        <xdr:cNvCxnSpPr/>
      </xdr:nvCxnSpPr>
      <xdr:spPr>
        <a:xfrm flipV="1">
          <a:off x="3225800" y="1083843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143256</xdr:rowOff>
    </xdr:from>
    <xdr:to>
      <xdr:col>15</xdr:col>
      <xdr:colOff>82550</xdr:colOff>
      <xdr:row>63</xdr:row>
      <xdr:rowOff>143256</xdr:rowOff>
    </xdr:to>
    <xdr:cxnSp macro="">
      <xdr:nvCxnSpPr>
        <xdr:cNvPr id="137" name="直線コネクタ 136"/>
        <xdr:cNvCxnSpPr/>
      </xdr:nvCxnSpPr>
      <xdr:spPr>
        <a:xfrm>
          <a:off x="2336800" y="10944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143256</xdr:rowOff>
    </xdr:from>
    <xdr:to>
      <xdr:col>11</xdr:col>
      <xdr:colOff>31750</xdr:colOff>
      <xdr:row>63</xdr:row>
      <xdr:rowOff>143256</xdr:rowOff>
    </xdr:to>
    <xdr:cxnSp macro="">
      <xdr:nvCxnSpPr>
        <xdr:cNvPr id="140" name="直線コネクタ 139"/>
        <xdr:cNvCxnSpPr/>
      </xdr:nvCxnSpPr>
      <xdr:spPr>
        <a:xfrm>
          <a:off x="1447800" y="10944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49276</xdr:rowOff>
    </xdr:from>
    <xdr:to>
      <xdr:col>23</xdr:col>
      <xdr:colOff>184150</xdr:colOff>
      <xdr:row>61</xdr:row>
      <xdr:rowOff>150876</xdr:rowOff>
    </xdr:to>
    <xdr:sp macro="" textlink="">
      <xdr:nvSpPr>
        <xdr:cNvPr id="150" name="楕円 149"/>
        <xdr:cNvSpPr/>
      </xdr:nvSpPr>
      <xdr:spPr>
        <a:xfrm>
          <a:off x="4902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65803</xdr:rowOff>
    </xdr:from>
    <xdr:ext cx="762000" cy="259045"/>
    <xdr:sp macro="" textlink="">
      <xdr:nvSpPr>
        <xdr:cNvPr id="151" name="財政構造の弾力性該当値テキスト"/>
        <xdr:cNvSpPr txBox="1"/>
      </xdr:nvSpPr>
      <xdr:spPr>
        <a:xfrm>
          <a:off x="5041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157734</xdr:rowOff>
    </xdr:from>
    <xdr:to>
      <xdr:col>19</xdr:col>
      <xdr:colOff>184150</xdr:colOff>
      <xdr:row>63</xdr:row>
      <xdr:rowOff>87884</xdr:rowOff>
    </xdr:to>
    <xdr:sp macro="" textlink="">
      <xdr:nvSpPr>
        <xdr:cNvPr id="152" name="楕円 151"/>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98061</xdr:rowOff>
    </xdr:from>
    <xdr:ext cx="736600" cy="259045"/>
    <xdr:sp macro="" textlink="">
      <xdr:nvSpPr>
        <xdr:cNvPr id="153" name="テキスト ボックス 152"/>
        <xdr:cNvSpPr txBox="1"/>
      </xdr:nvSpPr>
      <xdr:spPr>
        <a:xfrm>
          <a:off x="3733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92456</xdr:rowOff>
    </xdr:from>
    <xdr:to>
      <xdr:col>15</xdr:col>
      <xdr:colOff>133350</xdr:colOff>
      <xdr:row>64</xdr:row>
      <xdr:rowOff>22606</xdr:rowOff>
    </xdr:to>
    <xdr:sp macro="" textlink="">
      <xdr:nvSpPr>
        <xdr:cNvPr id="154" name="楕円 153"/>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55" name="テキスト ボックス 154"/>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92456</xdr:rowOff>
    </xdr:from>
    <xdr:to>
      <xdr:col>11</xdr:col>
      <xdr:colOff>82550</xdr:colOff>
      <xdr:row>64</xdr:row>
      <xdr:rowOff>22606</xdr:rowOff>
    </xdr:to>
    <xdr:sp macro="" textlink="">
      <xdr:nvSpPr>
        <xdr:cNvPr id="156" name="楕円 155"/>
        <xdr:cNvSpPr/>
      </xdr:nvSpPr>
      <xdr:spPr>
        <a:xfrm>
          <a:off x="2286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57" name="テキスト ボックス 156"/>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8" name="楕円 157"/>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32783</xdr:rowOff>
    </xdr:from>
    <xdr:ext cx="762000" cy="259045"/>
    <xdr:sp macro="" textlink="">
      <xdr:nvSpPr>
        <xdr:cNvPr id="159" name="テキスト ボックス 158"/>
        <xdr:cNvSpPr txBox="1"/>
      </xdr:nvSpPr>
      <xdr:spPr>
        <a:xfrm>
          <a:off x="1066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類似団体とほぼ同率であり、前年度からは</a:t>
          </a:r>
          <a:r>
            <a:rPr kumimoji="1" lang="en-US" altLang="ja-JP" sz="1100">
              <a:solidFill>
                <a:schemeClr val="dk1"/>
              </a:solidFill>
              <a:effectLst/>
              <a:latin typeface="+mn-lt"/>
              <a:ea typeface="+mn-ea"/>
              <a:cs typeface="+mn-cs"/>
            </a:rPr>
            <a:t>27,694</a:t>
          </a:r>
          <a:r>
            <a:rPr kumimoji="1" lang="ja-JP" altLang="ja-JP" sz="1100">
              <a:solidFill>
                <a:schemeClr val="dk1"/>
              </a:solidFill>
              <a:effectLst/>
              <a:latin typeface="+mn-lt"/>
              <a:ea typeface="+mn-ea"/>
              <a:cs typeface="+mn-cs"/>
            </a:rPr>
            <a:t>千円増加した。</a:t>
          </a:r>
          <a:endParaRPr lang="ja-JP" altLang="ja-JP" sz="1400">
            <a:effectLst/>
          </a:endParaRPr>
        </a:p>
        <a:p>
          <a:r>
            <a:rPr kumimoji="1" lang="ja-JP" altLang="ja-JP" sz="1100">
              <a:solidFill>
                <a:schemeClr val="dk1"/>
              </a:solidFill>
              <a:effectLst/>
              <a:latin typeface="+mn-lt"/>
              <a:ea typeface="+mn-ea"/>
              <a:cs typeface="+mn-cs"/>
            </a:rPr>
            <a:t>　前年度から増加した主な要因としては、物件費については、ふるさと納税の増（</a:t>
          </a:r>
          <a:r>
            <a:rPr kumimoji="1" lang="en-US" altLang="ja-JP" sz="1100">
              <a:solidFill>
                <a:schemeClr val="dk1"/>
              </a:solidFill>
              <a:effectLst/>
              <a:latin typeface="+mn-lt"/>
              <a:ea typeface="+mn-ea"/>
              <a:cs typeface="+mn-cs"/>
            </a:rPr>
            <a:t>425,333</a:t>
          </a:r>
          <a:r>
            <a:rPr kumimoji="1" lang="ja-JP" altLang="ja-JP" sz="1100">
              <a:solidFill>
                <a:schemeClr val="dk1"/>
              </a:solidFill>
              <a:effectLst/>
              <a:latin typeface="+mn-lt"/>
              <a:ea typeface="+mn-ea"/>
              <a:cs typeface="+mn-cs"/>
            </a:rPr>
            <a:t>千円）に伴う返礼品代の増（</a:t>
          </a:r>
          <a:r>
            <a:rPr kumimoji="1" lang="en-US" altLang="ja-JP" sz="1100">
              <a:solidFill>
                <a:schemeClr val="dk1"/>
              </a:solidFill>
              <a:effectLst/>
              <a:latin typeface="+mn-lt"/>
              <a:ea typeface="+mn-ea"/>
              <a:cs typeface="+mn-cs"/>
            </a:rPr>
            <a:t>147,944</a:t>
          </a:r>
          <a:r>
            <a:rPr kumimoji="1" lang="ja-JP" altLang="ja-JP" sz="1100">
              <a:solidFill>
                <a:schemeClr val="dk1"/>
              </a:solidFill>
              <a:effectLst/>
              <a:latin typeface="+mn-lt"/>
              <a:ea typeface="+mn-ea"/>
              <a:cs typeface="+mn-cs"/>
            </a:rPr>
            <a:t>千円）や人件費については、人事院勧告に伴う基本給の増（</a:t>
          </a:r>
          <a:r>
            <a:rPr kumimoji="1" lang="en-US" altLang="ja-JP" sz="1100">
              <a:solidFill>
                <a:schemeClr val="dk1"/>
              </a:solidFill>
              <a:effectLst/>
              <a:latin typeface="+mn-lt"/>
              <a:ea typeface="+mn-ea"/>
              <a:cs typeface="+mn-cs"/>
            </a:rPr>
            <a:t>15,439</a:t>
          </a:r>
          <a:r>
            <a:rPr kumimoji="1" lang="ja-JP" altLang="ja-JP" sz="1100">
              <a:solidFill>
                <a:schemeClr val="dk1"/>
              </a:solidFill>
              <a:effectLst/>
              <a:latin typeface="+mn-lt"/>
              <a:ea typeface="+mn-ea"/>
              <a:cs typeface="+mn-cs"/>
            </a:rPr>
            <a:t>千円）などによるものである。引き続き、行財政改革の更なる推進により物件費の抑制に努める。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120242</xdr:rowOff>
    </xdr:from>
    <xdr:to>
      <xdr:col>23</xdr:col>
      <xdr:colOff>133350</xdr:colOff>
      <xdr:row>82</xdr:row>
      <xdr:rowOff>44258</xdr:rowOff>
    </xdr:to>
    <xdr:cxnSp macro="">
      <xdr:nvCxnSpPr>
        <xdr:cNvPr id="196" name="直線コネクタ 195"/>
        <xdr:cNvCxnSpPr/>
      </xdr:nvCxnSpPr>
      <xdr:spPr>
        <a:xfrm>
          <a:off x="4114800" y="14007692"/>
          <a:ext cx="838200" cy="9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32196</xdr:rowOff>
    </xdr:from>
    <xdr:to>
      <xdr:col>19</xdr:col>
      <xdr:colOff>133350</xdr:colOff>
      <xdr:row>81</xdr:row>
      <xdr:rowOff>120242</xdr:rowOff>
    </xdr:to>
    <xdr:cxnSp macro="">
      <xdr:nvCxnSpPr>
        <xdr:cNvPr id="199" name="直線コネクタ 198"/>
        <xdr:cNvCxnSpPr/>
      </xdr:nvCxnSpPr>
      <xdr:spPr>
        <a:xfrm>
          <a:off x="3225800" y="13919646"/>
          <a:ext cx="889000" cy="8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14860</xdr:rowOff>
    </xdr:from>
    <xdr:to>
      <xdr:col>15</xdr:col>
      <xdr:colOff>82550</xdr:colOff>
      <xdr:row>81</xdr:row>
      <xdr:rowOff>32196</xdr:rowOff>
    </xdr:to>
    <xdr:cxnSp macro="">
      <xdr:nvCxnSpPr>
        <xdr:cNvPr id="202" name="直線コネクタ 201"/>
        <xdr:cNvCxnSpPr/>
      </xdr:nvCxnSpPr>
      <xdr:spPr>
        <a:xfrm>
          <a:off x="2336800" y="13902310"/>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14860</xdr:rowOff>
    </xdr:from>
    <xdr:to>
      <xdr:col>11</xdr:col>
      <xdr:colOff>31750</xdr:colOff>
      <xdr:row>84</xdr:row>
      <xdr:rowOff>46420</xdr:rowOff>
    </xdr:to>
    <xdr:cxnSp macro="">
      <xdr:nvCxnSpPr>
        <xdr:cNvPr id="205" name="直線コネクタ 204"/>
        <xdr:cNvCxnSpPr/>
      </xdr:nvCxnSpPr>
      <xdr:spPr>
        <a:xfrm flipV="1">
          <a:off x="1447800" y="13902310"/>
          <a:ext cx="889000" cy="5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164908</xdr:rowOff>
    </xdr:from>
    <xdr:to>
      <xdr:col>23</xdr:col>
      <xdr:colOff>184150</xdr:colOff>
      <xdr:row>82</xdr:row>
      <xdr:rowOff>95058</xdr:rowOff>
    </xdr:to>
    <xdr:sp macro="" textlink="">
      <xdr:nvSpPr>
        <xdr:cNvPr id="215" name="楕円 214"/>
        <xdr:cNvSpPr/>
      </xdr:nvSpPr>
      <xdr:spPr>
        <a:xfrm>
          <a:off x="4902200" y="1405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136985</xdr:rowOff>
    </xdr:from>
    <xdr:ext cx="762000" cy="259045"/>
    <xdr:sp macro="" textlink="">
      <xdr:nvSpPr>
        <xdr:cNvPr id="216" name="人件費・物件費等の状況該当値テキスト"/>
        <xdr:cNvSpPr txBox="1"/>
      </xdr:nvSpPr>
      <xdr:spPr>
        <a:xfrm>
          <a:off x="5041900" y="1402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69442</xdr:rowOff>
    </xdr:from>
    <xdr:to>
      <xdr:col>19</xdr:col>
      <xdr:colOff>184150</xdr:colOff>
      <xdr:row>81</xdr:row>
      <xdr:rowOff>171042</xdr:rowOff>
    </xdr:to>
    <xdr:sp macro="" textlink="">
      <xdr:nvSpPr>
        <xdr:cNvPr id="217" name="楕円 216"/>
        <xdr:cNvSpPr/>
      </xdr:nvSpPr>
      <xdr:spPr>
        <a:xfrm>
          <a:off x="4064000" y="139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9769</xdr:rowOff>
    </xdr:from>
    <xdr:ext cx="736600" cy="259045"/>
    <xdr:sp macro="" textlink="">
      <xdr:nvSpPr>
        <xdr:cNvPr id="218" name="テキスト ボックス 217"/>
        <xdr:cNvSpPr txBox="1"/>
      </xdr:nvSpPr>
      <xdr:spPr>
        <a:xfrm>
          <a:off x="3733800" y="1372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152846</xdr:rowOff>
    </xdr:from>
    <xdr:to>
      <xdr:col>15</xdr:col>
      <xdr:colOff>133350</xdr:colOff>
      <xdr:row>81</xdr:row>
      <xdr:rowOff>82996</xdr:rowOff>
    </xdr:to>
    <xdr:sp macro="" textlink="">
      <xdr:nvSpPr>
        <xdr:cNvPr id="219" name="楕円 218"/>
        <xdr:cNvSpPr/>
      </xdr:nvSpPr>
      <xdr:spPr>
        <a:xfrm>
          <a:off x="3175000" y="138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93173</xdr:rowOff>
    </xdr:from>
    <xdr:ext cx="762000" cy="259045"/>
    <xdr:sp macro="" textlink="">
      <xdr:nvSpPr>
        <xdr:cNvPr id="220" name="テキスト ボックス 219"/>
        <xdr:cNvSpPr txBox="1"/>
      </xdr:nvSpPr>
      <xdr:spPr>
        <a:xfrm>
          <a:off x="2844800" y="1363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135510</xdr:rowOff>
    </xdr:from>
    <xdr:to>
      <xdr:col>11</xdr:col>
      <xdr:colOff>82550</xdr:colOff>
      <xdr:row>81</xdr:row>
      <xdr:rowOff>65660</xdr:rowOff>
    </xdr:to>
    <xdr:sp macro="" textlink="">
      <xdr:nvSpPr>
        <xdr:cNvPr id="221" name="楕円 220"/>
        <xdr:cNvSpPr/>
      </xdr:nvSpPr>
      <xdr:spPr>
        <a:xfrm>
          <a:off x="2286000" y="138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75837</xdr:rowOff>
    </xdr:from>
    <xdr:ext cx="762000" cy="259045"/>
    <xdr:sp macro="" textlink="">
      <xdr:nvSpPr>
        <xdr:cNvPr id="222" name="テキスト ボックス 221"/>
        <xdr:cNvSpPr txBox="1"/>
      </xdr:nvSpPr>
      <xdr:spPr>
        <a:xfrm>
          <a:off x="1955800" y="1362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167070</xdr:rowOff>
    </xdr:from>
    <xdr:to>
      <xdr:col>7</xdr:col>
      <xdr:colOff>31750</xdr:colOff>
      <xdr:row>84</xdr:row>
      <xdr:rowOff>97220</xdr:rowOff>
    </xdr:to>
    <xdr:sp macro="" textlink="">
      <xdr:nvSpPr>
        <xdr:cNvPr id="223" name="楕円 222"/>
        <xdr:cNvSpPr/>
      </xdr:nvSpPr>
      <xdr:spPr>
        <a:xfrm>
          <a:off x="1397000" y="1439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81997</xdr:rowOff>
    </xdr:from>
    <xdr:ext cx="762000" cy="259045"/>
    <xdr:sp macro="" textlink="">
      <xdr:nvSpPr>
        <xdr:cNvPr id="224" name="テキスト ボックス 223"/>
        <xdr:cNvSpPr txBox="1"/>
      </xdr:nvSpPr>
      <xdr:spPr>
        <a:xfrm>
          <a:off x="1066800" y="1448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ポイント低く、本町において前年度と比較すると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職員構成において、任期付職員及び民間企業職務経験採用職員の占める割合が大きいため類似団体と比較すると依然として低い水準にある。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41427</xdr:rowOff>
    </xdr:from>
    <xdr:to>
      <xdr:col>81</xdr:col>
      <xdr:colOff>44450</xdr:colOff>
      <xdr:row>83</xdr:row>
      <xdr:rowOff>41427</xdr:rowOff>
    </xdr:to>
    <xdr:cxnSp macro="">
      <xdr:nvCxnSpPr>
        <xdr:cNvPr id="260" name="直線コネクタ 259"/>
        <xdr:cNvCxnSpPr/>
      </xdr:nvCxnSpPr>
      <xdr:spPr>
        <a:xfrm>
          <a:off x="16179800" y="142717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41427</xdr:rowOff>
    </xdr:from>
    <xdr:to>
      <xdr:col>77</xdr:col>
      <xdr:colOff>44450</xdr:colOff>
      <xdr:row>83</xdr:row>
      <xdr:rowOff>52916</xdr:rowOff>
    </xdr:to>
    <xdr:cxnSp macro="">
      <xdr:nvCxnSpPr>
        <xdr:cNvPr id="263" name="直線コネクタ 262"/>
        <xdr:cNvCxnSpPr/>
      </xdr:nvCxnSpPr>
      <xdr:spPr>
        <a:xfrm flipV="1">
          <a:off x="15290800" y="142717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52916</xdr:rowOff>
    </xdr:to>
    <xdr:cxnSp macro="">
      <xdr:nvCxnSpPr>
        <xdr:cNvPr id="266" name="直線コネクタ 265"/>
        <xdr:cNvCxnSpPr/>
      </xdr:nvCxnSpPr>
      <xdr:spPr>
        <a:xfrm>
          <a:off x="14401800" y="142602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75898</xdr:rowOff>
    </xdr:to>
    <xdr:cxnSp macro="">
      <xdr:nvCxnSpPr>
        <xdr:cNvPr id="269" name="直線コネクタ 268"/>
        <xdr:cNvCxnSpPr/>
      </xdr:nvCxnSpPr>
      <xdr:spPr>
        <a:xfrm flipV="1">
          <a:off x="13512800" y="142602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162077</xdr:rowOff>
    </xdr:from>
    <xdr:to>
      <xdr:col>81</xdr:col>
      <xdr:colOff>95250</xdr:colOff>
      <xdr:row>83</xdr:row>
      <xdr:rowOff>92227</xdr:rowOff>
    </xdr:to>
    <xdr:sp macro="" textlink="">
      <xdr:nvSpPr>
        <xdr:cNvPr id="279" name="楕円 278"/>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7154</xdr:rowOff>
    </xdr:from>
    <xdr:ext cx="762000" cy="259045"/>
    <xdr:sp macro="" textlink="">
      <xdr:nvSpPr>
        <xdr:cNvPr id="280" name="給与水準   （国との比較）該当値テキスト"/>
        <xdr:cNvSpPr txBox="1"/>
      </xdr:nvSpPr>
      <xdr:spPr>
        <a:xfrm>
          <a:off x="17106900" y="140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162077</xdr:rowOff>
    </xdr:from>
    <xdr:to>
      <xdr:col>77</xdr:col>
      <xdr:colOff>95250</xdr:colOff>
      <xdr:row>83</xdr:row>
      <xdr:rowOff>92227</xdr:rowOff>
    </xdr:to>
    <xdr:sp macro="" textlink="">
      <xdr:nvSpPr>
        <xdr:cNvPr id="281" name="楕円 280"/>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102404</xdr:rowOff>
    </xdr:from>
    <xdr:ext cx="736600" cy="259045"/>
    <xdr:sp macro="" textlink="">
      <xdr:nvSpPr>
        <xdr:cNvPr id="282" name="テキスト ボックス 281"/>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83" name="楕円 282"/>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4" name="テキスト ボックス 283"/>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5" name="楕円 284"/>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6" name="テキスト ボックス 285"/>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87" name="楕円 286"/>
        <xdr:cNvSpPr/>
      </xdr:nvSpPr>
      <xdr:spPr>
        <a:xfrm>
          <a:off x="13462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136875</xdr:rowOff>
    </xdr:from>
    <xdr:ext cx="762000" cy="259045"/>
    <xdr:sp macro="" textlink="">
      <xdr:nvSpPr>
        <xdr:cNvPr id="288" name="テキスト ボックス 287"/>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類似団体平均及び県平均と比較するとほぼ同水準となっており、経年比較すると微増の傾向にある。</a:t>
          </a:r>
          <a:endParaRPr lang="ja-JP" altLang="ja-JP" sz="1400">
            <a:effectLst/>
          </a:endParaRPr>
        </a:p>
        <a:p>
          <a:r>
            <a:rPr kumimoji="1" lang="ja-JP" altLang="ja-JP" sz="1100">
              <a:solidFill>
                <a:schemeClr val="dk1"/>
              </a:solidFill>
              <a:effectLst/>
              <a:latin typeface="+mn-lt"/>
              <a:ea typeface="+mn-ea"/>
              <a:cs typeface="+mn-cs"/>
            </a:rPr>
            <a:t>　引き続き適正な定員管理に努めるだけでなく、今後は、通常業務も多種多様になっているだけなく、個々の事務負担増の現状を勘案し、事務改善と併せてさらなる職員数の適正化を図る対応策を検討していく。</a:t>
          </a:r>
          <a:endParaRPr lang="ja-JP" altLang="ja-JP" sz="1400">
            <a:effectLst/>
          </a:endParaRPr>
        </a:p>
        <a:p>
          <a:pPr eaLnBrk="1" fontAlgn="auto" latinLnBrk="0" hangingPunct="1"/>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167157</xdr:rowOff>
    </xdr:from>
    <xdr:to>
      <xdr:col>81</xdr:col>
      <xdr:colOff>44450</xdr:colOff>
      <xdr:row>62</xdr:row>
      <xdr:rowOff>1981</xdr:rowOff>
    </xdr:to>
    <xdr:cxnSp macro="">
      <xdr:nvCxnSpPr>
        <xdr:cNvPr id="320" name="直線コネクタ 319"/>
        <xdr:cNvCxnSpPr/>
      </xdr:nvCxnSpPr>
      <xdr:spPr>
        <a:xfrm>
          <a:off x="16179800" y="10625607"/>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141580</xdr:rowOff>
    </xdr:from>
    <xdr:to>
      <xdr:col>77</xdr:col>
      <xdr:colOff>44450</xdr:colOff>
      <xdr:row>61</xdr:row>
      <xdr:rowOff>167157</xdr:rowOff>
    </xdr:to>
    <xdr:cxnSp macro="">
      <xdr:nvCxnSpPr>
        <xdr:cNvPr id="323" name="直線コネクタ 322"/>
        <xdr:cNvCxnSpPr/>
      </xdr:nvCxnSpPr>
      <xdr:spPr>
        <a:xfrm>
          <a:off x="15290800" y="10600030"/>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119862</xdr:rowOff>
    </xdr:from>
    <xdr:to>
      <xdr:col>72</xdr:col>
      <xdr:colOff>203200</xdr:colOff>
      <xdr:row>61</xdr:row>
      <xdr:rowOff>141580</xdr:rowOff>
    </xdr:to>
    <xdr:cxnSp macro="">
      <xdr:nvCxnSpPr>
        <xdr:cNvPr id="326" name="直線コネクタ 325"/>
        <xdr:cNvCxnSpPr/>
      </xdr:nvCxnSpPr>
      <xdr:spPr>
        <a:xfrm>
          <a:off x="14401800" y="10578312"/>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111176</xdr:rowOff>
    </xdr:from>
    <xdr:to>
      <xdr:col>68</xdr:col>
      <xdr:colOff>152400</xdr:colOff>
      <xdr:row>61</xdr:row>
      <xdr:rowOff>119862</xdr:rowOff>
    </xdr:to>
    <xdr:cxnSp macro="">
      <xdr:nvCxnSpPr>
        <xdr:cNvPr id="329" name="直線コネクタ 328"/>
        <xdr:cNvCxnSpPr/>
      </xdr:nvCxnSpPr>
      <xdr:spPr>
        <a:xfrm>
          <a:off x="13512800" y="10569626"/>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122631</xdr:rowOff>
    </xdr:from>
    <xdr:to>
      <xdr:col>81</xdr:col>
      <xdr:colOff>95250</xdr:colOff>
      <xdr:row>62</xdr:row>
      <xdr:rowOff>52781</xdr:rowOff>
    </xdr:to>
    <xdr:sp macro="" textlink="">
      <xdr:nvSpPr>
        <xdr:cNvPr id="339" name="楕円 338"/>
        <xdr:cNvSpPr/>
      </xdr:nvSpPr>
      <xdr:spPr>
        <a:xfrm>
          <a:off x="16967200" y="105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94708</xdr:rowOff>
    </xdr:from>
    <xdr:ext cx="762000" cy="259045"/>
    <xdr:sp macro="" textlink="">
      <xdr:nvSpPr>
        <xdr:cNvPr id="340" name="定員管理の状況該当値テキスト"/>
        <xdr:cNvSpPr txBox="1"/>
      </xdr:nvSpPr>
      <xdr:spPr>
        <a:xfrm>
          <a:off x="17106900" y="1055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116357</xdr:rowOff>
    </xdr:from>
    <xdr:to>
      <xdr:col>77</xdr:col>
      <xdr:colOff>95250</xdr:colOff>
      <xdr:row>62</xdr:row>
      <xdr:rowOff>46507</xdr:rowOff>
    </xdr:to>
    <xdr:sp macro="" textlink="">
      <xdr:nvSpPr>
        <xdr:cNvPr id="341" name="楕円 340"/>
        <xdr:cNvSpPr/>
      </xdr:nvSpPr>
      <xdr:spPr>
        <a:xfrm>
          <a:off x="16129000" y="105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31284</xdr:rowOff>
    </xdr:from>
    <xdr:ext cx="736600" cy="259045"/>
    <xdr:sp macro="" textlink="">
      <xdr:nvSpPr>
        <xdr:cNvPr id="342" name="テキスト ボックス 341"/>
        <xdr:cNvSpPr txBox="1"/>
      </xdr:nvSpPr>
      <xdr:spPr>
        <a:xfrm>
          <a:off x="15798800" y="10661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90780</xdr:rowOff>
    </xdr:from>
    <xdr:to>
      <xdr:col>73</xdr:col>
      <xdr:colOff>44450</xdr:colOff>
      <xdr:row>62</xdr:row>
      <xdr:rowOff>20930</xdr:rowOff>
    </xdr:to>
    <xdr:sp macro="" textlink="">
      <xdr:nvSpPr>
        <xdr:cNvPr id="343" name="楕円 342"/>
        <xdr:cNvSpPr/>
      </xdr:nvSpPr>
      <xdr:spPr>
        <a:xfrm>
          <a:off x="15240000" y="105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5707</xdr:rowOff>
    </xdr:from>
    <xdr:ext cx="762000" cy="259045"/>
    <xdr:sp macro="" textlink="">
      <xdr:nvSpPr>
        <xdr:cNvPr id="344" name="テキスト ボックス 343"/>
        <xdr:cNvSpPr txBox="1"/>
      </xdr:nvSpPr>
      <xdr:spPr>
        <a:xfrm>
          <a:off x="14909800" y="1063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69062</xdr:rowOff>
    </xdr:from>
    <xdr:to>
      <xdr:col>68</xdr:col>
      <xdr:colOff>203200</xdr:colOff>
      <xdr:row>61</xdr:row>
      <xdr:rowOff>170662</xdr:rowOff>
    </xdr:to>
    <xdr:sp macro="" textlink="">
      <xdr:nvSpPr>
        <xdr:cNvPr id="345" name="楕円 344"/>
        <xdr:cNvSpPr/>
      </xdr:nvSpPr>
      <xdr:spPr>
        <a:xfrm>
          <a:off x="14351000" y="105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155439</xdr:rowOff>
    </xdr:from>
    <xdr:ext cx="762000" cy="259045"/>
    <xdr:sp macro="" textlink="">
      <xdr:nvSpPr>
        <xdr:cNvPr id="346" name="テキスト ボックス 345"/>
        <xdr:cNvSpPr txBox="1"/>
      </xdr:nvSpPr>
      <xdr:spPr>
        <a:xfrm>
          <a:off x="14020800" y="1061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60376</xdr:rowOff>
    </xdr:from>
    <xdr:to>
      <xdr:col>64</xdr:col>
      <xdr:colOff>152400</xdr:colOff>
      <xdr:row>61</xdr:row>
      <xdr:rowOff>161976</xdr:rowOff>
    </xdr:to>
    <xdr:sp macro="" textlink="">
      <xdr:nvSpPr>
        <xdr:cNvPr id="347" name="楕円 346"/>
        <xdr:cNvSpPr/>
      </xdr:nvSpPr>
      <xdr:spPr>
        <a:xfrm>
          <a:off x="13462000" y="105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146753</xdr:rowOff>
    </xdr:from>
    <xdr:ext cx="762000" cy="259045"/>
    <xdr:sp macro="" textlink="">
      <xdr:nvSpPr>
        <xdr:cNvPr id="348" name="テキスト ボックス 347"/>
        <xdr:cNvSpPr txBox="1"/>
      </xdr:nvSpPr>
      <xdr:spPr>
        <a:xfrm>
          <a:off x="13131800" y="1060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町は原則として、交付税措置のない地方債の借入は行わない方針であるため、比率は年々改善しており、令和３年度の比率は前年度と同率だった。この主な要因は、熊本地震関連の災害復旧債の本格償還が開始したことなどにより災害復旧債の元利償還金総額が増加したが、それ以上に普通交付税の増加により標準財政規模が増加したことなどによる。今後は公営住宅建替事業に係る地方債の償還が随時本格化するため、数値は増加することが見込まれる。執行段階において点検等を行い地方債の発行をできるだけ抑えるなど、財政の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60113</xdr:rowOff>
    </xdr:to>
    <xdr:cxnSp macro="">
      <xdr:nvCxnSpPr>
        <xdr:cNvPr id="381" name="直線コネクタ 380"/>
        <xdr:cNvCxnSpPr/>
      </xdr:nvCxnSpPr>
      <xdr:spPr>
        <a:xfrm>
          <a:off x="16179800" y="7089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68156</xdr:rowOff>
    </xdr:to>
    <xdr:cxnSp macro="">
      <xdr:nvCxnSpPr>
        <xdr:cNvPr id="384" name="直線コネクタ 383"/>
        <xdr:cNvCxnSpPr/>
      </xdr:nvCxnSpPr>
      <xdr:spPr>
        <a:xfrm flipV="1">
          <a:off x="15290800" y="70895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68156</xdr:rowOff>
    </xdr:to>
    <xdr:cxnSp macro="">
      <xdr:nvCxnSpPr>
        <xdr:cNvPr id="387" name="直線コネクタ 386"/>
        <xdr:cNvCxnSpPr/>
      </xdr:nvCxnSpPr>
      <xdr:spPr>
        <a:xfrm>
          <a:off x="14401800" y="708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52070</xdr:rowOff>
    </xdr:to>
    <xdr:cxnSp macro="">
      <xdr:nvCxnSpPr>
        <xdr:cNvPr id="390" name="直線コネクタ 389"/>
        <xdr:cNvCxnSpPr/>
      </xdr:nvCxnSpPr>
      <xdr:spPr>
        <a:xfrm>
          <a:off x="13512800" y="7009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0" name="楕円 399"/>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401" name="公債費負担の状況該当値テキスト"/>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2" name="楕円 401"/>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403" name="テキスト ボックス 402"/>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4" name="楕円 403"/>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405" name="テキスト ボックス 404"/>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6" name="楕円 405"/>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7" name="テキスト ボックス 406"/>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8" name="楕円 407"/>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9" name="テキスト ボックス 408"/>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21.1</a:t>
          </a:r>
          <a:r>
            <a:rPr kumimoji="1" lang="ja-JP" altLang="ja-JP" sz="1100">
              <a:solidFill>
                <a:schemeClr val="dk1"/>
              </a:solidFill>
              <a:effectLst/>
              <a:latin typeface="+mn-lt"/>
              <a:ea typeface="+mn-ea"/>
              <a:cs typeface="+mn-cs"/>
            </a:rPr>
            <a:t>ポイント減少した。この主な要因としては、地方債残高について、公営住宅建替事業に係る公営住宅建設事業債借入額の増（</a:t>
          </a:r>
          <a:r>
            <a:rPr kumimoji="1" lang="en-US" altLang="ja-JP" sz="1100">
              <a:solidFill>
                <a:schemeClr val="dk1"/>
              </a:solidFill>
              <a:effectLst/>
              <a:latin typeface="+mn-lt"/>
              <a:ea typeface="+mn-ea"/>
              <a:cs typeface="+mn-cs"/>
            </a:rPr>
            <a:t>195,700</a:t>
          </a:r>
          <a:r>
            <a:rPr kumimoji="1" lang="ja-JP" altLang="ja-JP" sz="1100">
              <a:solidFill>
                <a:schemeClr val="dk1"/>
              </a:solidFill>
              <a:effectLst/>
              <a:latin typeface="+mn-lt"/>
              <a:ea typeface="+mn-ea"/>
              <a:cs typeface="+mn-cs"/>
            </a:rPr>
            <a:t>千円）により増加しているが、充当可能財源である財政調整基金の増（</a:t>
          </a:r>
          <a:r>
            <a:rPr kumimoji="1" lang="en-US" altLang="ja-JP" sz="1100">
              <a:solidFill>
                <a:schemeClr val="dk1"/>
              </a:solidFill>
              <a:effectLst/>
              <a:latin typeface="+mn-lt"/>
              <a:ea typeface="+mn-ea"/>
              <a:cs typeface="+mn-cs"/>
            </a:rPr>
            <a:t>165,884</a:t>
          </a:r>
          <a:r>
            <a:rPr kumimoji="1" lang="ja-JP" altLang="ja-JP" sz="1100">
              <a:solidFill>
                <a:schemeClr val="dk1"/>
              </a:solidFill>
              <a:effectLst/>
              <a:latin typeface="+mn-lt"/>
              <a:ea typeface="+mn-ea"/>
              <a:cs typeface="+mn-cs"/>
            </a:rPr>
            <a:t>千円）やふるさと応援基金の増（</a:t>
          </a:r>
          <a:r>
            <a:rPr kumimoji="1" lang="en-US" altLang="ja-JP" sz="1100">
              <a:solidFill>
                <a:schemeClr val="dk1"/>
              </a:solidFill>
              <a:effectLst/>
              <a:latin typeface="+mn-lt"/>
              <a:ea typeface="+mn-ea"/>
              <a:cs typeface="+mn-cs"/>
            </a:rPr>
            <a:t>434,466</a:t>
          </a:r>
          <a:r>
            <a:rPr kumimoji="1" lang="ja-JP" altLang="ja-JP" sz="1100">
              <a:solidFill>
                <a:schemeClr val="dk1"/>
              </a:solidFill>
              <a:effectLst/>
              <a:latin typeface="+mn-lt"/>
              <a:ea typeface="+mn-ea"/>
              <a:cs typeface="+mn-cs"/>
            </a:rPr>
            <a:t>千円）などにより基金総額が増加したことによる。今後は、公営住宅建設事業などに係る地方債の償還が随時本格化するため、通常事業については緊急度等を点検し、地方債の発行額を抑え、後世への負担軽減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109160</xdr:rowOff>
    </xdr:from>
    <xdr:to>
      <xdr:col>81</xdr:col>
      <xdr:colOff>44450</xdr:colOff>
      <xdr:row>17</xdr:row>
      <xdr:rowOff>8709</xdr:rowOff>
    </xdr:to>
    <xdr:cxnSp macro="">
      <xdr:nvCxnSpPr>
        <xdr:cNvPr id="445" name="直線コネクタ 444"/>
        <xdr:cNvCxnSpPr/>
      </xdr:nvCxnSpPr>
      <xdr:spPr>
        <a:xfrm flipV="1">
          <a:off x="16179800" y="2680910"/>
          <a:ext cx="838200" cy="2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8709</xdr:rowOff>
    </xdr:from>
    <xdr:to>
      <xdr:col>77</xdr:col>
      <xdr:colOff>44450</xdr:colOff>
      <xdr:row>17</xdr:row>
      <xdr:rowOff>31690</xdr:rowOff>
    </xdr:to>
    <xdr:cxnSp macro="">
      <xdr:nvCxnSpPr>
        <xdr:cNvPr id="448" name="直線コネクタ 447"/>
        <xdr:cNvCxnSpPr/>
      </xdr:nvCxnSpPr>
      <xdr:spPr>
        <a:xfrm flipV="1">
          <a:off x="15290800" y="292335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31690</xdr:rowOff>
    </xdr:from>
    <xdr:to>
      <xdr:col>72</xdr:col>
      <xdr:colOff>203200</xdr:colOff>
      <xdr:row>17</xdr:row>
      <xdr:rowOff>81099</xdr:rowOff>
    </xdr:to>
    <xdr:cxnSp macro="">
      <xdr:nvCxnSpPr>
        <xdr:cNvPr id="451" name="直線コネクタ 450"/>
        <xdr:cNvCxnSpPr/>
      </xdr:nvCxnSpPr>
      <xdr:spPr>
        <a:xfrm flipV="1">
          <a:off x="14401800" y="2946340"/>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14454</xdr:rowOff>
    </xdr:from>
    <xdr:to>
      <xdr:col>68</xdr:col>
      <xdr:colOff>152400</xdr:colOff>
      <xdr:row>17</xdr:row>
      <xdr:rowOff>81099</xdr:rowOff>
    </xdr:to>
    <xdr:cxnSp macro="">
      <xdr:nvCxnSpPr>
        <xdr:cNvPr id="454" name="直線コネクタ 453"/>
        <xdr:cNvCxnSpPr/>
      </xdr:nvCxnSpPr>
      <xdr:spPr>
        <a:xfrm>
          <a:off x="13512800" y="2929104"/>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58360</xdr:rowOff>
    </xdr:from>
    <xdr:to>
      <xdr:col>81</xdr:col>
      <xdr:colOff>95250</xdr:colOff>
      <xdr:row>15</xdr:row>
      <xdr:rowOff>159960</xdr:rowOff>
    </xdr:to>
    <xdr:sp macro="" textlink="">
      <xdr:nvSpPr>
        <xdr:cNvPr id="464" name="楕円 463"/>
        <xdr:cNvSpPr/>
      </xdr:nvSpPr>
      <xdr:spPr>
        <a:xfrm>
          <a:off x="16967200" y="26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30437</xdr:rowOff>
    </xdr:from>
    <xdr:ext cx="762000" cy="259045"/>
    <xdr:sp macro="" textlink="">
      <xdr:nvSpPr>
        <xdr:cNvPr id="465" name="将来負担の状況該当値テキスト"/>
        <xdr:cNvSpPr txBox="1"/>
      </xdr:nvSpPr>
      <xdr:spPr>
        <a:xfrm>
          <a:off x="17106900" y="260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129359</xdr:rowOff>
    </xdr:from>
    <xdr:to>
      <xdr:col>77</xdr:col>
      <xdr:colOff>95250</xdr:colOff>
      <xdr:row>17</xdr:row>
      <xdr:rowOff>59509</xdr:rowOff>
    </xdr:to>
    <xdr:sp macro="" textlink="">
      <xdr:nvSpPr>
        <xdr:cNvPr id="466" name="楕円 465"/>
        <xdr:cNvSpPr/>
      </xdr:nvSpPr>
      <xdr:spPr>
        <a:xfrm>
          <a:off x="16129000" y="28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44286</xdr:rowOff>
    </xdr:from>
    <xdr:ext cx="736600" cy="259045"/>
    <xdr:sp macro="" textlink="">
      <xdr:nvSpPr>
        <xdr:cNvPr id="467" name="テキスト ボックス 466"/>
        <xdr:cNvSpPr txBox="1"/>
      </xdr:nvSpPr>
      <xdr:spPr>
        <a:xfrm>
          <a:off x="15798800" y="295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152340</xdr:rowOff>
    </xdr:from>
    <xdr:to>
      <xdr:col>73</xdr:col>
      <xdr:colOff>44450</xdr:colOff>
      <xdr:row>17</xdr:row>
      <xdr:rowOff>82490</xdr:rowOff>
    </xdr:to>
    <xdr:sp macro="" textlink="">
      <xdr:nvSpPr>
        <xdr:cNvPr id="468" name="楕円 467"/>
        <xdr:cNvSpPr/>
      </xdr:nvSpPr>
      <xdr:spPr>
        <a:xfrm>
          <a:off x="152400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67267</xdr:rowOff>
    </xdr:from>
    <xdr:ext cx="762000" cy="259045"/>
    <xdr:sp macro="" textlink="">
      <xdr:nvSpPr>
        <xdr:cNvPr id="469" name="テキスト ボックス 468"/>
        <xdr:cNvSpPr txBox="1"/>
      </xdr:nvSpPr>
      <xdr:spPr>
        <a:xfrm>
          <a:off x="14909800" y="298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30299</xdr:rowOff>
    </xdr:from>
    <xdr:to>
      <xdr:col>68</xdr:col>
      <xdr:colOff>203200</xdr:colOff>
      <xdr:row>17</xdr:row>
      <xdr:rowOff>131899</xdr:rowOff>
    </xdr:to>
    <xdr:sp macro="" textlink="">
      <xdr:nvSpPr>
        <xdr:cNvPr id="470" name="楕円 469"/>
        <xdr:cNvSpPr/>
      </xdr:nvSpPr>
      <xdr:spPr>
        <a:xfrm>
          <a:off x="14351000" y="294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116676</xdr:rowOff>
    </xdr:from>
    <xdr:ext cx="762000" cy="259045"/>
    <xdr:sp macro="" textlink="">
      <xdr:nvSpPr>
        <xdr:cNvPr id="471" name="テキスト ボックス 470"/>
        <xdr:cNvSpPr txBox="1"/>
      </xdr:nvSpPr>
      <xdr:spPr>
        <a:xfrm>
          <a:off x="14020800" y="303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135104</xdr:rowOff>
    </xdr:from>
    <xdr:to>
      <xdr:col>64</xdr:col>
      <xdr:colOff>152400</xdr:colOff>
      <xdr:row>17</xdr:row>
      <xdr:rowOff>65254</xdr:rowOff>
    </xdr:to>
    <xdr:sp macro="" textlink="">
      <xdr:nvSpPr>
        <xdr:cNvPr id="472" name="楕円 471"/>
        <xdr:cNvSpPr/>
      </xdr:nvSpPr>
      <xdr:spPr>
        <a:xfrm>
          <a:off x="13462000" y="28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50031</xdr:rowOff>
    </xdr:from>
    <xdr:ext cx="762000" cy="259045"/>
    <xdr:sp macro="" textlink="">
      <xdr:nvSpPr>
        <xdr:cNvPr id="473" name="テキスト ボックス 472"/>
        <xdr:cNvSpPr txBox="1"/>
      </xdr:nvSpPr>
      <xdr:spPr>
        <a:xfrm>
          <a:off x="13131800" y="296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117725</xdr:colOff>
      <xdr:row>26</xdr:row>
      <xdr:rowOff>42809</xdr:rowOff>
    </xdr:from>
    <xdr:ext cx="9099176" cy="554185"/>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59860" y="4494944"/>
          <a:ext cx="9099176" cy="55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10,326
10,256
57.93
9,620,030
8,882,715
722,575
4,154,869
11,412,567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類似団体及び熊本県平均を</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ポイント下回り、前年度と比較すると</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減少しているが、人件費総額自体は増加した。この主な要因は、人事院勧告による基本給の増や退職手当組合特別負担金の増加などによるものである。今後は、会計年度任用職員の定期昇格や期末手当の段階的引き上げなどにより増加する見込みであり、今後も引き続き定員管理を行うなど行財政改革の取組みを行うことで財政の健全化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42418</xdr:rowOff>
    </xdr:from>
    <xdr:to>
      <xdr:col>24</xdr:col>
      <xdr:colOff>25400</xdr:colOff>
      <xdr:row>33</xdr:row>
      <xdr:rowOff>97282</xdr:rowOff>
    </xdr:to>
    <xdr:cxnSp macro="">
      <xdr:nvCxnSpPr>
        <xdr:cNvPr id="64" name="直線コネクタ 63"/>
        <xdr:cNvCxnSpPr/>
      </xdr:nvCxnSpPr>
      <xdr:spPr>
        <a:xfrm flipV="1">
          <a:off x="3987800" y="57002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97282</xdr:rowOff>
    </xdr:from>
    <xdr:to>
      <xdr:col>19</xdr:col>
      <xdr:colOff>187325</xdr:colOff>
      <xdr:row>34</xdr:row>
      <xdr:rowOff>8128</xdr:rowOff>
    </xdr:to>
    <xdr:cxnSp macro="">
      <xdr:nvCxnSpPr>
        <xdr:cNvPr id="67" name="直線コネクタ 66"/>
        <xdr:cNvCxnSpPr/>
      </xdr:nvCxnSpPr>
      <xdr:spPr>
        <a:xfrm flipV="1">
          <a:off x="3098800" y="57551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34</xdr:row>
      <xdr:rowOff>8128</xdr:rowOff>
    </xdr:to>
    <xdr:cxnSp macro="">
      <xdr:nvCxnSpPr>
        <xdr:cNvPr id="70" name="直線コネクタ 69"/>
        <xdr:cNvCxnSpPr/>
      </xdr:nvCxnSpPr>
      <xdr:spPr>
        <a:xfrm>
          <a:off x="2209800" y="58191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143002</xdr:rowOff>
    </xdr:from>
    <xdr:to>
      <xdr:col>11</xdr:col>
      <xdr:colOff>9525</xdr:colOff>
      <xdr:row>33</xdr:row>
      <xdr:rowOff>161290</xdr:rowOff>
    </xdr:to>
    <xdr:cxnSp macro="">
      <xdr:nvCxnSpPr>
        <xdr:cNvPr id="73" name="直線コネクタ 72"/>
        <xdr:cNvCxnSpPr/>
      </xdr:nvCxnSpPr>
      <xdr:spPr>
        <a:xfrm>
          <a:off x="1320800" y="58008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107713</xdr:rowOff>
    </xdr:from>
    <xdr:ext cx="762000" cy="259045"/>
    <xdr:sp macro="" textlink="">
      <xdr:nvSpPr>
        <xdr:cNvPr id="77" name="テキスト ボックス 76"/>
        <xdr:cNvSpPr txBox="1"/>
      </xdr:nvSpPr>
      <xdr:spPr>
        <a:xfrm>
          <a:off x="939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163068</xdr:rowOff>
    </xdr:from>
    <xdr:to>
      <xdr:col>24</xdr:col>
      <xdr:colOff>76200</xdr:colOff>
      <xdr:row>33</xdr:row>
      <xdr:rowOff>93218</xdr:rowOff>
    </xdr:to>
    <xdr:sp macro="" textlink="">
      <xdr:nvSpPr>
        <xdr:cNvPr id="83" name="楕円 82"/>
        <xdr:cNvSpPr/>
      </xdr:nvSpPr>
      <xdr:spPr>
        <a:xfrm>
          <a:off x="4775200" y="56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71645</xdr:rowOff>
    </xdr:from>
    <xdr:ext cx="762000" cy="259045"/>
    <xdr:sp macro="" textlink="">
      <xdr:nvSpPr>
        <xdr:cNvPr id="84" name="人件費該当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46482</xdr:rowOff>
    </xdr:from>
    <xdr:to>
      <xdr:col>20</xdr:col>
      <xdr:colOff>38100</xdr:colOff>
      <xdr:row>33</xdr:row>
      <xdr:rowOff>148082</xdr:rowOff>
    </xdr:to>
    <xdr:sp macro="" textlink="">
      <xdr:nvSpPr>
        <xdr:cNvPr id="85" name="楕円 84"/>
        <xdr:cNvSpPr/>
      </xdr:nvSpPr>
      <xdr:spPr>
        <a:xfrm>
          <a:off x="3937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158259</xdr:rowOff>
    </xdr:from>
    <xdr:ext cx="736600" cy="259045"/>
    <xdr:sp macro="" textlink="">
      <xdr:nvSpPr>
        <xdr:cNvPr id="86" name="テキスト ボックス 85"/>
        <xdr:cNvSpPr txBox="1"/>
      </xdr:nvSpPr>
      <xdr:spPr>
        <a:xfrm>
          <a:off x="3606800" y="547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128778</xdr:rowOff>
    </xdr:from>
    <xdr:to>
      <xdr:col>15</xdr:col>
      <xdr:colOff>149225</xdr:colOff>
      <xdr:row>34</xdr:row>
      <xdr:rowOff>58928</xdr:rowOff>
    </xdr:to>
    <xdr:sp macro="" textlink="">
      <xdr:nvSpPr>
        <xdr:cNvPr id="87" name="楕円 86"/>
        <xdr:cNvSpPr/>
      </xdr:nvSpPr>
      <xdr:spPr>
        <a:xfrm>
          <a:off x="3048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69105</xdr:rowOff>
    </xdr:from>
    <xdr:ext cx="762000" cy="259045"/>
    <xdr:sp macro="" textlink="">
      <xdr:nvSpPr>
        <xdr:cNvPr id="88" name="テキスト ボックス 87"/>
        <xdr:cNvSpPr txBox="1"/>
      </xdr:nvSpPr>
      <xdr:spPr>
        <a:xfrm>
          <a:off x="2717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89" name="楕円 88"/>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90" name="テキスト ボックス 89"/>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92202</xdr:rowOff>
    </xdr:from>
    <xdr:to>
      <xdr:col>6</xdr:col>
      <xdr:colOff>171450</xdr:colOff>
      <xdr:row>34</xdr:row>
      <xdr:rowOff>22352</xdr:rowOff>
    </xdr:to>
    <xdr:sp macro="" textlink="">
      <xdr:nvSpPr>
        <xdr:cNvPr id="91" name="楕円 90"/>
        <xdr:cNvSpPr/>
      </xdr:nvSpPr>
      <xdr:spPr>
        <a:xfrm>
          <a:off x="1270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32529</xdr:rowOff>
    </xdr:from>
    <xdr:ext cx="762000" cy="259045"/>
    <xdr:sp macro="" textlink="">
      <xdr:nvSpPr>
        <xdr:cNvPr id="92" name="テキスト ボックス 91"/>
        <xdr:cNvSpPr txBox="1"/>
      </xdr:nvSpPr>
      <xdr:spPr>
        <a:xfrm>
          <a:off x="939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ポイント下回り、前年度と比較すると</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減少した主な要因としては、妊婦健診委託料の受診券発行者数の減による減や予防接種委託料の接種人数の減による減などによるものである。今後も、重要性・緊急性を勘案したうえで、引き続き行財政改革を実施することにより経費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80736</xdr:rowOff>
    </xdr:from>
    <xdr:to>
      <xdr:col>82</xdr:col>
      <xdr:colOff>107950</xdr:colOff>
      <xdr:row>14</xdr:row>
      <xdr:rowOff>7257</xdr:rowOff>
    </xdr:to>
    <xdr:cxnSp macro="">
      <xdr:nvCxnSpPr>
        <xdr:cNvPr id="127" name="直線コネクタ 126"/>
        <xdr:cNvCxnSpPr/>
      </xdr:nvCxnSpPr>
      <xdr:spPr>
        <a:xfrm flipV="1">
          <a:off x="15671800" y="23095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xdr:rowOff>
    </xdr:from>
    <xdr:to>
      <xdr:col>78</xdr:col>
      <xdr:colOff>69850</xdr:colOff>
      <xdr:row>14</xdr:row>
      <xdr:rowOff>83457</xdr:rowOff>
    </xdr:to>
    <xdr:cxnSp macro="">
      <xdr:nvCxnSpPr>
        <xdr:cNvPr id="130" name="直線コネクタ 129"/>
        <xdr:cNvCxnSpPr/>
      </xdr:nvCxnSpPr>
      <xdr:spPr>
        <a:xfrm flipV="1">
          <a:off x="14782800" y="2407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83457</xdr:rowOff>
    </xdr:from>
    <xdr:to>
      <xdr:col>73</xdr:col>
      <xdr:colOff>180975</xdr:colOff>
      <xdr:row>14</xdr:row>
      <xdr:rowOff>83457</xdr:rowOff>
    </xdr:to>
    <xdr:cxnSp macro="">
      <xdr:nvCxnSpPr>
        <xdr:cNvPr id="133" name="直線コネクタ 132"/>
        <xdr:cNvCxnSpPr/>
      </xdr:nvCxnSpPr>
      <xdr:spPr>
        <a:xfrm>
          <a:off x="13893800" y="2483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83457</xdr:rowOff>
    </xdr:to>
    <xdr:cxnSp macro="">
      <xdr:nvCxnSpPr>
        <xdr:cNvPr id="136" name="直線コネクタ 135"/>
        <xdr:cNvCxnSpPr/>
      </xdr:nvCxnSpPr>
      <xdr:spPr>
        <a:xfrm>
          <a:off x="13004800" y="245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29936</xdr:rowOff>
    </xdr:from>
    <xdr:to>
      <xdr:col>82</xdr:col>
      <xdr:colOff>158750</xdr:colOff>
      <xdr:row>13</xdr:row>
      <xdr:rowOff>131536</xdr:rowOff>
    </xdr:to>
    <xdr:sp macro="" textlink="">
      <xdr:nvSpPr>
        <xdr:cNvPr id="146" name="楕円 145"/>
        <xdr:cNvSpPr/>
      </xdr:nvSpPr>
      <xdr:spPr>
        <a:xfrm>
          <a:off x="164592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109963</xdr:rowOff>
    </xdr:from>
    <xdr:ext cx="762000" cy="259045"/>
    <xdr:sp macro="" textlink="">
      <xdr:nvSpPr>
        <xdr:cNvPr id="147" name="物件費該当値テキスト"/>
        <xdr:cNvSpPr txBox="1"/>
      </xdr:nvSpPr>
      <xdr:spPr>
        <a:xfrm>
          <a:off x="16598900" y="216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127907</xdr:rowOff>
    </xdr:from>
    <xdr:to>
      <xdr:col>78</xdr:col>
      <xdr:colOff>120650</xdr:colOff>
      <xdr:row>14</xdr:row>
      <xdr:rowOff>58057</xdr:rowOff>
    </xdr:to>
    <xdr:sp macro="" textlink="">
      <xdr:nvSpPr>
        <xdr:cNvPr id="148" name="楕円 147"/>
        <xdr:cNvSpPr/>
      </xdr:nvSpPr>
      <xdr:spPr>
        <a:xfrm>
          <a:off x="15621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68234</xdr:rowOff>
    </xdr:from>
    <xdr:ext cx="736600" cy="259045"/>
    <xdr:sp macro="" textlink="">
      <xdr:nvSpPr>
        <xdr:cNvPr id="149" name="テキスト ボックス 148"/>
        <xdr:cNvSpPr txBox="1"/>
      </xdr:nvSpPr>
      <xdr:spPr>
        <a:xfrm>
          <a:off x="15290800" y="212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32657</xdr:rowOff>
    </xdr:from>
    <xdr:to>
      <xdr:col>74</xdr:col>
      <xdr:colOff>31750</xdr:colOff>
      <xdr:row>14</xdr:row>
      <xdr:rowOff>134257</xdr:rowOff>
    </xdr:to>
    <xdr:sp macro="" textlink="">
      <xdr:nvSpPr>
        <xdr:cNvPr id="150" name="楕円 149"/>
        <xdr:cNvSpPr/>
      </xdr:nvSpPr>
      <xdr:spPr>
        <a:xfrm>
          <a:off x="14732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144434</xdr:rowOff>
    </xdr:from>
    <xdr:ext cx="762000" cy="259045"/>
    <xdr:sp macro="" textlink="">
      <xdr:nvSpPr>
        <xdr:cNvPr id="151" name="テキスト ボックス 150"/>
        <xdr:cNvSpPr txBox="1"/>
      </xdr:nvSpPr>
      <xdr:spPr>
        <a:xfrm>
          <a:off x="14401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32657</xdr:rowOff>
    </xdr:from>
    <xdr:to>
      <xdr:col>69</xdr:col>
      <xdr:colOff>142875</xdr:colOff>
      <xdr:row>14</xdr:row>
      <xdr:rowOff>134257</xdr:rowOff>
    </xdr:to>
    <xdr:sp macro="" textlink="">
      <xdr:nvSpPr>
        <xdr:cNvPr id="152" name="楕円 151"/>
        <xdr:cNvSpPr/>
      </xdr:nvSpPr>
      <xdr:spPr>
        <a:xfrm>
          <a:off x="13843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144434</xdr:rowOff>
    </xdr:from>
    <xdr:ext cx="762000" cy="259045"/>
    <xdr:sp macro="" textlink="">
      <xdr:nvSpPr>
        <xdr:cNvPr id="153" name="テキスト ボックス 152"/>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4" name="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ポイント上回っており、前年度と比較すると</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少しているが、扶助費総額自体は微増である。その主な要因としては、保育の実施費について利用者数減により減少しているが、介護給付・訓練等給付費の給付対象者数増により増加していることなどによるものである。今後も、障がい者福祉費に係る利用者延人数の増等により扶助費は増加すること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95250</xdr:rowOff>
    </xdr:to>
    <xdr:cxnSp macro="">
      <xdr:nvCxnSpPr>
        <xdr:cNvPr id="187" name="直線コネクタ 186"/>
        <xdr:cNvCxnSpPr/>
      </xdr:nvCxnSpPr>
      <xdr:spPr>
        <a:xfrm flipV="1">
          <a:off x="3987800" y="10109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82550</xdr:rowOff>
    </xdr:from>
    <xdr:to>
      <xdr:col>19</xdr:col>
      <xdr:colOff>187325</xdr:colOff>
      <xdr:row>59</xdr:row>
      <xdr:rowOff>95250</xdr:rowOff>
    </xdr:to>
    <xdr:cxnSp macro="">
      <xdr:nvCxnSpPr>
        <xdr:cNvPr id="190" name="直線コネクタ 189"/>
        <xdr:cNvCxnSpPr/>
      </xdr:nvCxnSpPr>
      <xdr:spPr>
        <a:xfrm>
          <a:off x="3098800" y="1019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82550</xdr:rowOff>
    </xdr:from>
    <xdr:to>
      <xdr:col>15</xdr:col>
      <xdr:colOff>98425</xdr:colOff>
      <xdr:row>59</xdr:row>
      <xdr:rowOff>133350</xdr:rowOff>
    </xdr:to>
    <xdr:cxnSp macro="">
      <xdr:nvCxnSpPr>
        <xdr:cNvPr id="193" name="直線コネクタ 192"/>
        <xdr:cNvCxnSpPr/>
      </xdr:nvCxnSpPr>
      <xdr:spPr>
        <a:xfrm flipV="1">
          <a:off x="2209800" y="10198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133350</xdr:rowOff>
    </xdr:from>
    <xdr:to>
      <xdr:col>11</xdr:col>
      <xdr:colOff>9525</xdr:colOff>
      <xdr:row>59</xdr:row>
      <xdr:rowOff>158750</xdr:rowOff>
    </xdr:to>
    <xdr:cxnSp macro="">
      <xdr:nvCxnSpPr>
        <xdr:cNvPr id="196" name="直線コネクタ 195"/>
        <xdr:cNvCxnSpPr/>
      </xdr:nvCxnSpPr>
      <xdr:spPr>
        <a:xfrm flipV="1">
          <a:off x="1320800" y="1024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0" name="テキスト ボックス 199"/>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6" name="楕円 205"/>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7"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44450</xdr:rowOff>
    </xdr:from>
    <xdr:to>
      <xdr:col>20</xdr:col>
      <xdr:colOff>38100</xdr:colOff>
      <xdr:row>59</xdr:row>
      <xdr:rowOff>146050</xdr:rowOff>
    </xdr:to>
    <xdr:sp macro="" textlink="">
      <xdr:nvSpPr>
        <xdr:cNvPr id="208" name="楕円 207"/>
        <xdr:cNvSpPr/>
      </xdr:nvSpPr>
      <xdr:spPr>
        <a:xfrm>
          <a:off x="3937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130827</xdr:rowOff>
    </xdr:from>
    <xdr:ext cx="736600" cy="259045"/>
    <xdr:sp macro="" textlink="">
      <xdr:nvSpPr>
        <xdr:cNvPr id="209" name="テキスト ボックス 208"/>
        <xdr:cNvSpPr txBox="1"/>
      </xdr:nvSpPr>
      <xdr:spPr>
        <a:xfrm>
          <a:off x="3606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31750</xdr:rowOff>
    </xdr:from>
    <xdr:to>
      <xdr:col>15</xdr:col>
      <xdr:colOff>149225</xdr:colOff>
      <xdr:row>59</xdr:row>
      <xdr:rowOff>133350</xdr:rowOff>
    </xdr:to>
    <xdr:sp macro="" textlink="">
      <xdr:nvSpPr>
        <xdr:cNvPr id="210" name="楕円 209"/>
        <xdr:cNvSpPr/>
      </xdr:nvSpPr>
      <xdr:spPr>
        <a:xfrm>
          <a:off x="3048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118127</xdr:rowOff>
    </xdr:from>
    <xdr:ext cx="762000" cy="259045"/>
    <xdr:sp macro="" textlink="">
      <xdr:nvSpPr>
        <xdr:cNvPr id="211" name="テキスト ボックス 210"/>
        <xdr:cNvSpPr txBox="1"/>
      </xdr:nvSpPr>
      <xdr:spPr>
        <a:xfrm>
          <a:off x="2717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82550</xdr:rowOff>
    </xdr:from>
    <xdr:to>
      <xdr:col>11</xdr:col>
      <xdr:colOff>60325</xdr:colOff>
      <xdr:row>60</xdr:row>
      <xdr:rowOff>12700</xdr:rowOff>
    </xdr:to>
    <xdr:sp macro="" textlink="">
      <xdr:nvSpPr>
        <xdr:cNvPr id="212" name="楕円 211"/>
        <xdr:cNvSpPr/>
      </xdr:nvSpPr>
      <xdr:spPr>
        <a:xfrm>
          <a:off x="2159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168927</xdr:rowOff>
    </xdr:from>
    <xdr:ext cx="762000" cy="259045"/>
    <xdr:sp macro="" textlink="">
      <xdr:nvSpPr>
        <xdr:cNvPr id="213" name="テキスト ボックス 212"/>
        <xdr:cNvSpPr txBox="1"/>
      </xdr:nvSpPr>
      <xdr:spPr>
        <a:xfrm>
          <a:off x="1828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107950</xdr:rowOff>
    </xdr:from>
    <xdr:to>
      <xdr:col>6</xdr:col>
      <xdr:colOff>171450</xdr:colOff>
      <xdr:row>60</xdr:row>
      <xdr:rowOff>38100</xdr:rowOff>
    </xdr:to>
    <xdr:sp macro="" textlink="">
      <xdr:nvSpPr>
        <xdr:cNvPr id="214" name="楕円 213"/>
        <xdr:cNvSpPr/>
      </xdr:nvSpPr>
      <xdr:spPr>
        <a:xfrm>
          <a:off x="1270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22877</xdr:rowOff>
    </xdr:from>
    <xdr:ext cx="762000" cy="259045"/>
    <xdr:sp macro="" textlink="">
      <xdr:nvSpPr>
        <xdr:cNvPr id="215" name="テキスト ボックス 214"/>
        <xdr:cNvSpPr txBox="1"/>
      </xdr:nvSpPr>
      <xdr:spPr>
        <a:xfrm>
          <a:off x="939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ポイント下回っており、前年度と比較すると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この主な要因としては、繰出金について、国保について職員人事異動に伴う構成変動等による人件費の減などによる。</a:t>
          </a:r>
          <a:endParaRPr lang="ja-JP" altLang="ja-JP" sz="1400">
            <a:effectLst/>
          </a:endParaRPr>
        </a:p>
        <a:p>
          <a:r>
            <a:rPr kumimoji="1" lang="ja-JP" altLang="ja-JP" sz="1100">
              <a:solidFill>
                <a:schemeClr val="dk1"/>
              </a:solidFill>
              <a:effectLst/>
              <a:latin typeface="+mn-lt"/>
              <a:ea typeface="+mn-ea"/>
              <a:cs typeface="+mn-cs"/>
            </a:rPr>
            <a:t>　今後は、高齢化の進展により介護給付費の増加に伴う繰出金の増加が予想されるため福祉・医療・介護を連携し給付費の抑制を図る。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73660</xdr:rowOff>
    </xdr:from>
    <xdr:to>
      <xdr:col>82</xdr:col>
      <xdr:colOff>107950</xdr:colOff>
      <xdr:row>59</xdr:row>
      <xdr:rowOff>1270</xdr:rowOff>
    </xdr:to>
    <xdr:cxnSp macro="">
      <xdr:nvCxnSpPr>
        <xdr:cNvPr id="247" name="直線コネクタ 246"/>
        <xdr:cNvCxnSpPr/>
      </xdr:nvCxnSpPr>
      <xdr:spPr>
        <a:xfrm flipV="1">
          <a:off x="15671800" y="100177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100330</xdr:rowOff>
    </xdr:to>
    <xdr:cxnSp macro="">
      <xdr:nvCxnSpPr>
        <xdr:cNvPr id="250" name="直線コネクタ 249"/>
        <xdr:cNvCxnSpPr/>
      </xdr:nvCxnSpPr>
      <xdr:spPr>
        <a:xfrm flipV="1">
          <a:off x="14782800" y="10116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100330</xdr:rowOff>
    </xdr:from>
    <xdr:to>
      <xdr:col>73</xdr:col>
      <xdr:colOff>180975</xdr:colOff>
      <xdr:row>59</xdr:row>
      <xdr:rowOff>107950</xdr:rowOff>
    </xdr:to>
    <xdr:cxnSp macro="">
      <xdr:nvCxnSpPr>
        <xdr:cNvPr id="253" name="直線コネクタ 252"/>
        <xdr:cNvCxnSpPr/>
      </xdr:nvCxnSpPr>
      <xdr:spPr>
        <a:xfrm flipV="1">
          <a:off x="13893800" y="1021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59</xdr:row>
      <xdr:rowOff>130810</xdr:rowOff>
    </xdr:to>
    <xdr:cxnSp macro="">
      <xdr:nvCxnSpPr>
        <xdr:cNvPr id="256" name="直線コネクタ 255"/>
        <xdr:cNvCxnSpPr/>
      </xdr:nvCxnSpPr>
      <xdr:spPr>
        <a:xfrm flipV="1">
          <a:off x="13004800" y="1022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69867</xdr:rowOff>
    </xdr:from>
    <xdr:ext cx="762000" cy="259045"/>
    <xdr:sp macro="" textlink="">
      <xdr:nvSpPr>
        <xdr:cNvPr id="258" name="テキスト ボックス 257"/>
        <xdr:cNvSpPr txBox="1"/>
      </xdr:nvSpPr>
      <xdr:spPr>
        <a:xfrm>
          <a:off x="13512800" y="98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0" name="テキスト ボックス 259"/>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22860</xdr:rowOff>
    </xdr:from>
    <xdr:to>
      <xdr:col>82</xdr:col>
      <xdr:colOff>158750</xdr:colOff>
      <xdr:row>58</xdr:row>
      <xdr:rowOff>124460</xdr:rowOff>
    </xdr:to>
    <xdr:sp macro="" textlink="">
      <xdr:nvSpPr>
        <xdr:cNvPr id="266" name="楕円 265"/>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39387</xdr:rowOff>
    </xdr:from>
    <xdr:ext cx="762000" cy="259045"/>
    <xdr:sp macro="" textlink="">
      <xdr:nvSpPr>
        <xdr:cNvPr id="267" name="その他該当値テキスト"/>
        <xdr:cNvSpPr txBox="1"/>
      </xdr:nvSpPr>
      <xdr:spPr>
        <a:xfrm>
          <a:off x="16598900" y="981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68" name="楕円 267"/>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69" name="テキスト ボックス 268"/>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49530</xdr:rowOff>
    </xdr:from>
    <xdr:to>
      <xdr:col>74</xdr:col>
      <xdr:colOff>31750</xdr:colOff>
      <xdr:row>59</xdr:row>
      <xdr:rowOff>151130</xdr:rowOff>
    </xdr:to>
    <xdr:sp macro="" textlink="">
      <xdr:nvSpPr>
        <xdr:cNvPr id="270" name="楕円 269"/>
        <xdr:cNvSpPr/>
      </xdr:nvSpPr>
      <xdr:spPr>
        <a:xfrm>
          <a:off x="1473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135907</xdr:rowOff>
    </xdr:from>
    <xdr:ext cx="762000" cy="259045"/>
    <xdr:sp macro="" textlink="">
      <xdr:nvSpPr>
        <xdr:cNvPr id="271" name="テキスト ボックス 270"/>
        <xdr:cNvSpPr txBox="1"/>
      </xdr:nvSpPr>
      <xdr:spPr>
        <a:xfrm>
          <a:off x="14401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2" name="楕円 271"/>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3" name="テキスト ボックス 272"/>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80010</xdr:rowOff>
    </xdr:from>
    <xdr:to>
      <xdr:col>65</xdr:col>
      <xdr:colOff>53975</xdr:colOff>
      <xdr:row>60</xdr:row>
      <xdr:rowOff>10160</xdr:rowOff>
    </xdr:to>
    <xdr:sp macro="" textlink="">
      <xdr:nvSpPr>
        <xdr:cNvPr id="274" name="楕円 273"/>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166387</xdr:rowOff>
    </xdr:from>
    <xdr:ext cx="762000" cy="259045"/>
    <xdr:sp macro="" textlink="">
      <xdr:nvSpPr>
        <xdr:cNvPr id="275" name="テキスト ボックス 274"/>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ポイント下回り、前年度と比較すると</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前年度から減少した主な要因は、上益城広域連合負担金の財源増に伴う減や特別保育事業費等補助金の加配分の減による減などによる。</a:t>
          </a:r>
          <a:endParaRPr lang="ja-JP" altLang="ja-JP" sz="1400">
            <a:effectLst/>
          </a:endParaRPr>
        </a:p>
        <a:p>
          <a:r>
            <a:rPr kumimoji="1" lang="ja-JP" altLang="ja-JP" sz="1100">
              <a:solidFill>
                <a:schemeClr val="dk1"/>
              </a:solidFill>
              <a:effectLst/>
              <a:latin typeface="+mn-lt"/>
              <a:ea typeface="+mn-ea"/>
              <a:cs typeface="+mn-cs"/>
            </a:rPr>
            <a:t>　今後も、重要性・緊急性を勘案したうえで、引き続き適正な補助金等改革を実施する。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96520</xdr:rowOff>
    </xdr:from>
    <xdr:to>
      <xdr:col>82</xdr:col>
      <xdr:colOff>107950</xdr:colOff>
      <xdr:row>35</xdr:row>
      <xdr:rowOff>1270</xdr:rowOff>
    </xdr:to>
    <xdr:cxnSp macro="">
      <xdr:nvCxnSpPr>
        <xdr:cNvPr id="308" name="直線コネクタ 307"/>
        <xdr:cNvCxnSpPr/>
      </xdr:nvCxnSpPr>
      <xdr:spPr>
        <a:xfrm flipV="1">
          <a:off x="15671800" y="5925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100330</xdr:rowOff>
    </xdr:to>
    <xdr:cxnSp macro="">
      <xdr:nvCxnSpPr>
        <xdr:cNvPr id="311" name="直線コネクタ 310"/>
        <xdr:cNvCxnSpPr/>
      </xdr:nvCxnSpPr>
      <xdr:spPr>
        <a:xfrm flipV="1">
          <a:off x="14782800" y="6002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85090</xdr:rowOff>
    </xdr:from>
    <xdr:to>
      <xdr:col>73</xdr:col>
      <xdr:colOff>180975</xdr:colOff>
      <xdr:row>35</xdr:row>
      <xdr:rowOff>100330</xdr:rowOff>
    </xdr:to>
    <xdr:cxnSp macro="">
      <xdr:nvCxnSpPr>
        <xdr:cNvPr id="314" name="直線コネクタ 313"/>
        <xdr:cNvCxnSpPr/>
      </xdr:nvCxnSpPr>
      <xdr:spPr>
        <a:xfrm>
          <a:off x="13893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85090</xdr:rowOff>
    </xdr:to>
    <xdr:cxnSp macro="">
      <xdr:nvCxnSpPr>
        <xdr:cNvPr id="317" name="直線コネクタ 316"/>
        <xdr:cNvCxnSpPr/>
      </xdr:nvCxnSpPr>
      <xdr:spPr>
        <a:xfrm>
          <a:off x="13004800" y="604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27" name="楕円 326"/>
        <xdr:cNvSpPr/>
      </xdr:nvSpPr>
      <xdr:spPr>
        <a:xfrm>
          <a:off x="16459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62247</xdr:rowOff>
    </xdr:from>
    <xdr:ext cx="762000" cy="259045"/>
    <xdr:sp macro="" textlink="">
      <xdr:nvSpPr>
        <xdr:cNvPr id="328" name="補助費等該当値テキスト"/>
        <xdr:cNvSpPr txBox="1"/>
      </xdr:nvSpPr>
      <xdr:spPr>
        <a:xfrm>
          <a:off x="16598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29" name="楕円 328"/>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30" name="テキスト ボックス 329"/>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49530</xdr:rowOff>
    </xdr:from>
    <xdr:to>
      <xdr:col>74</xdr:col>
      <xdr:colOff>31750</xdr:colOff>
      <xdr:row>35</xdr:row>
      <xdr:rowOff>151130</xdr:rowOff>
    </xdr:to>
    <xdr:sp macro="" textlink="">
      <xdr:nvSpPr>
        <xdr:cNvPr id="331" name="楕円 330"/>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161307</xdr:rowOff>
    </xdr:from>
    <xdr:ext cx="762000" cy="259045"/>
    <xdr:sp macro="" textlink="">
      <xdr:nvSpPr>
        <xdr:cNvPr id="332" name="テキスト ボックス 331"/>
        <xdr:cNvSpPr txBox="1"/>
      </xdr:nvSpPr>
      <xdr:spPr>
        <a:xfrm>
          <a:off x="14401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34290</xdr:rowOff>
    </xdr:from>
    <xdr:to>
      <xdr:col>69</xdr:col>
      <xdr:colOff>142875</xdr:colOff>
      <xdr:row>35</xdr:row>
      <xdr:rowOff>135890</xdr:rowOff>
    </xdr:to>
    <xdr:sp macro="" textlink="">
      <xdr:nvSpPr>
        <xdr:cNvPr id="333" name="楕円 332"/>
        <xdr:cNvSpPr/>
      </xdr:nvSpPr>
      <xdr:spPr>
        <a:xfrm>
          <a:off x="13843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146067</xdr:rowOff>
    </xdr:from>
    <xdr:ext cx="762000" cy="259045"/>
    <xdr:sp macro="" textlink="">
      <xdr:nvSpPr>
        <xdr:cNvPr id="334" name="テキスト ボックス 333"/>
        <xdr:cNvSpPr txBox="1"/>
      </xdr:nvSpPr>
      <xdr:spPr>
        <a:xfrm>
          <a:off x="13512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5" name="楕円 334"/>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6" name="テキスト ボックス 335"/>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ポイント上回っており、前年度と比較すると</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ているが、公債費総額自体は増加している。この主な要因は、熊本地震関連の災害対策債の本格償還が開始したことなどによる。今後は、公営住宅建設に係る地方債の本格償還が随時開始するため増加することが見込まれるため、その他の事業について、緊急度や住民ニーズを的確に把握し事業自体を選択し、地方債発行を抑え、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156718</xdr:rowOff>
    </xdr:from>
    <xdr:to>
      <xdr:col>24</xdr:col>
      <xdr:colOff>25400</xdr:colOff>
      <xdr:row>80</xdr:row>
      <xdr:rowOff>12700</xdr:rowOff>
    </xdr:to>
    <xdr:cxnSp macro="">
      <xdr:nvCxnSpPr>
        <xdr:cNvPr id="366" name="直線コネクタ 365"/>
        <xdr:cNvCxnSpPr/>
      </xdr:nvCxnSpPr>
      <xdr:spPr>
        <a:xfrm flipV="1">
          <a:off x="3987800" y="137012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56135</xdr:rowOff>
    </xdr:from>
    <xdr:to>
      <xdr:col>19</xdr:col>
      <xdr:colOff>187325</xdr:colOff>
      <xdr:row>80</xdr:row>
      <xdr:rowOff>12700</xdr:rowOff>
    </xdr:to>
    <xdr:cxnSp macro="">
      <xdr:nvCxnSpPr>
        <xdr:cNvPr id="369" name="直線コネクタ 368"/>
        <xdr:cNvCxnSpPr/>
      </xdr:nvCxnSpPr>
      <xdr:spPr>
        <a:xfrm>
          <a:off x="3098800" y="13600685"/>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56135</xdr:rowOff>
    </xdr:from>
    <xdr:to>
      <xdr:col>15</xdr:col>
      <xdr:colOff>98425</xdr:colOff>
      <xdr:row>79</xdr:row>
      <xdr:rowOff>60706</xdr:rowOff>
    </xdr:to>
    <xdr:cxnSp macro="">
      <xdr:nvCxnSpPr>
        <xdr:cNvPr id="372" name="直線コネクタ 371"/>
        <xdr:cNvCxnSpPr/>
      </xdr:nvCxnSpPr>
      <xdr:spPr>
        <a:xfrm flipV="1">
          <a:off x="2209800" y="136006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60706</xdr:rowOff>
    </xdr:from>
    <xdr:to>
      <xdr:col>11</xdr:col>
      <xdr:colOff>9525</xdr:colOff>
      <xdr:row>79</xdr:row>
      <xdr:rowOff>92711</xdr:rowOff>
    </xdr:to>
    <xdr:cxnSp macro="">
      <xdr:nvCxnSpPr>
        <xdr:cNvPr id="375" name="直線コネクタ 374"/>
        <xdr:cNvCxnSpPr/>
      </xdr:nvCxnSpPr>
      <xdr:spPr>
        <a:xfrm flipV="1">
          <a:off x="1320800" y="136052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7" name="テキスト ボックス 376"/>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9" name="テキスト ボックス 378"/>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105918</xdr:rowOff>
    </xdr:from>
    <xdr:to>
      <xdr:col>24</xdr:col>
      <xdr:colOff>76200</xdr:colOff>
      <xdr:row>80</xdr:row>
      <xdr:rowOff>36068</xdr:rowOff>
    </xdr:to>
    <xdr:sp macro="" textlink="">
      <xdr:nvSpPr>
        <xdr:cNvPr id="385" name="楕円 384"/>
        <xdr:cNvSpPr/>
      </xdr:nvSpPr>
      <xdr:spPr>
        <a:xfrm>
          <a:off x="4775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14495</xdr:rowOff>
    </xdr:from>
    <xdr:ext cx="762000" cy="259045"/>
    <xdr:sp macro="" textlink="">
      <xdr:nvSpPr>
        <xdr:cNvPr id="386" name="公債費該当値テキスト"/>
        <xdr:cNvSpPr txBox="1"/>
      </xdr:nvSpPr>
      <xdr:spPr>
        <a:xfrm>
          <a:off x="4914900" y="1355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387" name="楕円 386"/>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88" name="テキスト ボックス 387"/>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5335</xdr:rowOff>
    </xdr:from>
    <xdr:to>
      <xdr:col>15</xdr:col>
      <xdr:colOff>149225</xdr:colOff>
      <xdr:row>79</xdr:row>
      <xdr:rowOff>106935</xdr:rowOff>
    </xdr:to>
    <xdr:sp macro="" textlink="">
      <xdr:nvSpPr>
        <xdr:cNvPr id="389" name="楕円 388"/>
        <xdr:cNvSpPr/>
      </xdr:nvSpPr>
      <xdr:spPr>
        <a:xfrm>
          <a:off x="3048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91712</xdr:rowOff>
    </xdr:from>
    <xdr:ext cx="762000" cy="259045"/>
    <xdr:sp macro="" textlink="">
      <xdr:nvSpPr>
        <xdr:cNvPr id="390" name="テキスト ボックス 389"/>
        <xdr:cNvSpPr txBox="1"/>
      </xdr:nvSpPr>
      <xdr:spPr>
        <a:xfrm>
          <a:off x="2717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9906</xdr:rowOff>
    </xdr:from>
    <xdr:to>
      <xdr:col>11</xdr:col>
      <xdr:colOff>60325</xdr:colOff>
      <xdr:row>79</xdr:row>
      <xdr:rowOff>111506</xdr:rowOff>
    </xdr:to>
    <xdr:sp macro="" textlink="">
      <xdr:nvSpPr>
        <xdr:cNvPr id="391" name="楕円 390"/>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96283</xdr:rowOff>
    </xdr:from>
    <xdr:ext cx="762000" cy="259045"/>
    <xdr:sp macro="" textlink="">
      <xdr:nvSpPr>
        <xdr:cNvPr id="392" name="テキスト ボックス 391"/>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93" name="楕円 392"/>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394" name="テキスト ボックス 393"/>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ポイント下回っており、前年度と比較すると</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指標としては、人件費、扶助費などの増により経常収支自体は増加したが、普通交付税が災害対策債の増により地域振興費が増加したことなどにより増加したことで、分子の増加額以上に分母の増加額が上回ったことにより減少した。今後も、扶助費の増加が見込まれており、その他経費については抑制し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39370</xdr:rowOff>
    </xdr:from>
    <xdr:to>
      <xdr:col>82</xdr:col>
      <xdr:colOff>107950</xdr:colOff>
      <xdr:row>75</xdr:row>
      <xdr:rowOff>66040</xdr:rowOff>
    </xdr:to>
    <xdr:cxnSp macro="">
      <xdr:nvCxnSpPr>
        <xdr:cNvPr id="427" name="直線コネクタ 426"/>
        <xdr:cNvCxnSpPr/>
      </xdr:nvCxnSpPr>
      <xdr:spPr>
        <a:xfrm flipV="1">
          <a:off x="15671800" y="1272667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66040</xdr:rowOff>
    </xdr:from>
    <xdr:to>
      <xdr:col>78</xdr:col>
      <xdr:colOff>69850</xdr:colOff>
      <xdr:row>76</xdr:row>
      <xdr:rowOff>85089</xdr:rowOff>
    </xdr:to>
    <xdr:cxnSp macro="">
      <xdr:nvCxnSpPr>
        <xdr:cNvPr id="430" name="直線コネクタ 429"/>
        <xdr:cNvCxnSpPr/>
      </xdr:nvCxnSpPr>
      <xdr:spPr>
        <a:xfrm flipV="1">
          <a:off x="14782800" y="12924790"/>
          <a:ext cx="889000" cy="19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85089</xdr:rowOff>
    </xdr:to>
    <xdr:cxnSp macro="">
      <xdr:nvCxnSpPr>
        <xdr:cNvPr id="433" name="直線コネクタ 432"/>
        <xdr:cNvCxnSpPr/>
      </xdr:nvCxnSpPr>
      <xdr:spPr>
        <a:xfrm>
          <a:off x="13893800" y="13111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54611</xdr:rowOff>
    </xdr:from>
    <xdr:to>
      <xdr:col>69</xdr:col>
      <xdr:colOff>92075</xdr:colOff>
      <xdr:row>76</xdr:row>
      <xdr:rowOff>81280</xdr:rowOff>
    </xdr:to>
    <xdr:cxnSp macro="">
      <xdr:nvCxnSpPr>
        <xdr:cNvPr id="436" name="直線コネクタ 435"/>
        <xdr:cNvCxnSpPr/>
      </xdr:nvCxnSpPr>
      <xdr:spPr>
        <a:xfrm>
          <a:off x="13004800" y="130848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0" name="テキスト ボックス 439"/>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160020</xdr:rowOff>
    </xdr:from>
    <xdr:to>
      <xdr:col>82</xdr:col>
      <xdr:colOff>158750</xdr:colOff>
      <xdr:row>74</xdr:row>
      <xdr:rowOff>90170</xdr:rowOff>
    </xdr:to>
    <xdr:sp macro="" textlink="">
      <xdr:nvSpPr>
        <xdr:cNvPr id="446" name="楕円 445"/>
        <xdr:cNvSpPr/>
      </xdr:nvSpPr>
      <xdr:spPr>
        <a:xfrm>
          <a:off x="164592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68597</xdr:rowOff>
    </xdr:from>
    <xdr:ext cx="762000" cy="259045"/>
    <xdr:sp macro="" textlink="">
      <xdr:nvSpPr>
        <xdr:cNvPr id="447" name="公債費以外該当値テキスト"/>
        <xdr:cNvSpPr txBox="1"/>
      </xdr:nvSpPr>
      <xdr:spPr>
        <a:xfrm>
          <a:off x="16598900" y="1258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15240</xdr:rowOff>
    </xdr:from>
    <xdr:to>
      <xdr:col>78</xdr:col>
      <xdr:colOff>120650</xdr:colOff>
      <xdr:row>75</xdr:row>
      <xdr:rowOff>116840</xdr:rowOff>
    </xdr:to>
    <xdr:sp macro="" textlink="">
      <xdr:nvSpPr>
        <xdr:cNvPr id="448" name="楕円 447"/>
        <xdr:cNvSpPr/>
      </xdr:nvSpPr>
      <xdr:spPr>
        <a:xfrm>
          <a:off x="15621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127017</xdr:rowOff>
    </xdr:from>
    <xdr:ext cx="736600" cy="259045"/>
    <xdr:sp macro="" textlink="">
      <xdr:nvSpPr>
        <xdr:cNvPr id="449" name="テキスト ボックス 448"/>
        <xdr:cNvSpPr txBox="1"/>
      </xdr:nvSpPr>
      <xdr:spPr>
        <a:xfrm>
          <a:off x="15290800" y="1264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34289</xdr:rowOff>
    </xdr:from>
    <xdr:to>
      <xdr:col>74</xdr:col>
      <xdr:colOff>31750</xdr:colOff>
      <xdr:row>76</xdr:row>
      <xdr:rowOff>135889</xdr:rowOff>
    </xdr:to>
    <xdr:sp macro="" textlink="">
      <xdr:nvSpPr>
        <xdr:cNvPr id="450" name="楕円 449"/>
        <xdr:cNvSpPr/>
      </xdr:nvSpPr>
      <xdr:spPr>
        <a:xfrm>
          <a:off x="14732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146067</xdr:rowOff>
    </xdr:from>
    <xdr:ext cx="762000" cy="259045"/>
    <xdr:sp macro="" textlink="">
      <xdr:nvSpPr>
        <xdr:cNvPr id="451" name="テキスト ボックス 450"/>
        <xdr:cNvSpPr txBox="1"/>
      </xdr:nvSpPr>
      <xdr:spPr>
        <a:xfrm>
          <a:off x="14401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2" name="楕円 451"/>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53" name="テキスト ボックス 452"/>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3811</xdr:rowOff>
    </xdr:from>
    <xdr:to>
      <xdr:col>65</xdr:col>
      <xdr:colOff>53975</xdr:colOff>
      <xdr:row>76</xdr:row>
      <xdr:rowOff>105411</xdr:rowOff>
    </xdr:to>
    <xdr:sp macro="" textlink="">
      <xdr:nvSpPr>
        <xdr:cNvPr id="454" name="楕円 453"/>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115587</xdr:rowOff>
    </xdr:from>
    <xdr:ext cx="762000" cy="259045"/>
    <xdr:sp macro="" textlink="">
      <xdr:nvSpPr>
        <xdr:cNvPr id="455" name="テキスト ボックス 454"/>
        <xdr:cNvSpPr txBox="1"/>
      </xdr:nvSpPr>
      <xdr:spPr>
        <a:xfrm>
          <a:off x="12623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43480</xdr:rowOff>
    </xdr:from>
    <xdr:to>
      <xdr:col>29</xdr:col>
      <xdr:colOff>127000</xdr:colOff>
      <xdr:row>18</xdr:row>
      <xdr:rowOff>72676</xdr:rowOff>
    </xdr:to>
    <xdr:cxnSp macro="">
      <xdr:nvCxnSpPr>
        <xdr:cNvPr id="52" name="直線コネクタ 51"/>
        <xdr:cNvCxnSpPr/>
      </xdr:nvCxnSpPr>
      <xdr:spPr bwMode="auto">
        <a:xfrm flipV="1">
          <a:off x="5003800" y="3177205"/>
          <a:ext cx="647700" cy="29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72676</xdr:rowOff>
    </xdr:from>
    <xdr:to>
      <xdr:col>26</xdr:col>
      <xdr:colOff>50800</xdr:colOff>
      <xdr:row>18</xdr:row>
      <xdr:rowOff>135058</xdr:rowOff>
    </xdr:to>
    <xdr:cxnSp macro="">
      <xdr:nvCxnSpPr>
        <xdr:cNvPr id="55" name="直線コネクタ 54"/>
        <xdr:cNvCxnSpPr/>
      </xdr:nvCxnSpPr>
      <xdr:spPr bwMode="auto">
        <a:xfrm flipV="1">
          <a:off x="4305300" y="3206401"/>
          <a:ext cx="698500" cy="62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135058</xdr:rowOff>
    </xdr:from>
    <xdr:to>
      <xdr:col>22</xdr:col>
      <xdr:colOff>114300</xdr:colOff>
      <xdr:row>18</xdr:row>
      <xdr:rowOff>162588</xdr:rowOff>
    </xdr:to>
    <xdr:cxnSp macro="">
      <xdr:nvCxnSpPr>
        <xdr:cNvPr id="58" name="直線コネクタ 57"/>
        <xdr:cNvCxnSpPr/>
      </xdr:nvCxnSpPr>
      <xdr:spPr bwMode="auto">
        <a:xfrm flipV="1">
          <a:off x="3606800" y="3268783"/>
          <a:ext cx="698500" cy="27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162588</xdr:rowOff>
    </xdr:from>
    <xdr:to>
      <xdr:col>18</xdr:col>
      <xdr:colOff>177800</xdr:colOff>
      <xdr:row>19</xdr:row>
      <xdr:rowOff>11274</xdr:rowOff>
    </xdr:to>
    <xdr:cxnSp macro="">
      <xdr:nvCxnSpPr>
        <xdr:cNvPr id="61" name="直線コネクタ 60"/>
        <xdr:cNvCxnSpPr/>
      </xdr:nvCxnSpPr>
      <xdr:spPr bwMode="auto">
        <a:xfrm flipV="1">
          <a:off x="2908300" y="3296313"/>
          <a:ext cx="698500" cy="20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155500</xdr:rowOff>
    </xdr:from>
    <xdr:ext cx="762000" cy="259045"/>
    <xdr:sp macro="" textlink="">
      <xdr:nvSpPr>
        <xdr:cNvPr id="65" name="テキスト ボックス 64"/>
        <xdr:cNvSpPr txBox="1"/>
      </xdr:nvSpPr>
      <xdr:spPr>
        <a:xfrm>
          <a:off x="2527300" y="29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164130</xdr:rowOff>
    </xdr:from>
    <xdr:to>
      <xdr:col>29</xdr:col>
      <xdr:colOff>177800</xdr:colOff>
      <xdr:row>18</xdr:row>
      <xdr:rowOff>94280</xdr:rowOff>
    </xdr:to>
    <xdr:sp macro="" textlink="">
      <xdr:nvSpPr>
        <xdr:cNvPr id="71" name="楕円 70"/>
        <xdr:cNvSpPr/>
      </xdr:nvSpPr>
      <xdr:spPr bwMode="auto">
        <a:xfrm>
          <a:off x="5600700" y="312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136207</xdr:rowOff>
    </xdr:from>
    <xdr:ext cx="762000" cy="259045"/>
    <xdr:sp macro="" textlink="">
      <xdr:nvSpPr>
        <xdr:cNvPr id="72" name="人口1人当たり決算額の推移該当値テキスト130"/>
        <xdr:cNvSpPr txBox="1"/>
      </xdr:nvSpPr>
      <xdr:spPr>
        <a:xfrm>
          <a:off x="5740400" y="309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21876</xdr:rowOff>
    </xdr:from>
    <xdr:to>
      <xdr:col>26</xdr:col>
      <xdr:colOff>101600</xdr:colOff>
      <xdr:row>18</xdr:row>
      <xdr:rowOff>123476</xdr:rowOff>
    </xdr:to>
    <xdr:sp macro="" textlink="">
      <xdr:nvSpPr>
        <xdr:cNvPr id="73" name="楕円 72"/>
        <xdr:cNvSpPr/>
      </xdr:nvSpPr>
      <xdr:spPr bwMode="auto">
        <a:xfrm>
          <a:off x="4953000" y="3155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108253</xdr:rowOff>
    </xdr:from>
    <xdr:ext cx="736600" cy="259045"/>
    <xdr:sp macro="" textlink="">
      <xdr:nvSpPr>
        <xdr:cNvPr id="74" name="テキスト ボックス 73"/>
        <xdr:cNvSpPr txBox="1"/>
      </xdr:nvSpPr>
      <xdr:spPr>
        <a:xfrm>
          <a:off x="4622800" y="3241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84258</xdr:rowOff>
    </xdr:from>
    <xdr:to>
      <xdr:col>22</xdr:col>
      <xdr:colOff>165100</xdr:colOff>
      <xdr:row>19</xdr:row>
      <xdr:rowOff>14408</xdr:rowOff>
    </xdr:to>
    <xdr:sp macro="" textlink="">
      <xdr:nvSpPr>
        <xdr:cNvPr id="75" name="楕円 74"/>
        <xdr:cNvSpPr/>
      </xdr:nvSpPr>
      <xdr:spPr bwMode="auto">
        <a:xfrm>
          <a:off x="4254500" y="3217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170635</xdr:rowOff>
    </xdr:from>
    <xdr:ext cx="762000" cy="259045"/>
    <xdr:sp macro="" textlink="">
      <xdr:nvSpPr>
        <xdr:cNvPr id="76" name="テキスト ボックス 75"/>
        <xdr:cNvSpPr txBox="1"/>
      </xdr:nvSpPr>
      <xdr:spPr>
        <a:xfrm>
          <a:off x="3924300" y="330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111788</xdr:rowOff>
    </xdr:from>
    <xdr:to>
      <xdr:col>19</xdr:col>
      <xdr:colOff>38100</xdr:colOff>
      <xdr:row>19</xdr:row>
      <xdr:rowOff>41938</xdr:rowOff>
    </xdr:to>
    <xdr:sp macro="" textlink="">
      <xdr:nvSpPr>
        <xdr:cNvPr id="77" name="楕円 76"/>
        <xdr:cNvSpPr/>
      </xdr:nvSpPr>
      <xdr:spPr bwMode="auto">
        <a:xfrm>
          <a:off x="3556000" y="3245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26715</xdr:rowOff>
    </xdr:from>
    <xdr:ext cx="762000" cy="259045"/>
    <xdr:sp macro="" textlink="">
      <xdr:nvSpPr>
        <xdr:cNvPr id="78" name="テキスト ボックス 77"/>
        <xdr:cNvSpPr txBox="1"/>
      </xdr:nvSpPr>
      <xdr:spPr>
        <a:xfrm>
          <a:off x="3225800" y="3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131924</xdr:rowOff>
    </xdr:from>
    <xdr:to>
      <xdr:col>15</xdr:col>
      <xdr:colOff>101600</xdr:colOff>
      <xdr:row>19</xdr:row>
      <xdr:rowOff>62074</xdr:rowOff>
    </xdr:to>
    <xdr:sp macro="" textlink="">
      <xdr:nvSpPr>
        <xdr:cNvPr id="79" name="楕円 78"/>
        <xdr:cNvSpPr/>
      </xdr:nvSpPr>
      <xdr:spPr bwMode="auto">
        <a:xfrm>
          <a:off x="2857500" y="3265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46851</xdr:rowOff>
    </xdr:from>
    <xdr:ext cx="762000" cy="259045"/>
    <xdr:sp macro="" textlink="">
      <xdr:nvSpPr>
        <xdr:cNvPr id="80" name="テキスト ボックス 79"/>
        <xdr:cNvSpPr txBox="1"/>
      </xdr:nvSpPr>
      <xdr:spPr>
        <a:xfrm>
          <a:off x="2527300" y="335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4128</xdr:rowOff>
    </xdr:from>
    <xdr:to>
      <xdr:col>29</xdr:col>
      <xdr:colOff>127000</xdr:colOff>
      <xdr:row>36</xdr:row>
      <xdr:rowOff>33225</xdr:rowOff>
    </xdr:to>
    <xdr:cxnSp macro="">
      <xdr:nvCxnSpPr>
        <xdr:cNvPr id="115" name="直線コネクタ 114"/>
        <xdr:cNvCxnSpPr/>
      </xdr:nvCxnSpPr>
      <xdr:spPr bwMode="auto">
        <a:xfrm flipV="1">
          <a:off x="5003800" y="6957378"/>
          <a:ext cx="647700" cy="29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33225</xdr:rowOff>
    </xdr:from>
    <xdr:to>
      <xdr:col>26</xdr:col>
      <xdr:colOff>50800</xdr:colOff>
      <xdr:row>36</xdr:row>
      <xdr:rowOff>51219</xdr:rowOff>
    </xdr:to>
    <xdr:cxnSp macro="">
      <xdr:nvCxnSpPr>
        <xdr:cNvPr id="118" name="直線コネクタ 117"/>
        <xdr:cNvCxnSpPr/>
      </xdr:nvCxnSpPr>
      <xdr:spPr bwMode="auto">
        <a:xfrm flipV="1">
          <a:off x="4305300" y="6986475"/>
          <a:ext cx="698500" cy="17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51219</xdr:rowOff>
    </xdr:from>
    <xdr:to>
      <xdr:col>22</xdr:col>
      <xdr:colOff>114300</xdr:colOff>
      <xdr:row>36</xdr:row>
      <xdr:rowOff>60575</xdr:rowOff>
    </xdr:to>
    <xdr:cxnSp macro="">
      <xdr:nvCxnSpPr>
        <xdr:cNvPr id="121" name="直線コネクタ 120"/>
        <xdr:cNvCxnSpPr/>
      </xdr:nvCxnSpPr>
      <xdr:spPr bwMode="auto">
        <a:xfrm flipV="1">
          <a:off x="3606800" y="7004469"/>
          <a:ext cx="698500" cy="9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54387</xdr:rowOff>
    </xdr:from>
    <xdr:to>
      <xdr:col>18</xdr:col>
      <xdr:colOff>177800</xdr:colOff>
      <xdr:row>36</xdr:row>
      <xdr:rowOff>60575</xdr:rowOff>
    </xdr:to>
    <xdr:cxnSp macro="">
      <xdr:nvCxnSpPr>
        <xdr:cNvPr id="124" name="直線コネクタ 123"/>
        <xdr:cNvCxnSpPr/>
      </xdr:nvCxnSpPr>
      <xdr:spPr bwMode="auto">
        <a:xfrm>
          <a:off x="2908300" y="7007637"/>
          <a:ext cx="698500" cy="6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296228</xdr:rowOff>
    </xdr:from>
    <xdr:to>
      <xdr:col>29</xdr:col>
      <xdr:colOff>177800</xdr:colOff>
      <xdr:row>36</xdr:row>
      <xdr:rowOff>54928</xdr:rowOff>
    </xdr:to>
    <xdr:sp macro="" textlink="">
      <xdr:nvSpPr>
        <xdr:cNvPr id="134" name="楕円 133"/>
        <xdr:cNvSpPr/>
      </xdr:nvSpPr>
      <xdr:spPr bwMode="auto">
        <a:xfrm>
          <a:off x="5600700" y="690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268305</xdr:rowOff>
    </xdr:from>
    <xdr:ext cx="762000" cy="259045"/>
    <xdr:sp macro="" textlink="">
      <xdr:nvSpPr>
        <xdr:cNvPr id="135" name="人口1人当たり決算額の推移該当値テキスト445"/>
        <xdr:cNvSpPr txBox="1"/>
      </xdr:nvSpPr>
      <xdr:spPr>
        <a:xfrm>
          <a:off x="5740400" y="687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325325</xdr:rowOff>
    </xdr:from>
    <xdr:to>
      <xdr:col>26</xdr:col>
      <xdr:colOff>101600</xdr:colOff>
      <xdr:row>36</xdr:row>
      <xdr:rowOff>84025</xdr:rowOff>
    </xdr:to>
    <xdr:sp macro="" textlink="">
      <xdr:nvSpPr>
        <xdr:cNvPr id="136" name="楕円 135"/>
        <xdr:cNvSpPr/>
      </xdr:nvSpPr>
      <xdr:spPr bwMode="auto">
        <a:xfrm>
          <a:off x="4953000" y="6935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68802</xdr:rowOff>
    </xdr:from>
    <xdr:ext cx="736600" cy="259045"/>
    <xdr:sp macro="" textlink="">
      <xdr:nvSpPr>
        <xdr:cNvPr id="137" name="テキスト ボックス 136"/>
        <xdr:cNvSpPr txBox="1"/>
      </xdr:nvSpPr>
      <xdr:spPr>
        <a:xfrm>
          <a:off x="4622800" y="702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419</xdr:rowOff>
    </xdr:from>
    <xdr:to>
      <xdr:col>22</xdr:col>
      <xdr:colOff>165100</xdr:colOff>
      <xdr:row>36</xdr:row>
      <xdr:rowOff>102019</xdr:rowOff>
    </xdr:to>
    <xdr:sp macro="" textlink="">
      <xdr:nvSpPr>
        <xdr:cNvPr id="138" name="楕円 137"/>
        <xdr:cNvSpPr/>
      </xdr:nvSpPr>
      <xdr:spPr bwMode="auto">
        <a:xfrm>
          <a:off x="4254500" y="6953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86796</xdr:rowOff>
    </xdr:from>
    <xdr:ext cx="762000" cy="259045"/>
    <xdr:sp macro="" textlink="">
      <xdr:nvSpPr>
        <xdr:cNvPr id="139" name="テキスト ボックス 138"/>
        <xdr:cNvSpPr txBox="1"/>
      </xdr:nvSpPr>
      <xdr:spPr>
        <a:xfrm>
          <a:off x="3924300" y="704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9775</xdr:rowOff>
    </xdr:from>
    <xdr:to>
      <xdr:col>19</xdr:col>
      <xdr:colOff>38100</xdr:colOff>
      <xdr:row>36</xdr:row>
      <xdr:rowOff>111375</xdr:rowOff>
    </xdr:to>
    <xdr:sp macro="" textlink="">
      <xdr:nvSpPr>
        <xdr:cNvPr id="140" name="楕円 139"/>
        <xdr:cNvSpPr/>
      </xdr:nvSpPr>
      <xdr:spPr bwMode="auto">
        <a:xfrm>
          <a:off x="3556000" y="696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96152</xdr:rowOff>
    </xdr:from>
    <xdr:ext cx="762000" cy="259045"/>
    <xdr:sp macro="" textlink="">
      <xdr:nvSpPr>
        <xdr:cNvPr id="141" name="テキスト ボックス 140"/>
        <xdr:cNvSpPr txBox="1"/>
      </xdr:nvSpPr>
      <xdr:spPr>
        <a:xfrm>
          <a:off x="3225800" y="704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3587</xdr:rowOff>
    </xdr:from>
    <xdr:to>
      <xdr:col>15</xdr:col>
      <xdr:colOff>101600</xdr:colOff>
      <xdr:row>36</xdr:row>
      <xdr:rowOff>105187</xdr:rowOff>
    </xdr:to>
    <xdr:sp macro="" textlink="">
      <xdr:nvSpPr>
        <xdr:cNvPr id="142" name="楕円 141"/>
        <xdr:cNvSpPr/>
      </xdr:nvSpPr>
      <xdr:spPr bwMode="auto">
        <a:xfrm>
          <a:off x="2857500" y="6956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89964</xdr:rowOff>
    </xdr:from>
    <xdr:ext cx="762000" cy="259045"/>
    <xdr:sp macro="" textlink="">
      <xdr:nvSpPr>
        <xdr:cNvPr id="143" name="テキスト ボックス 142"/>
        <xdr:cNvSpPr txBox="1"/>
      </xdr:nvSpPr>
      <xdr:spPr>
        <a:xfrm>
          <a:off x="2527300" y="704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10,326
10,256
57.93
9,620,030
8,882,715
722,575
4,154,869
11,412,567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50820</xdr:rowOff>
    </xdr:from>
    <xdr:to>
      <xdr:col>24</xdr:col>
      <xdr:colOff>63500</xdr:colOff>
      <xdr:row>36</xdr:row>
      <xdr:rowOff>76177</xdr:rowOff>
    </xdr:to>
    <xdr:cxnSp macro="">
      <xdr:nvCxnSpPr>
        <xdr:cNvPr id="58" name="直線コネクタ 57"/>
        <xdr:cNvCxnSpPr/>
      </xdr:nvCxnSpPr>
      <xdr:spPr>
        <a:xfrm flipV="1">
          <a:off x="3797300" y="6223020"/>
          <a:ext cx="838200" cy="2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76177</xdr:rowOff>
    </xdr:from>
    <xdr:to>
      <xdr:col>19</xdr:col>
      <xdr:colOff>177800</xdr:colOff>
      <xdr:row>36</xdr:row>
      <xdr:rowOff>108995</xdr:rowOff>
    </xdr:to>
    <xdr:cxnSp macro="">
      <xdr:nvCxnSpPr>
        <xdr:cNvPr id="61" name="直線コネクタ 60"/>
        <xdr:cNvCxnSpPr/>
      </xdr:nvCxnSpPr>
      <xdr:spPr>
        <a:xfrm flipV="1">
          <a:off x="2908300" y="6248377"/>
          <a:ext cx="889000" cy="3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108995</xdr:rowOff>
    </xdr:from>
    <xdr:to>
      <xdr:col>15</xdr:col>
      <xdr:colOff>50800</xdr:colOff>
      <xdr:row>36</xdr:row>
      <xdr:rowOff>130675</xdr:rowOff>
    </xdr:to>
    <xdr:cxnSp macro="">
      <xdr:nvCxnSpPr>
        <xdr:cNvPr id="64" name="直線コネクタ 63"/>
        <xdr:cNvCxnSpPr/>
      </xdr:nvCxnSpPr>
      <xdr:spPr>
        <a:xfrm flipV="1">
          <a:off x="2019300" y="6281195"/>
          <a:ext cx="8890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130675</xdr:rowOff>
    </xdr:from>
    <xdr:to>
      <xdr:col>10</xdr:col>
      <xdr:colOff>114300</xdr:colOff>
      <xdr:row>36</xdr:row>
      <xdr:rowOff>141369</xdr:rowOff>
    </xdr:to>
    <xdr:cxnSp macro="">
      <xdr:nvCxnSpPr>
        <xdr:cNvPr id="67" name="直線コネクタ 66"/>
        <xdr:cNvCxnSpPr/>
      </xdr:nvCxnSpPr>
      <xdr:spPr>
        <a:xfrm flipV="1">
          <a:off x="1130300" y="6302875"/>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xdr:rowOff>
    </xdr:from>
    <xdr:to>
      <xdr:col>24</xdr:col>
      <xdr:colOff>114300</xdr:colOff>
      <xdr:row>36</xdr:row>
      <xdr:rowOff>101620</xdr:rowOff>
    </xdr:to>
    <xdr:sp macro="" textlink="">
      <xdr:nvSpPr>
        <xdr:cNvPr id="77" name="楕円 76"/>
        <xdr:cNvSpPr/>
      </xdr:nvSpPr>
      <xdr:spPr>
        <a:xfrm>
          <a:off x="4584700" y="617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149897</xdr:rowOff>
    </xdr:from>
    <xdr:ext cx="534377" cy="259045"/>
    <xdr:sp macro="" textlink="">
      <xdr:nvSpPr>
        <xdr:cNvPr id="78" name="人件費該当値テキスト"/>
        <xdr:cNvSpPr txBox="1"/>
      </xdr:nvSpPr>
      <xdr:spPr>
        <a:xfrm>
          <a:off x="4686300" y="615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25377</xdr:rowOff>
    </xdr:from>
    <xdr:to>
      <xdr:col>20</xdr:col>
      <xdr:colOff>38100</xdr:colOff>
      <xdr:row>36</xdr:row>
      <xdr:rowOff>126977</xdr:rowOff>
    </xdr:to>
    <xdr:sp macro="" textlink="">
      <xdr:nvSpPr>
        <xdr:cNvPr id="79" name="楕円 78"/>
        <xdr:cNvSpPr/>
      </xdr:nvSpPr>
      <xdr:spPr>
        <a:xfrm>
          <a:off x="3746500" y="619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118104</xdr:rowOff>
    </xdr:from>
    <xdr:ext cx="534377" cy="259045"/>
    <xdr:sp macro="" textlink="">
      <xdr:nvSpPr>
        <xdr:cNvPr id="80" name="テキスト ボックス 79"/>
        <xdr:cNvSpPr txBox="1"/>
      </xdr:nvSpPr>
      <xdr:spPr>
        <a:xfrm>
          <a:off x="3530111" y="629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58195</xdr:rowOff>
    </xdr:from>
    <xdr:to>
      <xdr:col>15</xdr:col>
      <xdr:colOff>101600</xdr:colOff>
      <xdr:row>36</xdr:row>
      <xdr:rowOff>159795</xdr:rowOff>
    </xdr:to>
    <xdr:sp macro="" textlink="">
      <xdr:nvSpPr>
        <xdr:cNvPr id="81" name="楕円 80"/>
        <xdr:cNvSpPr/>
      </xdr:nvSpPr>
      <xdr:spPr>
        <a:xfrm>
          <a:off x="2857500" y="623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150922</xdr:rowOff>
    </xdr:from>
    <xdr:ext cx="534377" cy="259045"/>
    <xdr:sp macro="" textlink="">
      <xdr:nvSpPr>
        <xdr:cNvPr id="82" name="テキスト ボックス 81"/>
        <xdr:cNvSpPr txBox="1"/>
      </xdr:nvSpPr>
      <xdr:spPr>
        <a:xfrm>
          <a:off x="2641111" y="632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79875</xdr:rowOff>
    </xdr:from>
    <xdr:to>
      <xdr:col>10</xdr:col>
      <xdr:colOff>165100</xdr:colOff>
      <xdr:row>37</xdr:row>
      <xdr:rowOff>10025</xdr:rowOff>
    </xdr:to>
    <xdr:sp macro="" textlink="">
      <xdr:nvSpPr>
        <xdr:cNvPr id="83" name="楕円 82"/>
        <xdr:cNvSpPr/>
      </xdr:nvSpPr>
      <xdr:spPr>
        <a:xfrm>
          <a:off x="1968500" y="62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1152</xdr:rowOff>
    </xdr:from>
    <xdr:ext cx="534377" cy="259045"/>
    <xdr:sp macro="" textlink="">
      <xdr:nvSpPr>
        <xdr:cNvPr id="84" name="テキスト ボックス 83"/>
        <xdr:cNvSpPr txBox="1"/>
      </xdr:nvSpPr>
      <xdr:spPr>
        <a:xfrm>
          <a:off x="1752111" y="63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90569</xdr:rowOff>
    </xdr:from>
    <xdr:to>
      <xdr:col>6</xdr:col>
      <xdr:colOff>38100</xdr:colOff>
      <xdr:row>37</xdr:row>
      <xdr:rowOff>20719</xdr:rowOff>
    </xdr:to>
    <xdr:sp macro="" textlink="">
      <xdr:nvSpPr>
        <xdr:cNvPr id="85" name="楕円 84"/>
        <xdr:cNvSpPr/>
      </xdr:nvSpPr>
      <xdr:spPr>
        <a:xfrm>
          <a:off x="1079500" y="62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11846</xdr:rowOff>
    </xdr:from>
    <xdr:ext cx="534377" cy="259045"/>
    <xdr:sp macro="" textlink="">
      <xdr:nvSpPr>
        <xdr:cNvPr id="86" name="テキスト ボックス 85"/>
        <xdr:cNvSpPr txBox="1"/>
      </xdr:nvSpPr>
      <xdr:spPr>
        <a:xfrm>
          <a:off x="863111" y="635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117252</xdr:rowOff>
    </xdr:from>
    <xdr:to>
      <xdr:col>24</xdr:col>
      <xdr:colOff>63500</xdr:colOff>
      <xdr:row>57</xdr:row>
      <xdr:rowOff>121183</xdr:rowOff>
    </xdr:to>
    <xdr:cxnSp macro="">
      <xdr:nvCxnSpPr>
        <xdr:cNvPr id="116" name="直線コネクタ 115"/>
        <xdr:cNvCxnSpPr/>
      </xdr:nvCxnSpPr>
      <xdr:spPr>
        <a:xfrm flipV="1">
          <a:off x="3797300" y="9718452"/>
          <a:ext cx="838200" cy="17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121183</xdr:rowOff>
    </xdr:from>
    <xdr:to>
      <xdr:col>19</xdr:col>
      <xdr:colOff>177800</xdr:colOff>
      <xdr:row>58</xdr:row>
      <xdr:rowOff>87054</xdr:rowOff>
    </xdr:to>
    <xdr:cxnSp macro="">
      <xdr:nvCxnSpPr>
        <xdr:cNvPr id="119" name="直線コネクタ 118"/>
        <xdr:cNvCxnSpPr/>
      </xdr:nvCxnSpPr>
      <xdr:spPr>
        <a:xfrm flipV="1">
          <a:off x="2908300" y="9893833"/>
          <a:ext cx="889000" cy="1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87054</xdr:rowOff>
    </xdr:from>
    <xdr:to>
      <xdr:col>15</xdr:col>
      <xdr:colOff>50800</xdr:colOff>
      <xdr:row>58</xdr:row>
      <xdr:rowOff>89401</xdr:rowOff>
    </xdr:to>
    <xdr:cxnSp macro="">
      <xdr:nvCxnSpPr>
        <xdr:cNvPr id="122" name="直線コネクタ 121"/>
        <xdr:cNvCxnSpPr/>
      </xdr:nvCxnSpPr>
      <xdr:spPr>
        <a:xfrm flipV="1">
          <a:off x="2019300" y="10031154"/>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100233</xdr:rowOff>
    </xdr:from>
    <xdr:ext cx="534377" cy="259045"/>
    <xdr:sp macro="" textlink="">
      <xdr:nvSpPr>
        <xdr:cNvPr id="124" name="テキスト ボックス 123"/>
        <xdr:cNvSpPr txBox="1"/>
      </xdr:nvSpPr>
      <xdr:spPr>
        <a:xfrm>
          <a:off x="2641111" y="9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67737</xdr:rowOff>
    </xdr:from>
    <xdr:to>
      <xdr:col>10</xdr:col>
      <xdr:colOff>114300</xdr:colOff>
      <xdr:row>58</xdr:row>
      <xdr:rowOff>89401</xdr:rowOff>
    </xdr:to>
    <xdr:cxnSp macro="">
      <xdr:nvCxnSpPr>
        <xdr:cNvPr id="125" name="直線コネクタ 124"/>
        <xdr:cNvCxnSpPr/>
      </xdr:nvCxnSpPr>
      <xdr:spPr>
        <a:xfrm>
          <a:off x="1130300" y="8811687"/>
          <a:ext cx="889000" cy="122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66452</xdr:rowOff>
    </xdr:from>
    <xdr:to>
      <xdr:col>24</xdr:col>
      <xdr:colOff>114300</xdr:colOff>
      <xdr:row>56</xdr:row>
      <xdr:rowOff>168052</xdr:rowOff>
    </xdr:to>
    <xdr:sp macro="" textlink="">
      <xdr:nvSpPr>
        <xdr:cNvPr id="135" name="楕円 134"/>
        <xdr:cNvSpPr/>
      </xdr:nvSpPr>
      <xdr:spPr>
        <a:xfrm>
          <a:off x="4584700" y="96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89329</xdr:rowOff>
    </xdr:from>
    <xdr:ext cx="599010" cy="259045"/>
    <xdr:sp macro="" textlink="">
      <xdr:nvSpPr>
        <xdr:cNvPr id="136" name="物件費該当値テキスト"/>
        <xdr:cNvSpPr txBox="1"/>
      </xdr:nvSpPr>
      <xdr:spPr>
        <a:xfrm>
          <a:off x="4686300" y="951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70383</xdr:rowOff>
    </xdr:from>
    <xdr:to>
      <xdr:col>20</xdr:col>
      <xdr:colOff>38100</xdr:colOff>
      <xdr:row>58</xdr:row>
      <xdr:rowOff>533</xdr:rowOff>
    </xdr:to>
    <xdr:sp macro="" textlink="">
      <xdr:nvSpPr>
        <xdr:cNvPr id="137" name="楕円 136"/>
        <xdr:cNvSpPr/>
      </xdr:nvSpPr>
      <xdr:spPr>
        <a:xfrm>
          <a:off x="3746500" y="98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163110</xdr:rowOff>
    </xdr:from>
    <xdr:ext cx="534377" cy="259045"/>
    <xdr:sp macro="" textlink="">
      <xdr:nvSpPr>
        <xdr:cNvPr id="138" name="テキスト ボックス 137"/>
        <xdr:cNvSpPr txBox="1"/>
      </xdr:nvSpPr>
      <xdr:spPr>
        <a:xfrm>
          <a:off x="3530111" y="993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36254</xdr:rowOff>
    </xdr:from>
    <xdr:to>
      <xdr:col>15</xdr:col>
      <xdr:colOff>101600</xdr:colOff>
      <xdr:row>58</xdr:row>
      <xdr:rowOff>137854</xdr:rowOff>
    </xdr:to>
    <xdr:sp macro="" textlink="">
      <xdr:nvSpPr>
        <xdr:cNvPr id="139" name="楕円 138"/>
        <xdr:cNvSpPr/>
      </xdr:nvSpPr>
      <xdr:spPr>
        <a:xfrm>
          <a:off x="2857500" y="99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128981</xdr:rowOff>
    </xdr:from>
    <xdr:ext cx="534377" cy="259045"/>
    <xdr:sp macro="" textlink="">
      <xdr:nvSpPr>
        <xdr:cNvPr id="140" name="テキスト ボックス 139"/>
        <xdr:cNvSpPr txBox="1"/>
      </xdr:nvSpPr>
      <xdr:spPr>
        <a:xfrm>
          <a:off x="2641111" y="1007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38601</xdr:rowOff>
    </xdr:from>
    <xdr:to>
      <xdr:col>10</xdr:col>
      <xdr:colOff>165100</xdr:colOff>
      <xdr:row>58</xdr:row>
      <xdr:rowOff>140201</xdr:rowOff>
    </xdr:to>
    <xdr:sp macro="" textlink="">
      <xdr:nvSpPr>
        <xdr:cNvPr id="141" name="楕円 140"/>
        <xdr:cNvSpPr/>
      </xdr:nvSpPr>
      <xdr:spPr>
        <a:xfrm>
          <a:off x="1968500" y="99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131328</xdr:rowOff>
    </xdr:from>
    <xdr:ext cx="534377" cy="259045"/>
    <xdr:sp macro="" textlink="">
      <xdr:nvSpPr>
        <xdr:cNvPr id="142" name="テキスト ボックス 141"/>
        <xdr:cNvSpPr txBox="1"/>
      </xdr:nvSpPr>
      <xdr:spPr>
        <a:xfrm>
          <a:off x="1752111" y="1007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16937</xdr:rowOff>
    </xdr:from>
    <xdr:to>
      <xdr:col>6</xdr:col>
      <xdr:colOff>38100</xdr:colOff>
      <xdr:row>51</xdr:row>
      <xdr:rowOff>118537</xdr:rowOff>
    </xdr:to>
    <xdr:sp macro="" textlink="">
      <xdr:nvSpPr>
        <xdr:cNvPr id="143" name="楕円 142"/>
        <xdr:cNvSpPr/>
      </xdr:nvSpPr>
      <xdr:spPr>
        <a:xfrm>
          <a:off x="1079500" y="876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135064</xdr:rowOff>
    </xdr:from>
    <xdr:ext cx="599010" cy="259045"/>
    <xdr:sp macro="" textlink="">
      <xdr:nvSpPr>
        <xdr:cNvPr id="144" name="テキスト ボックス 143"/>
        <xdr:cNvSpPr txBox="1"/>
      </xdr:nvSpPr>
      <xdr:spPr>
        <a:xfrm>
          <a:off x="830795" y="853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67424</xdr:rowOff>
    </xdr:from>
    <xdr:to>
      <xdr:col>24</xdr:col>
      <xdr:colOff>63500</xdr:colOff>
      <xdr:row>78</xdr:row>
      <xdr:rowOff>84150</xdr:rowOff>
    </xdr:to>
    <xdr:cxnSp macro="">
      <xdr:nvCxnSpPr>
        <xdr:cNvPr id="173" name="直線コネクタ 172"/>
        <xdr:cNvCxnSpPr/>
      </xdr:nvCxnSpPr>
      <xdr:spPr>
        <a:xfrm>
          <a:off x="3797300" y="13440524"/>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57556</xdr:rowOff>
    </xdr:from>
    <xdr:to>
      <xdr:col>19</xdr:col>
      <xdr:colOff>177800</xdr:colOff>
      <xdr:row>78</xdr:row>
      <xdr:rowOff>67424</xdr:rowOff>
    </xdr:to>
    <xdr:cxnSp macro="">
      <xdr:nvCxnSpPr>
        <xdr:cNvPr id="176" name="直線コネクタ 175"/>
        <xdr:cNvCxnSpPr/>
      </xdr:nvCxnSpPr>
      <xdr:spPr>
        <a:xfrm>
          <a:off x="2908300" y="13430656"/>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57556</xdr:rowOff>
    </xdr:from>
    <xdr:to>
      <xdr:col>15</xdr:col>
      <xdr:colOff>50800</xdr:colOff>
      <xdr:row>78</xdr:row>
      <xdr:rowOff>74130</xdr:rowOff>
    </xdr:to>
    <xdr:cxnSp macro="">
      <xdr:nvCxnSpPr>
        <xdr:cNvPr id="179" name="直線コネクタ 178"/>
        <xdr:cNvCxnSpPr/>
      </xdr:nvCxnSpPr>
      <xdr:spPr>
        <a:xfrm flipV="1">
          <a:off x="2019300" y="13430656"/>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74130</xdr:rowOff>
    </xdr:from>
    <xdr:to>
      <xdr:col>10</xdr:col>
      <xdr:colOff>114300</xdr:colOff>
      <xdr:row>78</xdr:row>
      <xdr:rowOff>77102</xdr:rowOff>
    </xdr:to>
    <xdr:cxnSp macro="">
      <xdr:nvCxnSpPr>
        <xdr:cNvPr id="182" name="直線コネクタ 181"/>
        <xdr:cNvCxnSpPr/>
      </xdr:nvCxnSpPr>
      <xdr:spPr>
        <a:xfrm flipV="1">
          <a:off x="1130300" y="1344723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33350</xdr:rowOff>
    </xdr:from>
    <xdr:to>
      <xdr:col>24</xdr:col>
      <xdr:colOff>114300</xdr:colOff>
      <xdr:row>78</xdr:row>
      <xdr:rowOff>134950</xdr:rowOff>
    </xdr:to>
    <xdr:sp macro="" textlink="">
      <xdr:nvSpPr>
        <xdr:cNvPr id="192" name="楕円 191"/>
        <xdr:cNvSpPr/>
      </xdr:nvSpPr>
      <xdr:spPr>
        <a:xfrm>
          <a:off x="4584700" y="134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119727</xdr:rowOff>
    </xdr:from>
    <xdr:ext cx="469744" cy="259045"/>
    <xdr:sp macro="" textlink="">
      <xdr:nvSpPr>
        <xdr:cNvPr id="193" name="維持補修費該当値テキスト"/>
        <xdr:cNvSpPr txBox="1"/>
      </xdr:nvSpPr>
      <xdr:spPr>
        <a:xfrm>
          <a:off x="4686300" y="133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16624</xdr:rowOff>
    </xdr:from>
    <xdr:to>
      <xdr:col>20</xdr:col>
      <xdr:colOff>38100</xdr:colOff>
      <xdr:row>78</xdr:row>
      <xdr:rowOff>118224</xdr:rowOff>
    </xdr:to>
    <xdr:sp macro="" textlink="">
      <xdr:nvSpPr>
        <xdr:cNvPr id="194" name="楕円 193"/>
        <xdr:cNvSpPr/>
      </xdr:nvSpPr>
      <xdr:spPr>
        <a:xfrm>
          <a:off x="3746500" y="133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109351</xdr:rowOff>
    </xdr:from>
    <xdr:ext cx="469744" cy="259045"/>
    <xdr:sp macro="" textlink="">
      <xdr:nvSpPr>
        <xdr:cNvPr id="195" name="テキスト ボックス 194"/>
        <xdr:cNvSpPr txBox="1"/>
      </xdr:nvSpPr>
      <xdr:spPr>
        <a:xfrm>
          <a:off x="3562428" y="1348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6756</xdr:rowOff>
    </xdr:from>
    <xdr:to>
      <xdr:col>15</xdr:col>
      <xdr:colOff>101600</xdr:colOff>
      <xdr:row>78</xdr:row>
      <xdr:rowOff>108356</xdr:rowOff>
    </xdr:to>
    <xdr:sp macro="" textlink="">
      <xdr:nvSpPr>
        <xdr:cNvPr id="196" name="楕円 195"/>
        <xdr:cNvSpPr/>
      </xdr:nvSpPr>
      <xdr:spPr>
        <a:xfrm>
          <a:off x="2857500" y="133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99483</xdr:rowOff>
    </xdr:from>
    <xdr:ext cx="469744" cy="259045"/>
    <xdr:sp macro="" textlink="">
      <xdr:nvSpPr>
        <xdr:cNvPr id="197" name="テキスト ボックス 196"/>
        <xdr:cNvSpPr txBox="1"/>
      </xdr:nvSpPr>
      <xdr:spPr>
        <a:xfrm>
          <a:off x="2673428" y="1347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23330</xdr:rowOff>
    </xdr:from>
    <xdr:to>
      <xdr:col>10</xdr:col>
      <xdr:colOff>165100</xdr:colOff>
      <xdr:row>78</xdr:row>
      <xdr:rowOff>124930</xdr:rowOff>
    </xdr:to>
    <xdr:sp macro="" textlink="">
      <xdr:nvSpPr>
        <xdr:cNvPr id="198" name="楕円 197"/>
        <xdr:cNvSpPr/>
      </xdr:nvSpPr>
      <xdr:spPr>
        <a:xfrm>
          <a:off x="1968500" y="133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116057</xdr:rowOff>
    </xdr:from>
    <xdr:ext cx="469744" cy="259045"/>
    <xdr:sp macro="" textlink="">
      <xdr:nvSpPr>
        <xdr:cNvPr id="199" name="テキスト ボックス 198"/>
        <xdr:cNvSpPr txBox="1"/>
      </xdr:nvSpPr>
      <xdr:spPr>
        <a:xfrm>
          <a:off x="1784428" y="1348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26302</xdr:rowOff>
    </xdr:from>
    <xdr:to>
      <xdr:col>6</xdr:col>
      <xdr:colOff>38100</xdr:colOff>
      <xdr:row>78</xdr:row>
      <xdr:rowOff>127902</xdr:rowOff>
    </xdr:to>
    <xdr:sp macro="" textlink="">
      <xdr:nvSpPr>
        <xdr:cNvPr id="200" name="楕円 199"/>
        <xdr:cNvSpPr/>
      </xdr:nvSpPr>
      <xdr:spPr>
        <a:xfrm>
          <a:off x="1079500" y="133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119029</xdr:rowOff>
    </xdr:from>
    <xdr:ext cx="469744" cy="259045"/>
    <xdr:sp macro="" textlink="">
      <xdr:nvSpPr>
        <xdr:cNvPr id="201" name="テキスト ボックス 200"/>
        <xdr:cNvSpPr txBox="1"/>
      </xdr:nvSpPr>
      <xdr:spPr>
        <a:xfrm>
          <a:off x="895428" y="134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178</xdr:rowOff>
    </xdr:from>
    <xdr:to>
      <xdr:col>24</xdr:col>
      <xdr:colOff>63500</xdr:colOff>
      <xdr:row>93</xdr:row>
      <xdr:rowOff>127433</xdr:rowOff>
    </xdr:to>
    <xdr:cxnSp macro="">
      <xdr:nvCxnSpPr>
        <xdr:cNvPr id="233" name="直線コネクタ 232"/>
        <xdr:cNvCxnSpPr/>
      </xdr:nvCxnSpPr>
      <xdr:spPr>
        <a:xfrm flipV="1">
          <a:off x="3797300" y="15773578"/>
          <a:ext cx="838200" cy="29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127433</xdr:rowOff>
    </xdr:from>
    <xdr:to>
      <xdr:col>19</xdr:col>
      <xdr:colOff>177800</xdr:colOff>
      <xdr:row>94</xdr:row>
      <xdr:rowOff>30069</xdr:rowOff>
    </xdr:to>
    <xdr:cxnSp macro="">
      <xdr:nvCxnSpPr>
        <xdr:cNvPr id="236" name="直線コネクタ 235"/>
        <xdr:cNvCxnSpPr/>
      </xdr:nvCxnSpPr>
      <xdr:spPr>
        <a:xfrm flipV="1">
          <a:off x="2908300" y="16072283"/>
          <a:ext cx="889000" cy="7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30069</xdr:rowOff>
    </xdr:from>
    <xdr:to>
      <xdr:col>15</xdr:col>
      <xdr:colOff>50800</xdr:colOff>
      <xdr:row>94</xdr:row>
      <xdr:rowOff>51341</xdr:rowOff>
    </xdr:to>
    <xdr:cxnSp macro="">
      <xdr:nvCxnSpPr>
        <xdr:cNvPr id="239" name="直線コネクタ 238"/>
        <xdr:cNvCxnSpPr/>
      </xdr:nvCxnSpPr>
      <xdr:spPr>
        <a:xfrm flipV="1">
          <a:off x="2019300" y="16146369"/>
          <a:ext cx="889000" cy="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41" name="テキスト ボックス 240"/>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29809</xdr:rowOff>
    </xdr:from>
    <xdr:to>
      <xdr:col>10</xdr:col>
      <xdr:colOff>114300</xdr:colOff>
      <xdr:row>94</xdr:row>
      <xdr:rowOff>51341</xdr:rowOff>
    </xdr:to>
    <xdr:cxnSp macro="">
      <xdr:nvCxnSpPr>
        <xdr:cNvPr id="242" name="直線コネクタ 241"/>
        <xdr:cNvCxnSpPr/>
      </xdr:nvCxnSpPr>
      <xdr:spPr>
        <a:xfrm>
          <a:off x="1130300" y="16146109"/>
          <a:ext cx="889000" cy="2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120828</xdr:rowOff>
    </xdr:from>
    <xdr:to>
      <xdr:col>24</xdr:col>
      <xdr:colOff>114300</xdr:colOff>
      <xdr:row>92</xdr:row>
      <xdr:rowOff>50978</xdr:rowOff>
    </xdr:to>
    <xdr:sp macro="" textlink="">
      <xdr:nvSpPr>
        <xdr:cNvPr id="252" name="楕円 251"/>
        <xdr:cNvSpPr/>
      </xdr:nvSpPr>
      <xdr:spPr>
        <a:xfrm>
          <a:off x="4584700" y="1572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143705</xdr:rowOff>
    </xdr:from>
    <xdr:ext cx="599010" cy="259045"/>
    <xdr:sp macro="" textlink="">
      <xdr:nvSpPr>
        <xdr:cNvPr id="253" name="扶助費該当値テキスト"/>
        <xdr:cNvSpPr txBox="1"/>
      </xdr:nvSpPr>
      <xdr:spPr>
        <a:xfrm>
          <a:off x="4686300" y="1557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76633</xdr:rowOff>
    </xdr:from>
    <xdr:to>
      <xdr:col>20</xdr:col>
      <xdr:colOff>38100</xdr:colOff>
      <xdr:row>94</xdr:row>
      <xdr:rowOff>6783</xdr:rowOff>
    </xdr:to>
    <xdr:sp macro="" textlink="">
      <xdr:nvSpPr>
        <xdr:cNvPr id="254" name="楕円 253"/>
        <xdr:cNvSpPr/>
      </xdr:nvSpPr>
      <xdr:spPr>
        <a:xfrm>
          <a:off x="3746500" y="1602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23310</xdr:rowOff>
    </xdr:from>
    <xdr:ext cx="599010" cy="259045"/>
    <xdr:sp macro="" textlink="">
      <xdr:nvSpPr>
        <xdr:cNvPr id="255" name="テキスト ボックス 254"/>
        <xdr:cNvSpPr txBox="1"/>
      </xdr:nvSpPr>
      <xdr:spPr>
        <a:xfrm>
          <a:off x="3497795" y="1579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150719</xdr:rowOff>
    </xdr:from>
    <xdr:to>
      <xdr:col>15</xdr:col>
      <xdr:colOff>101600</xdr:colOff>
      <xdr:row>94</xdr:row>
      <xdr:rowOff>80869</xdr:rowOff>
    </xdr:to>
    <xdr:sp macro="" textlink="">
      <xdr:nvSpPr>
        <xdr:cNvPr id="256" name="楕円 255"/>
        <xdr:cNvSpPr/>
      </xdr:nvSpPr>
      <xdr:spPr>
        <a:xfrm>
          <a:off x="2857500" y="1609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97396</xdr:rowOff>
    </xdr:from>
    <xdr:ext cx="599010" cy="259045"/>
    <xdr:sp macro="" textlink="">
      <xdr:nvSpPr>
        <xdr:cNvPr id="257" name="テキスト ボックス 256"/>
        <xdr:cNvSpPr txBox="1"/>
      </xdr:nvSpPr>
      <xdr:spPr>
        <a:xfrm>
          <a:off x="2608795" y="1587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541</xdr:rowOff>
    </xdr:from>
    <xdr:to>
      <xdr:col>10</xdr:col>
      <xdr:colOff>165100</xdr:colOff>
      <xdr:row>94</xdr:row>
      <xdr:rowOff>102141</xdr:rowOff>
    </xdr:to>
    <xdr:sp macro="" textlink="">
      <xdr:nvSpPr>
        <xdr:cNvPr id="258" name="楕円 257"/>
        <xdr:cNvSpPr/>
      </xdr:nvSpPr>
      <xdr:spPr>
        <a:xfrm>
          <a:off x="1968500" y="1611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118668</xdr:rowOff>
    </xdr:from>
    <xdr:ext cx="599010" cy="259045"/>
    <xdr:sp macro="" textlink="">
      <xdr:nvSpPr>
        <xdr:cNvPr id="259" name="テキスト ボックス 258"/>
        <xdr:cNvSpPr txBox="1"/>
      </xdr:nvSpPr>
      <xdr:spPr>
        <a:xfrm>
          <a:off x="1719795" y="1589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150459</xdr:rowOff>
    </xdr:from>
    <xdr:to>
      <xdr:col>6</xdr:col>
      <xdr:colOff>38100</xdr:colOff>
      <xdr:row>94</xdr:row>
      <xdr:rowOff>80609</xdr:rowOff>
    </xdr:to>
    <xdr:sp macro="" textlink="">
      <xdr:nvSpPr>
        <xdr:cNvPr id="260" name="楕円 259"/>
        <xdr:cNvSpPr/>
      </xdr:nvSpPr>
      <xdr:spPr>
        <a:xfrm>
          <a:off x="1079500" y="1609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97136</xdr:rowOff>
    </xdr:from>
    <xdr:ext cx="599010" cy="259045"/>
    <xdr:sp macro="" textlink="">
      <xdr:nvSpPr>
        <xdr:cNvPr id="261" name="テキスト ボックス 260"/>
        <xdr:cNvSpPr txBox="1"/>
      </xdr:nvSpPr>
      <xdr:spPr>
        <a:xfrm>
          <a:off x="830795" y="1587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25537</xdr:rowOff>
    </xdr:from>
    <xdr:to>
      <xdr:col>55</xdr:col>
      <xdr:colOff>0</xdr:colOff>
      <xdr:row>37</xdr:row>
      <xdr:rowOff>11835</xdr:rowOff>
    </xdr:to>
    <xdr:cxnSp macro="">
      <xdr:nvCxnSpPr>
        <xdr:cNvPr id="288" name="直線コネクタ 287"/>
        <xdr:cNvCxnSpPr/>
      </xdr:nvCxnSpPr>
      <xdr:spPr>
        <a:xfrm>
          <a:off x="9639300" y="5854837"/>
          <a:ext cx="838200" cy="50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25537</xdr:rowOff>
    </xdr:from>
    <xdr:to>
      <xdr:col>50</xdr:col>
      <xdr:colOff>114300</xdr:colOff>
      <xdr:row>37</xdr:row>
      <xdr:rowOff>9018</xdr:rowOff>
    </xdr:to>
    <xdr:cxnSp macro="">
      <xdr:nvCxnSpPr>
        <xdr:cNvPr id="291" name="直線コネクタ 290"/>
        <xdr:cNvCxnSpPr/>
      </xdr:nvCxnSpPr>
      <xdr:spPr>
        <a:xfrm flipV="1">
          <a:off x="8750300" y="5854837"/>
          <a:ext cx="889000" cy="49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65624</xdr:rowOff>
    </xdr:from>
    <xdr:to>
      <xdr:col>45</xdr:col>
      <xdr:colOff>177800</xdr:colOff>
      <xdr:row>37</xdr:row>
      <xdr:rowOff>9018</xdr:rowOff>
    </xdr:to>
    <xdr:cxnSp macro="">
      <xdr:nvCxnSpPr>
        <xdr:cNvPr id="294" name="直線コネクタ 293"/>
        <xdr:cNvCxnSpPr/>
      </xdr:nvCxnSpPr>
      <xdr:spPr>
        <a:xfrm>
          <a:off x="7861300" y="6237824"/>
          <a:ext cx="889000" cy="1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6" name="テキスト ボックス 295"/>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28811</xdr:rowOff>
    </xdr:from>
    <xdr:to>
      <xdr:col>41</xdr:col>
      <xdr:colOff>50800</xdr:colOff>
      <xdr:row>36</xdr:row>
      <xdr:rowOff>65624</xdr:rowOff>
    </xdr:to>
    <xdr:cxnSp macro="">
      <xdr:nvCxnSpPr>
        <xdr:cNvPr id="297" name="直線コネクタ 296"/>
        <xdr:cNvCxnSpPr/>
      </xdr:nvCxnSpPr>
      <xdr:spPr>
        <a:xfrm>
          <a:off x="6972300" y="5858111"/>
          <a:ext cx="889000" cy="3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xdr:cNvSpPr txBox="1"/>
      </xdr:nvSpPr>
      <xdr:spPr>
        <a:xfrm>
          <a:off x="7594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153559</xdr:rowOff>
    </xdr:from>
    <xdr:ext cx="534377" cy="259045"/>
    <xdr:sp macro="" textlink="">
      <xdr:nvSpPr>
        <xdr:cNvPr id="301" name="テキスト ボックス 300"/>
        <xdr:cNvSpPr txBox="1"/>
      </xdr:nvSpPr>
      <xdr:spPr>
        <a:xfrm>
          <a:off x="6705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132485</xdr:rowOff>
    </xdr:from>
    <xdr:to>
      <xdr:col>55</xdr:col>
      <xdr:colOff>50800</xdr:colOff>
      <xdr:row>37</xdr:row>
      <xdr:rowOff>62635</xdr:rowOff>
    </xdr:to>
    <xdr:sp macro="" textlink="">
      <xdr:nvSpPr>
        <xdr:cNvPr id="307" name="楕円 306"/>
        <xdr:cNvSpPr/>
      </xdr:nvSpPr>
      <xdr:spPr>
        <a:xfrm>
          <a:off x="10426700" y="630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47412</xdr:rowOff>
    </xdr:from>
    <xdr:ext cx="534377" cy="259045"/>
    <xdr:sp macro="" textlink="">
      <xdr:nvSpPr>
        <xdr:cNvPr id="308" name="補助費等該当値テキスト"/>
        <xdr:cNvSpPr txBox="1"/>
      </xdr:nvSpPr>
      <xdr:spPr>
        <a:xfrm>
          <a:off x="10528300" y="621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146187</xdr:rowOff>
    </xdr:from>
    <xdr:to>
      <xdr:col>50</xdr:col>
      <xdr:colOff>165100</xdr:colOff>
      <xdr:row>34</xdr:row>
      <xdr:rowOff>76337</xdr:rowOff>
    </xdr:to>
    <xdr:sp macro="" textlink="">
      <xdr:nvSpPr>
        <xdr:cNvPr id="309" name="楕円 308"/>
        <xdr:cNvSpPr/>
      </xdr:nvSpPr>
      <xdr:spPr>
        <a:xfrm>
          <a:off x="9588500" y="580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67464</xdr:rowOff>
    </xdr:from>
    <xdr:ext cx="599010" cy="259045"/>
    <xdr:sp macro="" textlink="">
      <xdr:nvSpPr>
        <xdr:cNvPr id="310" name="テキスト ボックス 309"/>
        <xdr:cNvSpPr txBox="1"/>
      </xdr:nvSpPr>
      <xdr:spPr>
        <a:xfrm>
          <a:off x="9339795" y="589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129668</xdr:rowOff>
    </xdr:from>
    <xdr:to>
      <xdr:col>46</xdr:col>
      <xdr:colOff>38100</xdr:colOff>
      <xdr:row>37</xdr:row>
      <xdr:rowOff>59818</xdr:rowOff>
    </xdr:to>
    <xdr:sp macro="" textlink="">
      <xdr:nvSpPr>
        <xdr:cNvPr id="311" name="楕円 310"/>
        <xdr:cNvSpPr/>
      </xdr:nvSpPr>
      <xdr:spPr>
        <a:xfrm>
          <a:off x="8699500" y="63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50945</xdr:rowOff>
    </xdr:from>
    <xdr:ext cx="534377" cy="259045"/>
    <xdr:sp macro="" textlink="">
      <xdr:nvSpPr>
        <xdr:cNvPr id="312" name="テキスト ボックス 311"/>
        <xdr:cNvSpPr txBox="1"/>
      </xdr:nvSpPr>
      <xdr:spPr>
        <a:xfrm>
          <a:off x="8483111" y="639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14824</xdr:rowOff>
    </xdr:from>
    <xdr:to>
      <xdr:col>41</xdr:col>
      <xdr:colOff>101600</xdr:colOff>
      <xdr:row>36</xdr:row>
      <xdr:rowOff>116424</xdr:rowOff>
    </xdr:to>
    <xdr:sp macro="" textlink="">
      <xdr:nvSpPr>
        <xdr:cNvPr id="313" name="楕円 312"/>
        <xdr:cNvSpPr/>
      </xdr:nvSpPr>
      <xdr:spPr>
        <a:xfrm>
          <a:off x="7810500" y="618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132951</xdr:rowOff>
    </xdr:from>
    <xdr:ext cx="534377" cy="259045"/>
    <xdr:sp macro="" textlink="">
      <xdr:nvSpPr>
        <xdr:cNvPr id="314" name="テキスト ボックス 313"/>
        <xdr:cNvSpPr txBox="1"/>
      </xdr:nvSpPr>
      <xdr:spPr>
        <a:xfrm>
          <a:off x="7594111" y="59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149461</xdr:rowOff>
    </xdr:from>
    <xdr:to>
      <xdr:col>36</xdr:col>
      <xdr:colOff>165100</xdr:colOff>
      <xdr:row>34</xdr:row>
      <xdr:rowOff>79611</xdr:rowOff>
    </xdr:to>
    <xdr:sp macro="" textlink="">
      <xdr:nvSpPr>
        <xdr:cNvPr id="315" name="楕円 314"/>
        <xdr:cNvSpPr/>
      </xdr:nvSpPr>
      <xdr:spPr>
        <a:xfrm>
          <a:off x="6921500" y="580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96138</xdr:rowOff>
    </xdr:from>
    <xdr:ext cx="599010" cy="259045"/>
    <xdr:sp macro="" textlink="">
      <xdr:nvSpPr>
        <xdr:cNvPr id="316" name="テキスト ボックス 315"/>
        <xdr:cNvSpPr txBox="1"/>
      </xdr:nvSpPr>
      <xdr:spPr>
        <a:xfrm>
          <a:off x="6672795" y="558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4307</xdr:rowOff>
    </xdr:from>
    <xdr:to>
      <xdr:col>55</xdr:col>
      <xdr:colOff>0</xdr:colOff>
      <xdr:row>55</xdr:row>
      <xdr:rowOff>86093</xdr:rowOff>
    </xdr:to>
    <xdr:cxnSp macro="">
      <xdr:nvCxnSpPr>
        <xdr:cNvPr id="345" name="直線コネクタ 344"/>
        <xdr:cNvCxnSpPr/>
      </xdr:nvCxnSpPr>
      <xdr:spPr>
        <a:xfrm flipV="1">
          <a:off x="9639300" y="9434057"/>
          <a:ext cx="838200" cy="8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40918</xdr:rowOff>
    </xdr:from>
    <xdr:to>
      <xdr:col>50</xdr:col>
      <xdr:colOff>114300</xdr:colOff>
      <xdr:row>55</xdr:row>
      <xdr:rowOff>86093</xdr:rowOff>
    </xdr:to>
    <xdr:cxnSp macro="">
      <xdr:nvCxnSpPr>
        <xdr:cNvPr id="348" name="直線コネクタ 347"/>
        <xdr:cNvCxnSpPr/>
      </xdr:nvCxnSpPr>
      <xdr:spPr>
        <a:xfrm>
          <a:off x="8750300" y="9299218"/>
          <a:ext cx="889000" cy="2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128369</xdr:rowOff>
    </xdr:from>
    <xdr:to>
      <xdr:col>45</xdr:col>
      <xdr:colOff>177800</xdr:colOff>
      <xdr:row>54</xdr:row>
      <xdr:rowOff>40918</xdr:rowOff>
    </xdr:to>
    <xdr:cxnSp macro="">
      <xdr:nvCxnSpPr>
        <xdr:cNvPr id="351" name="直線コネクタ 350"/>
        <xdr:cNvCxnSpPr/>
      </xdr:nvCxnSpPr>
      <xdr:spPr>
        <a:xfrm>
          <a:off x="7861300" y="9215219"/>
          <a:ext cx="889000" cy="8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35361</xdr:rowOff>
    </xdr:from>
    <xdr:ext cx="599010" cy="259045"/>
    <xdr:sp macro="" textlink="">
      <xdr:nvSpPr>
        <xdr:cNvPr id="353" name="テキスト ボックス 352"/>
        <xdr:cNvSpPr txBox="1"/>
      </xdr:nvSpPr>
      <xdr:spPr>
        <a:xfrm>
          <a:off x="8450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128369</xdr:rowOff>
    </xdr:from>
    <xdr:to>
      <xdr:col>41</xdr:col>
      <xdr:colOff>50800</xdr:colOff>
      <xdr:row>54</xdr:row>
      <xdr:rowOff>133779</xdr:rowOff>
    </xdr:to>
    <xdr:cxnSp macro="">
      <xdr:nvCxnSpPr>
        <xdr:cNvPr id="354" name="直線コネクタ 353"/>
        <xdr:cNvCxnSpPr/>
      </xdr:nvCxnSpPr>
      <xdr:spPr>
        <a:xfrm flipV="1">
          <a:off x="6972300" y="9215219"/>
          <a:ext cx="889000" cy="1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6" name="テキスト ボックス 355"/>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124957</xdr:rowOff>
    </xdr:from>
    <xdr:to>
      <xdr:col>55</xdr:col>
      <xdr:colOff>50800</xdr:colOff>
      <xdr:row>55</xdr:row>
      <xdr:rowOff>55107</xdr:rowOff>
    </xdr:to>
    <xdr:sp macro="" textlink="">
      <xdr:nvSpPr>
        <xdr:cNvPr id="364" name="楕円 363"/>
        <xdr:cNvSpPr/>
      </xdr:nvSpPr>
      <xdr:spPr>
        <a:xfrm>
          <a:off x="10426700" y="938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147834</xdr:rowOff>
    </xdr:from>
    <xdr:ext cx="599010" cy="259045"/>
    <xdr:sp macro="" textlink="">
      <xdr:nvSpPr>
        <xdr:cNvPr id="365" name="普通建設事業費該当値テキスト"/>
        <xdr:cNvSpPr txBox="1"/>
      </xdr:nvSpPr>
      <xdr:spPr>
        <a:xfrm>
          <a:off x="10528300" y="92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35293</xdr:rowOff>
    </xdr:from>
    <xdr:to>
      <xdr:col>50</xdr:col>
      <xdr:colOff>165100</xdr:colOff>
      <xdr:row>55</xdr:row>
      <xdr:rowOff>136893</xdr:rowOff>
    </xdr:to>
    <xdr:sp macro="" textlink="">
      <xdr:nvSpPr>
        <xdr:cNvPr id="366" name="楕円 365"/>
        <xdr:cNvSpPr/>
      </xdr:nvSpPr>
      <xdr:spPr>
        <a:xfrm>
          <a:off x="9588500" y="94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153420</xdr:rowOff>
    </xdr:from>
    <xdr:ext cx="599010" cy="259045"/>
    <xdr:sp macro="" textlink="">
      <xdr:nvSpPr>
        <xdr:cNvPr id="367" name="テキスト ボックス 366"/>
        <xdr:cNvSpPr txBox="1"/>
      </xdr:nvSpPr>
      <xdr:spPr>
        <a:xfrm>
          <a:off x="9339795" y="924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161568</xdr:rowOff>
    </xdr:from>
    <xdr:to>
      <xdr:col>46</xdr:col>
      <xdr:colOff>38100</xdr:colOff>
      <xdr:row>54</xdr:row>
      <xdr:rowOff>91718</xdr:rowOff>
    </xdr:to>
    <xdr:sp macro="" textlink="">
      <xdr:nvSpPr>
        <xdr:cNvPr id="368" name="楕円 367"/>
        <xdr:cNvSpPr/>
      </xdr:nvSpPr>
      <xdr:spPr>
        <a:xfrm>
          <a:off x="8699500" y="92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108245</xdr:rowOff>
    </xdr:from>
    <xdr:ext cx="599010" cy="259045"/>
    <xdr:sp macro="" textlink="">
      <xdr:nvSpPr>
        <xdr:cNvPr id="369" name="テキスト ボックス 368"/>
        <xdr:cNvSpPr txBox="1"/>
      </xdr:nvSpPr>
      <xdr:spPr>
        <a:xfrm>
          <a:off x="8450795" y="902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77569</xdr:rowOff>
    </xdr:from>
    <xdr:to>
      <xdr:col>41</xdr:col>
      <xdr:colOff>101600</xdr:colOff>
      <xdr:row>54</xdr:row>
      <xdr:rowOff>7719</xdr:rowOff>
    </xdr:to>
    <xdr:sp macro="" textlink="">
      <xdr:nvSpPr>
        <xdr:cNvPr id="370" name="楕円 369"/>
        <xdr:cNvSpPr/>
      </xdr:nvSpPr>
      <xdr:spPr>
        <a:xfrm>
          <a:off x="7810500" y="916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24246</xdr:rowOff>
    </xdr:from>
    <xdr:ext cx="599010" cy="259045"/>
    <xdr:sp macro="" textlink="">
      <xdr:nvSpPr>
        <xdr:cNvPr id="371" name="テキスト ボックス 370"/>
        <xdr:cNvSpPr txBox="1"/>
      </xdr:nvSpPr>
      <xdr:spPr>
        <a:xfrm>
          <a:off x="7561795" y="893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82979</xdr:rowOff>
    </xdr:from>
    <xdr:to>
      <xdr:col>36</xdr:col>
      <xdr:colOff>165100</xdr:colOff>
      <xdr:row>55</xdr:row>
      <xdr:rowOff>13129</xdr:rowOff>
    </xdr:to>
    <xdr:sp macro="" textlink="">
      <xdr:nvSpPr>
        <xdr:cNvPr id="372" name="楕円 371"/>
        <xdr:cNvSpPr/>
      </xdr:nvSpPr>
      <xdr:spPr>
        <a:xfrm>
          <a:off x="6921500" y="93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29656</xdr:rowOff>
    </xdr:from>
    <xdr:ext cx="599010" cy="259045"/>
    <xdr:sp macro="" textlink="">
      <xdr:nvSpPr>
        <xdr:cNvPr id="373" name="テキスト ボックス 372"/>
        <xdr:cNvSpPr txBox="1"/>
      </xdr:nvSpPr>
      <xdr:spPr>
        <a:xfrm>
          <a:off x="6672795" y="911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75020</xdr:rowOff>
    </xdr:from>
    <xdr:to>
      <xdr:col>55</xdr:col>
      <xdr:colOff>0</xdr:colOff>
      <xdr:row>77</xdr:row>
      <xdr:rowOff>2009</xdr:rowOff>
    </xdr:to>
    <xdr:cxnSp macro="">
      <xdr:nvCxnSpPr>
        <xdr:cNvPr id="400" name="直線コネクタ 399"/>
        <xdr:cNvCxnSpPr/>
      </xdr:nvCxnSpPr>
      <xdr:spPr>
        <a:xfrm>
          <a:off x="9639300" y="13105220"/>
          <a:ext cx="838200" cy="9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86196</xdr:rowOff>
    </xdr:from>
    <xdr:ext cx="534377" cy="259045"/>
    <xdr:sp macro="" textlink="">
      <xdr:nvSpPr>
        <xdr:cNvPr id="401" name="普通建設事業費 （ うち新規整備　）平均値テキスト"/>
        <xdr:cNvSpPr txBox="1"/>
      </xdr:nvSpPr>
      <xdr:spPr>
        <a:xfrm>
          <a:off x="10528300" y="1328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143015</xdr:rowOff>
    </xdr:from>
    <xdr:to>
      <xdr:col>50</xdr:col>
      <xdr:colOff>114300</xdr:colOff>
      <xdr:row>76</xdr:row>
      <xdr:rowOff>75020</xdr:rowOff>
    </xdr:to>
    <xdr:cxnSp macro="">
      <xdr:nvCxnSpPr>
        <xdr:cNvPr id="403" name="直線コネクタ 402"/>
        <xdr:cNvCxnSpPr/>
      </xdr:nvCxnSpPr>
      <xdr:spPr>
        <a:xfrm>
          <a:off x="8750300" y="13001765"/>
          <a:ext cx="889000" cy="10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147941</xdr:rowOff>
    </xdr:from>
    <xdr:ext cx="534377" cy="259045"/>
    <xdr:sp macro="" textlink="">
      <xdr:nvSpPr>
        <xdr:cNvPr id="405" name="テキスト ボックス 404"/>
        <xdr:cNvSpPr txBox="1"/>
      </xdr:nvSpPr>
      <xdr:spPr>
        <a:xfrm>
          <a:off x="9372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56668</xdr:rowOff>
    </xdr:from>
    <xdr:to>
      <xdr:col>45</xdr:col>
      <xdr:colOff>177800</xdr:colOff>
      <xdr:row>75</xdr:row>
      <xdr:rowOff>143015</xdr:rowOff>
    </xdr:to>
    <xdr:cxnSp macro="">
      <xdr:nvCxnSpPr>
        <xdr:cNvPr id="406" name="直線コネクタ 405"/>
        <xdr:cNvCxnSpPr/>
      </xdr:nvCxnSpPr>
      <xdr:spPr>
        <a:xfrm>
          <a:off x="7861300" y="12743968"/>
          <a:ext cx="889000" cy="25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9455</xdr:rowOff>
    </xdr:from>
    <xdr:ext cx="534377" cy="259045"/>
    <xdr:sp macro="" textlink="">
      <xdr:nvSpPr>
        <xdr:cNvPr id="408" name="テキスト ボックス 407"/>
        <xdr:cNvSpPr txBox="1"/>
      </xdr:nvSpPr>
      <xdr:spPr>
        <a:xfrm>
          <a:off x="8483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56668</xdr:rowOff>
    </xdr:from>
    <xdr:to>
      <xdr:col>41</xdr:col>
      <xdr:colOff>50800</xdr:colOff>
      <xdr:row>78</xdr:row>
      <xdr:rowOff>13782</xdr:rowOff>
    </xdr:to>
    <xdr:cxnSp macro="">
      <xdr:nvCxnSpPr>
        <xdr:cNvPr id="409" name="直線コネクタ 408"/>
        <xdr:cNvCxnSpPr/>
      </xdr:nvCxnSpPr>
      <xdr:spPr>
        <a:xfrm flipV="1">
          <a:off x="6972300" y="12743968"/>
          <a:ext cx="889000" cy="64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62073</xdr:rowOff>
    </xdr:from>
    <xdr:ext cx="534377" cy="259045"/>
    <xdr:sp macro="" textlink="">
      <xdr:nvSpPr>
        <xdr:cNvPr id="411" name="テキスト ボックス 410"/>
        <xdr:cNvSpPr txBox="1"/>
      </xdr:nvSpPr>
      <xdr:spPr>
        <a:xfrm>
          <a:off x="7594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63313</xdr:rowOff>
    </xdr:from>
    <xdr:ext cx="534377" cy="259045"/>
    <xdr:sp macro="" textlink="">
      <xdr:nvSpPr>
        <xdr:cNvPr id="413" name="テキスト ボックス 412"/>
        <xdr:cNvSpPr txBox="1"/>
      </xdr:nvSpPr>
      <xdr:spPr>
        <a:xfrm>
          <a:off x="6705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122659</xdr:rowOff>
    </xdr:from>
    <xdr:to>
      <xdr:col>55</xdr:col>
      <xdr:colOff>50800</xdr:colOff>
      <xdr:row>77</xdr:row>
      <xdr:rowOff>52809</xdr:rowOff>
    </xdr:to>
    <xdr:sp macro="" textlink="">
      <xdr:nvSpPr>
        <xdr:cNvPr id="419" name="楕円 418"/>
        <xdr:cNvSpPr/>
      </xdr:nvSpPr>
      <xdr:spPr>
        <a:xfrm>
          <a:off x="10426700" y="1315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145536</xdr:rowOff>
    </xdr:from>
    <xdr:ext cx="534377" cy="259045"/>
    <xdr:sp macro="" textlink="">
      <xdr:nvSpPr>
        <xdr:cNvPr id="420" name="普通建設事業費 （ うち新規整備　）該当値テキスト"/>
        <xdr:cNvSpPr txBox="1"/>
      </xdr:nvSpPr>
      <xdr:spPr>
        <a:xfrm>
          <a:off x="10528300" y="1300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24220</xdr:rowOff>
    </xdr:from>
    <xdr:to>
      <xdr:col>50</xdr:col>
      <xdr:colOff>165100</xdr:colOff>
      <xdr:row>76</xdr:row>
      <xdr:rowOff>125820</xdr:rowOff>
    </xdr:to>
    <xdr:sp macro="" textlink="">
      <xdr:nvSpPr>
        <xdr:cNvPr id="421" name="楕円 420"/>
        <xdr:cNvSpPr/>
      </xdr:nvSpPr>
      <xdr:spPr>
        <a:xfrm>
          <a:off x="9588500" y="130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142347</xdr:rowOff>
    </xdr:from>
    <xdr:ext cx="534377" cy="259045"/>
    <xdr:sp macro="" textlink="">
      <xdr:nvSpPr>
        <xdr:cNvPr id="422" name="テキスト ボックス 421"/>
        <xdr:cNvSpPr txBox="1"/>
      </xdr:nvSpPr>
      <xdr:spPr>
        <a:xfrm>
          <a:off x="9372111" y="128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92215</xdr:rowOff>
    </xdr:from>
    <xdr:to>
      <xdr:col>46</xdr:col>
      <xdr:colOff>38100</xdr:colOff>
      <xdr:row>76</xdr:row>
      <xdr:rowOff>22365</xdr:rowOff>
    </xdr:to>
    <xdr:sp macro="" textlink="">
      <xdr:nvSpPr>
        <xdr:cNvPr id="423" name="楕円 422"/>
        <xdr:cNvSpPr/>
      </xdr:nvSpPr>
      <xdr:spPr>
        <a:xfrm>
          <a:off x="8699500" y="129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38892</xdr:rowOff>
    </xdr:from>
    <xdr:ext cx="599010" cy="259045"/>
    <xdr:sp macro="" textlink="">
      <xdr:nvSpPr>
        <xdr:cNvPr id="424" name="テキスト ボックス 423"/>
        <xdr:cNvSpPr txBox="1"/>
      </xdr:nvSpPr>
      <xdr:spPr>
        <a:xfrm>
          <a:off x="8450795" y="1272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5868</xdr:rowOff>
    </xdr:from>
    <xdr:to>
      <xdr:col>41</xdr:col>
      <xdr:colOff>101600</xdr:colOff>
      <xdr:row>74</xdr:row>
      <xdr:rowOff>107468</xdr:rowOff>
    </xdr:to>
    <xdr:sp macro="" textlink="">
      <xdr:nvSpPr>
        <xdr:cNvPr id="425" name="楕円 424"/>
        <xdr:cNvSpPr/>
      </xdr:nvSpPr>
      <xdr:spPr>
        <a:xfrm>
          <a:off x="7810500" y="1269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123995</xdr:rowOff>
    </xdr:from>
    <xdr:ext cx="599010" cy="259045"/>
    <xdr:sp macro="" textlink="">
      <xdr:nvSpPr>
        <xdr:cNvPr id="426" name="テキスト ボックス 425"/>
        <xdr:cNvSpPr txBox="1"/>
      </xdr:nvSpPr>
      <xdr:spPr>
        <a:xfrm>
          <a:off x="7561795" y="1246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134432</xdr:rowOff>
    </xdr:from>
    <xdr:to>
      <xdr:col>36</xdr:col>
      <xdr:colOff>165100</xdr:colOff>
      <xdr:row>78</xdr:row>
      <xdr:rowOff>64582</xdr:rowOff>
    </xdr:to>
    <xdr:sp macro="" textlink="">
      <xdr:nvSpPr>
        <xdr:cNvPr id="427" name="楕円 426"/>
        <xdr:cNvSpPr/>
      </xdr:nvSpPr>
      <xdr:spPr>
        <a:xfrm>
          <a:off x="6921500" y="133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81109</xdr:rowOff>
    </xdr:from>
    <xdr:ext cx="534377" cy="259045"/>
    <xdr:sp macro="" textlink="">
      <xdr:nvSpPr>
        <xdr:cNvPr id="428" name="テキスト ボックス 427"/>
        <xdr:cNvSpPr txBox="1"/>
      </xdr:nvSpPr>
      <xdr:spPr>
        <a:xfrm>
          <a:off x="6705111" y="131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106820</xdr:rowOff>
    </xdr:from>
    <xdr:to>
      <xdr:col>55</xdr:col>
      <xdr:colOff>0</xdr:colOff>
      <xdr:row>96</xdr:row>
      <xdr:rowOff>106423</xdr:rowOff>
    </xdr:to>
    <xdr:cxnSp macro="">
      <xdr:nvCxnSpPr>
        <xdr:cNvPr id="457" name="直線コネクタ 456"/>
        <xdr:cNvCxnSpPr/>
      </xdr:nvCxnSpPr>
      <xdr:spPr>
        <a:xfrm flipV="1">
          <a:off x="9639300" y="16223120"/>
          <a:ext cx="838200" cy="34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8" name="普通建設事業費 （ うち更新整備　）平均値テキスト"/>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155846</xdr:rowOff>
    </xdr:from>
    <xdr:to>
      <xdr:col>50</xdr:col>
      <xdr:colOff>114300</xdr:colOff>
      <xdr:row>96</xdr:row>
      <xdr:rowOff>106423</xdr:rowOff>
    </xdr:to>
    <xdr:cxnSp macro="">
      <xdr:nvCxnSpPr>
        <xdr:cNvPr id="460" name="直線コネクタ 459"/>
        <xdr:cNvCxnSpPr/>
      </xdr:nvCxnSpPr>
      <xdr:spPr>
        <a:xfrm>
          <a:off x="8750300" y="16272146"/>
          <a:ext cx="889000" cy="29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155846</xdr:rowOff>
    </xdr:from>
    <xdr:to>
      <xdr:col>45</xdr:col>
      <xdr:colOff>177800</xdr:colOff>
      <xdr:row>96</xdr:row>
      <xdr:rowOff>81795</xdr:rowOff>
    </xdr:to>
    <xdr:cxnSp macro="">
      <xdr:nvCxnSpPr>
        <xdr:cNvPr id="463" name="直線コネクタ 462"/>
        <xdr:cNvCxnSpPr/>
      </xdr:nvCxnSpPr>
      <xdr:spPr>
        <a:xfrm flipV="1">
          <a:off x="7861300" y="16272146"/>
          <a:ext cx="889000" cy="26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xdr:rowOff>
    </xdr:from>
    <xdr:ext cx="534377" cy="259045"/>
    <xdr:sp macro="" textlink="">
      <xdr:nvSpPr>
        <xdr:cNvPr id="465" name="テキスト ボックス 464"/>
        <xdr:cNvSpPr txBox="1"/>
      </xdr:nvSpPr>
      <xdr:spPr>
        <a:xfrm>
          <a:off x="8483111" y="166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81795</xdr:rowOff>
    </xdr:from>
    <xdr:to>
      <xdr:col>41</xdr:col>
      <xdr:colOff>50800</xdr:colOff>
      <xdr:row>97</xdr:row>
      <xdr:rowOff>63889</xdr:rowOff>
    </xdr:to>
    <xdr:cxnSp macro="">
      <xdr:nvCxnSpPr>
        <xdr:cNvPr id="466" name="直線コネクタ 465"/>
        <xdr:cNvCxnSpPr/>
      </xdr:nvCxnSpPr>
      <xdr:spPr>
        <a:xfrm flipV="1">
          <a:off x="6972300" y="16540995"/>
          <a:ext cx="889000" cy="15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68" name="テキスト ボックス 467"/>
        <xdr:cNvSpPr txBox="1"/>
      </xdr:nvSpPr>
      <xdr:spPr>
        <a:xfrm>
          <a:off x="7594111" y="16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70" name="テキスト ボックス 469"/>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56020</xdr:rowOff>
    </xdr:from>
    <xdr:to>
      <xdr:col>55</xdr:col>
      <xdr:colOff>50800</xdr:colOff>
      <xdr:row>94</xdr:row>
      <xdr:rowOff>157620</xdr:rowOff>
    </xdr:to>
    <xdr:sp macro="" textlink="">
      <xdr:nvSpPr>
        <xdr:cNvPr id="476" name="楕円 475"/>
        <xdr:cNvSpPr/>
      </xdr:nvSpPr>
      <xdr:spPr>
        <a:xfrm>
          <a:off x="10426700" y="161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78897</xdr:rowOff>
    </xdr:from>
    <xdr:ext cx="599010" cy="259045"/>
    <xdr:sp macro="" textlink="">
      <xdr:nvSpPr>
        <xdr:cNvPr id="477" name="普通建設事業費 （ うち更新整備　）該当値テキスト"/>
        <xdr:cNvSpPr txBox="1"/>
      </xdr:nvSpPr>
      <xdr:spPr>
        <a:xfrm>
          <a:off x="10528300" y="1602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55623</xdr:rowOff>
    </xdr:from>
    <xdr:to>
      <xdr:col>50</xdr:col>
      <xdr:colOff>165100</xdr:colOff>
      <xdr:row>96</xdr:row>
      <xdr:rowOff>157223</xdr:rowOff>
    </xdr:to>
    <xdr:sp macro="" textlink="">
      <xdr:nvSpPr>
        <xdr:cNvPr id="478" name="楕円 477"/>
        <xdr:cNvSpPr/>
      </xdr:nvSpPr>
      <xdr:spPr>
        <a:xfrm>
          <a:off x="9588500" y="165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148350</xdr:rowOff>
    </xdr:from>
    <xdr:ext cx="534377" cy="259045"/>
    <xdr:sp macro="" textlink="">
      <xdr:nvSpPr>
        <xdr:cNvPr id="479" name="テキスト ボックス 478"/>
        <xdr:cNvSpPr txBox="1"/>
      </xdr:nvSpPr>
      <xdr:spPr>
        <a:xfrm>
          <a:off x="9372111" y="1660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105046</xdr:rowOff>
    </xdr:from>
    <xdr:to>
      <xdr:col>46</xdr:col>
      <xdr:colOff>38100</xdr:colOff>
      <xdr:row>95</xdr:row>
      <xdr:rowOff>35196</xdr:rowOff>
    </xdr:to>
    <xdr:sp macro="" textlink="">
      <xdr:nvSpPr>
        <xdr:cNvPr id="480" name="楕円 479"/>
        <xdr:cNvSpPr/>
      </xdr:nvSpPr>
      <xdr:spPr>
        <a:xfrm>
          <a:off x="8699500" y="1622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51723</xdr:rowOff>
    </xdr:from>
    <xdr:ext cx="534377" cy="259045"/>
    <xdr:sp macro="" textlink="">
      <xdr:nvSpPr>
        <xdr:cNvPr id="481" name="テキスト ボックス 480"/>
        <xdr:cNvSpPr txBox="1"/>
      </xdr:nvSpPr>
      <xdr:spPr>
        <a:xfrm>
          <a:off x="8483111" y="1599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30995</xdr:rowOff>
    </xdr:from>
    <xdr:to>
      <xdr:col>41</xdr:col>
      <xdr:colOff>101600</xdr:colOff>
      <xdr:row>96</xdr:row>
      <xdr:rowOff>132595</xdr:rowOff>
    </xdr:to>
    <xdr:sp macro="" textlink="">
      <xdr:nvSpPr>
        <xdr:cNvPr id="482" name="楕円 481"/>
        <xdr:cNvSpPr/>
      </xdr:nvSpPr>
      <xdr:spPr>
        <a:xfrm>
          <a:off x="7810500" y="164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149122</xdr:rowOff>
    </xdr:from>
    <xdr:ext cx="534377" cy="259045"/>
    <xdr:sp macro="" textlink="">
      <xdr:nvSpPr>
        <xdr:cNvPr id="483" name="テキスト ボックス 482"/>
        <xdr:cNvSpPr txBox="1"/>
      </xdr:nvSpPr>
      <xdr:spPr>
        <a:xfrm>
          <a:off x="7594111" y="162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13089</xdr:rowOff>
    </xdr:from>
    <xdr:to>
      <xdr:col>36</xdr:col>
      <xdr:colOff>165100</xdr:colOff>
      <xdr:row>97</xdr:row>
      <xdr:rowOff>114689</xdr:rowOff>
    </xdr:to>
    <xdr:sp macro="" textlink="">
      <xdr:nvSpPr>
        <xdr:cNvPr id="484" name="楕円 483"/>
        <xdr:cNvSpPr/>
      </xdr:nvSpPr>
      <xdr:spPr>
        <a:xfrm>
          <a:off x="6921500" y="1664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105816</xdr:rowOff>
    </xdr:from>
    <xdr:ext cx="534377" cy="259045"/>
    <xdr:sp macro="" textlink="">
      <xdr:nvSpPr>
        <xdr:cNvPr id="485" name="テキスト ボックス 484"/>
        <xdr:cNvSpPr txBox="1"/>
      </xdr:nvSpPr>
      <xdr:spPr>
        <a:xfrm>
          <a:off x="6705111" y="1673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105169</xdr:rowOff>
    </xdr:from>
    <xdr:to>
      <xdr:col>85</xdr:col>
      <xdr:colOff>126364</xdr:colOff>
      <xdr:row>39</xdr:row>
      <xdr:rowOff>44450</xdr:rowOff>
    </xdr:to>
    <xdr:cxnSp macro="">
      <xdr:nvCxnSpPr>
        <xdr:cNvPr id="509" name="直線コネクタ 508"/>
        <xdr:cNvCxnSpPr/>
      </xdr:nvCxnSpPr>
      <xdr:spPr>
        <a:xfrm flipV="1">
          <a:off x="16317595" y="5763019"/>
          <a:ext cx="1269" cy="9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51846</xdr:rowOff>
    </xdr:from>
    <xdr:ext cx="534377" cy="259045"/>
    <xdr:sp macro="" textlink="">
      <xdr:nvSpPr>
        <xdr:cNvPr id="512" name="災害復旧事業費最大値テキスト"/>
        <xdr:cNvSpPr txBox="1"/>
      </xdr:nvSpPr>
      <xdr:spPr>
        <a:xfrm>
          <a:off x="16370300" y="55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105169</xdr:rowOff>
    </xdr:from>
    <xdr:to>
      <xdr:col>86</xdr:col>
      <xdr:colOff>25400</xdr:colOff>
      <xdr:row>33</xdr:row>
      <xdr:rowOff>105169</xdr:rowOff>
    </xdr:to>
    <xdr:cxnSp macro="">
      <xdr:nvCxnSpPr>
        <xdr:cNvPr id="513" name="直線コネクタ 512"/>
        <xdr:cNvCxnSpPr/>
      </xdr:nvCxnSpPr>
      <xdr:spPr>
        <a:xfrm>
          <a:off x="16230600" y="576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32118</xdr:rowOff>
    </xdr:from>
    <xdr:to>
      <xdr:col>85</xdr:col>
      <xdr:colOff>127000</xdr:colOff>
      <xdr:row>37</xdr:row>
      <xdr:rowOff>48501</xdr:rowOff>
    </xdr:to>
    <xdr:cxnSp macro="">
      <xdr:nvCxnSpPr>
        <xdr:cNvPr id="514" name="直線コネクタ 513"/>
        <xdr:cNvCxnSpPr/>
      </xdr:nvCxnSpPr>
      <xdr:spPr>
        <a:xfrm>
          <a:off x="15481300" y="6375768"/>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55745</xdr:rowOff>
    </xdr:from>
    <xdr:ext cx="469744" cy="259045"/>
    <xdr:sp macro="" textlink="">
      <xdr:nvSpPr>
        <xdr:cNvPr id="515" name="災害復旧事業費平均値テキスト"/>
        <xdr:cNvSpPr txBox="1"/>
      </xdr:nvSpPr>
      <xdr:spPr>
        <a:xfrm>
          <a:off x="16370300" y="6570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77318</xdr:rowOff>
    </xdr:from>
    <xdr:to>
      <xdr:col>85</xdr:col>
      <xdr:colOff>177800</xdr:colOff>
      <xdr:row>39</xdr:row>
      <xdr:rowOff>7468</xdr:rowOff>
    </xdr:to>
    <xdr:sp macro="" textlink="">
      <xdr:nvSpPr>
        <xdr:cNvPr id="516" name="フローチャート: 判断 515"/>
        <xdr:cNvSpPr/>
      </xdr:nvSpPr>
      <xdr:spPr>
        <a:xfrm>
          <a:off x="16268700" y="659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119443</xdr:rowOff>
    </xdr:from>
    <xdr:to>
      <xdr:col>81</xdr:col>
      <xdr:colOff>50800</xdr:colOff>
      <xdr:row>37</xdr:row>
      <xdr:rowOff>32118</xdr:rowOff>
    </xdr:to>
    <xdr:cxnSp macro="">
      <xdr:nvCxnSpPr>
        <xdr:cNvPr id="517" name="直線コネクタ 516"/>
        <xdr:cNvCxnSpPr/>
      </xdr:nvCxnSpPr>
      <xdr:spPr>
        <a:xfrm>
          <a:off x="14592300" y="5434393"/>
          <a:ext cx="889000" cy="9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98451</xdr:rowOff>
    </xdr:from>
    <xdr:to>
      <xdr:col>81</xdr:col>
      <xdr:colOff>101600</xdr:colOff>
      <xdr:row>39</xdr:row>
      <xdr:rowOff>28601</xdr:rowOff>
    </xdr:to>
    <xdr:sp macro="" textlink="">
      <xdr:nvSpPr>
        <xdr:cNvPr id="518" name="フローチャート: 判断 517"/>
        <xdr:cNvSpPr/>
      </xdr:nvSpPr>
      <xdr:spPr>
        <a:xfrm>
          <a:off x="15430500" y="6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19728</xdr:rowOff>
    </xdr:from>
    <xdr:ext cx="469744" cy="259045"/>
    <xdr:sp macro="" textlink="">
      <xdr:nvSpPr>
        <xdr:cNvPr id="519" name="テキスト ボックス 518"/>
        <xdr:cNvSpPr txBox="1"/>
      </xdr:nvSpPr>
      <xdr:spPr>
        <a:xfrm>
          <a:off x="15246428" y="670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163766</xdr:rowOff>
    </xdr:from>
    <xdr:to>
      <xdr:col>76</xdr:col>
      <xdr:colOff>114300</xdr:colOff>
      <xdr:row>31</xdr:row>
      <xdr:rowOff>119443</xdr:rowOff>
    </xdr:to>
    <xdr:cxnSp macro="">
      <xdr:nvCxnSpPr>
        <xdr:cNvPr id="520" name="直線コネクタ 519"/>
        <xdr:cNvCxnSpPr/>
      </xdr:nvCxnSpPr>
      <xdr:spPr>
        <a:xfrm>
          <a:off x="13703300" y="5307266"/>
          <a:ext cx="889000" cy="1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82093</xdr:rowOff>
    </xdr:from>
    <xdr:to>
      <xdr:col>76</xdr:col>
      <xdr:colOff>165100</xdr:colOff>
      <xdr:row>39</xdr:row>
      <xdr:rowOff>12243</xdr:rowOff>
    </xdr:to>
    <xdr:sp macro="" textlink="">
      <xdr:nvSpPr>
        <xdr:cNvPr id="521" name="フローチャート: 判断 520"/>
        <xdr:cNvSpPr/>
      </xdr:nvSpPr>
      <xdr:spPr>
        <a:xfrm>
          <a:off x="145415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3370</xdr:rowOff>
    </xdr:from>
    <xdr:ext cx="469744" cy="259045"/>
    <xdr:sp macro="" textlink="">
      <xdr:nvSpPr>
        <xdr:cNvPr id="522" name="テキスト ボックス 521"/>
        <xdr:cNvSpPr txBox="1"/>
      </xdr:nvSpPr>
      <xdr:spPr>
        <a:xfrm>
          <a:off x="14357428" y="66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72644</xdr:rowOff>
    </xdr:from>
    <xdr:to>
      <xdr:col>71</xdr:col>
      <xdr:colOff>177800</xdr:colOff>
      <xdr:row>30</xdr:row>
      <xdr:rowOff>163766</xdr:rowOff>
    </xdr:to>
    <xdr:cxnSp macro="">
      <xdr:nvCxnSpPr>
        <xdr:cNvPr id="523" name="直線コネクタ 522"/>
        <xdr:cNvCxnSpPr/>
      </xdr:nvCxnSpPr>
      <xdr:spPr>
        <a:xfrm>
          <a:off x="12814300" y="5216144"/>
          <a:ext cx="889000" cy="9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24" name="フローチャート: 判断 523"/>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26788</xdr:rowOff>
    </xdr:from>
    <xdr:ext cx="469744" cy="259045"/>
    <xdr:sp macro="" textlink="">
      <xdr:nvSpPr>
        <xdr:cNvPr id="525" name="テキスト ボックス 524"/>
        <xdr:cNvSpPr txBox="1"/>
      </xdr:nvSpPr>
      <xdr:spPr>
        <a:xfrm>
          <a:off x="13468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145542</xdr:rowOff>
    </xdr:from>
    <xdr:to>
      <xdr:col>67</xdr:col>
      <xdr:colOff>101600</xdr:colOff>
      <xdr:row>39</xdr:row>
      <xdr:rowOff>75692</xdr:rowOff>
    </xdr:to>
    <xdr:sp macro="" textlink="">
      <xdr:nvSpPr>
        <xdr:cNvPr id="526" name="フローチャート: 判断 525"/>
        <xdr:cNvSpPr/>
      </xdr:nvSpPr>
      <xdr:spPr>
        <a:xfrm>
          <a:off x="12763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66819</xdr:rowOff>
    </xdr:from>
    <xdr:ext cx="469744" cy="259045"/>
    <xdr:sp macro="" textlink="">
      <xdr:nvSpPr>
        <xdr:cNvPr id="527" name="テキスト ボックス 526"/>
        <xdr:cNvSpPr txBox="1"/>
      </xdr:nvSpPr>
      <xdr:spPr>
        <a:xfrm>
          <a:off x="12579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169151</xdr:rowOff>
    </xdr:from>
    <xdr:to>
      <xdr:col>85</xdr:col>
      <xdr:colOff>177800</xdr:colOff>
      <xdr:row>37</xdr:row>
      <xdr:rowOff>99301</xdr:rowOff>
    </xdr:to>
    <xdr:sp macro="" textlink="">
      <xdr:nvSpPr>
        <xdr:cNvPr id="533" name="楕円 532"/>
        <xdr:cNvSpPr/>
      </xdr:nvSpPr>
      <xdr:spPr>
        <a:xfrm>
          <a:off x="16268700" y="63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20578</xdr:rowOff>
    </xdr:from>
    <xdr:ext cx="534377" cy="259045"/>
    <xdr:sp macro="" textlink="">
      <xdr:nvSpPr>
        <xdr:cNvPr id="534" name="災害復旧事業費該当値テキスト"/>
        <xdr:cNvSpPr txBox="1"/>
      </xdr:nvSpPr>
      <xdr:spPr>
        <a:xfrm>
          <a:off x="16370300"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152768</xdr:rowOff>
    </xdr:from>
    <xdr:to>
      <xdr:col>81</xdr:col>
      <xdr:colOff>101600</xdr:colOff>
      <xdr:row>37</xdr:row>
      <xdr:rowOff>82918</xdr:rowOff>
    </xdr:to>
    <xdr:sp macro="" textlink="">
      <xdr:nvSpPr>
        <xdr:cNvPr id="535" name="楕円 534"/>
        <xdr:cNvSpPr/>
      </xdr:nvSpPr>
      <xdr:spPr>
        <a:xfrm>
          <a:off x="15430500" y="632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99445</xdr:rowOff>
    </xdr:from>
    <xdr:ext cx="534377" cy="259045"/>
    <xdr:sp macro="" textlink="">
      <xdr:nvSpPr>
        <xdr:cNvPr id="536" name="テキスト ボックス 535"/>
        <xdr:cNvSpPr txBox="1"/>
      </xdr:nvSpPr>
      <xdr:spPr>
        <a:xfrm>
          <a:off x="15214111" y="61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68643</xdr:rowOff>
    </xdr:from>
    <xdr:to>
      <xdr:col>76</xdr:col>
      <xdr:colOff>165100</xdr:colOff>
      <xdr:row>31</xdr:row>
      <xdr:rowOff>170243</xdr:rowOff>
    </xdr:to>
    <xdr:sp macro="" textlink="">
      <xdr:nvSpPr>
        <xdr:cNvPr id="537" name="楕円 536"/>
        <xdr:cNvSpPr/>
      </xdr:nvSpPr>
      <xdr:spPr>
        <a:xfrm>
          <a:off x="14541500" y="538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15320</xdr:rowOff>
    </xdr:from>
    <xdr:ext cx="599010" cy="259045"/>
    <xdr:sp macro="" textlink="">
      <xdr:nvSpPr>
        <xdr:cNvPr id="538" name="テキスト ボックス 537"/>
        <xdr:cNvSpPr txBox="1"/>
      </xdr:nvSpPr>
      <xdr:spPr>
        <a:xfrm>
          <a:off x="14292795" y="515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112966</xdr:rowOff>
    </xdr:from>
    <xdr:to>
      <xdr:col>72</xdr:col>
      <xdr:colOff>38100</xdr:colOff>
      <xdr:row>31</xdr:row>
      <xdr:rowOff>43116</xdr:rowOff>
    </xdr:to>
    <xdr:sp macro="" textlink="">
      <xdr:nvSpPr>
        <xdr:cNvPr id="539" name="楕円 538"/>
        <xdr:cNvSpPr/>
      </xdr:nvSpPr>
      <xdr:spPr>
        <a:xfrm>
          <a:off x="13652500" y="52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59643</xdr:rowOff>
    </xdr:from>
    <xdr:ext cx="599010" cy="259045"/>
    <xdr:sp macro="" textlink="">
      <xdr:nvSpPr>
        <xdr:cNvPr id="540" name="テキスト ボックス 539"/>
        <xdr:cNvSpPr txBox="1"/>
      </xdr:nvSpPr>
      <xdr:spPr>
        <a:xfrm>
          <a:off x="13403795" y="50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21844</xdr:rowOff>
    </xdr:from>
    <xdr:to>
      <xdr:col>67</xdr:col>
      <xdr:colOff>101600</xdr:colOff>
      <xdr:row>30</xdr:row>
      <xdr:rowOff>123444</xdr:rowOff>
    </xdr:to>
    <xdr:sp macro="" textlink="">
      <xdr:nvSpPr>
        <xdr:cNvPr id="541" name="楕円 540"/>
        <xdr:cNvSpPr/>
      </xdr:nvSpPr>
      <xdr:spPr>
        <a:xfrm>
          <a:off x="12763500" y="51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139971</xdr:rowOff>
    </xdr:from>
    <xdr:ext cx="599010" cy="259045"/>
    <xdr:sp macro="" textlink="">
      <xdr:nvSpPr>
        <xdr:cNvPr id="542" name="テキスト ボックス 541"/>
        <xdr:cNvSpPr txBox="1"/>
      </xdr:nvSpPr>
      <xdr:spPr>
        <a:xfrm>
          <a:off x="12514795" y="494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93550</xdr:rowOff>
    </xdr:from>
    <xdr:to>
      <xdr:col>85</xdr:col>
      <xdr:colOff>127000</xdr:colOff>
      <xdr:row>73</xdr:row>
      <xdr:rowOff>163429</xdr:rowOff>
    </xdr:to>
    <xdr:cxnSp macro="">
      <xdr:nvCxnSpPr>
        <xdr:cNvPr id="618" name="直線コネクタ 617"/>
        <xdr:cNvCxnSpPr/>
      </xdr:nvCxnSpPr>
      <xdr:spPr>
        <a:xfrm flipV="1">
          <a:off x="15481300" y="12609400"/>
          <a:ext cx="838200" cy="6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163429</xdr:rowOff>
    </xdr:from>
    <xdr:to>
      <xdr:col>81</xdr:col>
      <xdr:colOff>50800</xdr:colOff>
      <xdr:row>74</xdr:row>
      <xdr:rowOff>162176</xdr:rowOff>
    </xdr:to>
    <xdr:cxnSp macro="">
      <xdr:nvCxnSpPr>
        <xdr:cNvPr id="621" name="直線コネクタ 620"/>
        <xdr:cNvCxnSpPr/>
      </xdr:nvCxnSpPr>
      <xdr:spPr>
        <a:xfrm flipV="1">
          <a:off x="14592300" y="12679279"/>
          <a:ext cx="889000" cy="17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162176</xdr:rowOff>
    </xdr:from>
    <xdr:to>
      <xdr:col>76</xdr:col>
      <xdr:colOff>114300</xdr:colOff>
      <xdr:row>74</xdr:row>
      <xdr:rowOff>162944</xdr:rowOff>
    </xdr:to>
    <xdr:cxnSp macro="">
      <xdr:nvCxnSpPr>
        <xdr:cNvPr id="624" name="直線コネクタ 623"/>
        <xdr:cNvCxnSpPr/>
      </xdr:nvCxnSpPr>
      <xdr:spPr>
        <a:xfrm flipV="1">
          <a:off x="13703300" y="12849476"/>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30249</xdr:rowOff>
    </xdr:from>
    <xdr:ext cx="534377" cy="259045"/>
    <xdr:sp macro="" textlink="">
      <xdr:nvSpPr>
        <xdr:cNvPr id="626" name="テキスト ボックス 625"/>
        <xdr:cNvSpPr txBox="1"/>
      </xdr:nvSpPr>
      <xdr:spPr>
        <a:xfrm>
          <a:off x="14325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160987</xdr:rowOff>
    </xdr:from>
    <xdr:to>
      <xdr:col>71</xdr:col>
      <xdr:colOff>177800</xdr:colOff>
      <xdr:row>74</xdr:row>
      <xdr:rowOff>162944</xdr:rowOff>
    </xdr:to>
    <xdr:cxnSp macro="">
      <xdr:nvCxnSpPr>
        <xdr:cNvPr id="627" name="直線コネクタ 626"/>
        <xdr:cNvCxnSpPr/>
      </xdr:nvCxnSpPr>
      <xdr:spPr>
        <a:xfrm>
          <a:off x="12814300" y="12848287"/>
          <a:ext cx="8890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45784</xdr:rowOff>
    </xdr:from>
    <xdr:ext cx="534377" cy="259045"/>
    <xdr:sp macro="" textlink="">
      <xdr:nvSpPr>
        <xdr:cNvPr id="629" name="テキスト ボックス 628"/>
        <xdr:cNvSpPr txBox="1"/>
      </xdr:nvSpPr>
      <xdr:spPr>
        <a:xfrm>
          <a:off x="13436111" y="130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47558</xdr:rowOff>
    </xdr:from>
    <xdr:ext cx="534377" cy="259045"/>
    <xdr:sp macro="" textlink="">
      <xdr:nvSpPr>
        <xdr:cNvPr id="631" name="テキスト ボックス 630"/>
        <xdr:cNvSpPr txBox="1"/>
      </xdr:nvSpPr>
      <xdr:spPr>
        <a:xfrm>
          <a:off x="12547111" y="13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42750</xdr:rowOff>
    </xdr:from>
    <xdr:to>
      <xdr:col>85</xdr:col>
      <xdr:colOff>177800</xdr:colOff>
      <xdr:row>73</xdr:row>
      <xdr:rowOff>144350</xdr:rowOff>
    </xdr:to>
    <xdr:sp macro="" textlink="">
      <xdr:nvSpPr>
        <xdr:cNvPr id="637" name="楕円 636"/>
        <xdr:cNvSpPr/>
      </xdr:nvSpPr>
      <xdr:spPr>
        <a:xfrm>
          <a:off x="16268700" y="125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65627</xdr:rowOff>
    </xdr:from>
    <xdr:ext cx="534377" cy="259045"/>
    <xdr:sp macro="" textlink="">
      <xdr:nvSpPr>
        <xdr:cNvPr id="638" name="公債費該当値テキスト"/>
        <xdr:cNvSpPr txBox="1"/>
      </xdr:nvSpPr>
      <xdr:spPr>
        <a:xfrm>
          <a:off x="16370300" y="124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112629</xdr:rowOff>
    </xdr:from>
    <xdr:to>
      <xdr:col>81</xdr:col>
      <xdr:colOff>101600</xdr:colOff>
      <xdr:row>74</xdr:row>
      <xdr:rowOff>42779</xdr:rowOff>
    </xdr:to>
    <xdr:sp macro="" textlink="">
      <xdr:nvSpPr>
        <xdr:cNvPr id="639" name="楕円 638"/>
        <xdr:cNvSpPr/>
      </xdr:nvSpPr>
      <xdr:spPr>
        <a:xfrm>
          <a:off x="15430500" y="1262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59306</xdr:rowOff>
    </xdr:from>
    <xdr:ext cx="534377" cy="259045"/>
    <xdr:sp macro="" textlink="">
      <xdr:nvSpPr>
        <xdr:cNvPr id="640" name="テキスト ボックス 639"/>
        <xdr:cNvSpPr txBox="1"/>
      </xdr:nvSpPr>
      <xdr:spPr>
        <a:xfrm>
          <a:off x="15214111" y="124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111376</xdr:rowOff>
    </xdr:from>
    <xdr:to>
      <xdr:col>76</xdr:col>
      <xdr:colOff>165100</xdr:colOff>
      <xdr:row>75</xdr:row>
      <xdr:rowOff>41526</xdr:rowOff>
    </xdr:to>
    <xdr:sp macro="" textlink="">
      <xdr:nvSpPr>
        <xdr:cNvPr id="641" name="楕円 640"/>
        <xdr:cNvSpPr/>
      </xdr:nvSpPr>
      <xdr:spPr>
        <a:xfrm>
          <a:off x="14541500" y="1279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58053</xdr:rowOff>
    </xdr:from>
    <xdr:ext cx="534377" cy="259045"/>
    <xdr:sp macro="" textlink="">
      <xdr:nvSpPr>
        <xdr:cNvPr id="642" name="テキスト ボックス 641"/>
        <xdr:cNvSpPr txBox="1"/>
      </xdr:nvSpPr>
      <xdr:spPr>
        <a:xfrm>
          <a:off x="14325111" y="1257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112144</xdr:rowOff>
    </xdr:from>
    <xdr:to>
      <xdr:col>72</xdr:col>
      <xdr:colOff>38100</xdr:colOff>
      <xdr:row>75</xdr:row>
      <xdr:rowOff>42294</xdr:rowOff>
    </xdr:to>
    <xdr:sp macro="" textlink="">
      <xdr:nvSpPr>
        <xdr:cNvPr id="643" name="楕円 642"/>
        <xdr:cNvSpPr/>
      </xdr:nvSpPr>
      <xdr:spPr>
        <a:xfrm>
          <a:off x="13652500" y="127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58821</xdr:rowOff>
    </xdr:from>
    <xdr:ext cx="534377" cy="259045"/>
    <xdr:sp macro="" textlink="">
      <xdr:nvSpPr>
        <xdr:cNvPr id="644" name="テキスト ボックス 643"/>
        <xdr:cNvSpPr txBox="1"/>
      </xdr:nvSpPr>
      <xdr:spPr>
        <a:xfrm>
          <a:off x="13436111" y="125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110187</xdr:rowOff>
    </xdr:from>
    <xdr:to>
      <xdr:col>67</xdr:col>
      <xdr:colOff>101600</xdr:colOff>
      <xdr:row>75</xdr:row>
      <xdr:rowOff>40337</xdr:rowOff>
    </xdr:to>
    <xdr:sp macro="" textlink="">
      <xdr:nvSpPr>
        <xdr:cNvPr id="645" name="楕円 644"/>
        <xdr:cNvSpPr/>
      </xdr:nvSpPr>
      <xdr:spPr>
        <a:xfrm>
          <a:off x="12763500" y="1279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56864</xdr:rowOff>
    </xdr:from>
    <xdr:ext cx="534377" cy="259045"/>
    <xdr:sp macro="" textlink="">
      <xdr:nvSpPr>
        <xdr:cNvPr id="646" name="テキスト ボックス 645"/>
        <xdr:cNvSpPr txBox="1"/>
      </xdr:nvSpPr>
      <xdr:spPr>
        <a:xfrm>
          <a:off x="12547111" y="125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81110</xdr:rowOff>
    </xdr:from>
    <xdr:to>
      <xdr:col>85</xdr:col>
      <xdr:colOff>127000</xdr:colOff>
      <xdr:row>98</xdr:row>
      <xdr:rowOff>70892</xdr:rowOff>
    </xdr:to>
    <xdr:cxnSp macro="">
      <xdr:nvCxnSpPr>
        <xdr:cNvPr id="675" name="直線コネクタ 674"/>
        <xdr:cNvCxnSpPr/>
      </xdr:nvCxnSpPr>
      <xdr:spPr>
        <a:xfrm flipV="1">
          <a:off x="15481300" y="16540310"/>
          <a:ext cx="838200" cy="33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25530</xdr:rowOff>
    </xdr:from>
    <xdr:to>
      <xdr:col>81</xdr:col>
      <xdr:colOff>50800</xdr:colOff>
      <xdr:row>98</xdr:row>
      <xdr:rowOff>70892</xdr:rowOff>
    </xdr:to>
    <xdr:cxnSp macro="">
      <xdr:nvCxnSpPr>
        <xdr:cNvPr id="678" name="直線コネクタ 677"/>
        <xdr:cNvCxnSpPr/>
      </xdr:nvCxnSpPr>
      <xdr:spPr>
        <a:xfrm>
          <a:off x="14592300" y="16827630"/>
          <a:ext cx="889000" cy="4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138945</xdr:rowOff>
    </xdr:from>
    <xdr:to>
      <xdr:col>76</xdr:col>
      <xdr:colOff>114300</xdr:colOff>
      <xdr:row>98</xdr:row>
      <xdr:rowOff>25530</xdr:rowOff>
    </xdr:to>
    <xdr:cxnSp macro="">
      <xdr:nvCxnSpPr>
        <xdr:cNvPr id="681" name="直線コネクタ 680"/>
        <xdr:cNvCxnSpPr/>
      </xdr:nvCxnSpPr>
      <xdr:spPr>
        <a:xfrm>
          <a:off x="13703300" y="16769595"/>
          <a:ext cx="889000" cy="5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3" name="テキスト ボックス 682"/>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138945</xdr:rowOff>
    </xdr:from>
    <xdr:to>
      <xdr:col>71</xdr:col>
      <xdr:colOff>177800</xdr:colOff>
      <xdr:row>98</xdr:row>
      <xdr:rowOff>25750</xdr:rowOff>
    </xdr:to>
    <xdr:cxnSp macro="">
      <xdr:nvCxnSpPr>
        <xdr:cNvPr id="684" name="直線コネクタ 683"/>
        <xdr:cNvCxnSpPr/>
      </xdr:nvCxnSpPr>
      <xdr:spPr>
        <a:xfrm flipV="1">
          <a:off x="12814300" y="16769595"/>
          <a:ext cx="889000" cy="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63327</xdr:rowOff>
    </xdr:from>
    <xdr:ext cx="534377" cy="259045"/>
    <xdr:sp macro="" textlink="">
      <xdr:nvSpPr>
        <xdr:cNvPr id="686" name="テキスト ボックス 685"/>
        <xdr:cNvSpPr txBox="1"/>
      </xdr:nvSpPr>
      <xdr:spPr>
        <a:xfrm>
          <a:off x="13436111" y="168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77508</xdr:rowOff>
    </xdr:from>
    <xdr:ext cx="534377" cy="259045"/>
    <xdr:sp macro="" textlink="">
      <xdr:nvSpPr>
        <xdr:cNvPr id="688" name="テキスト ボックス 687"/>
        <xdr:cNvSpPr txBox="1"/>
      </xdr:nvSpPr>
      <xdr:spPr>
        <a:xfrm>
          <a:off x="12547111" y="1687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30310</xdr:rowOff>
    </xdr:from>
    <xdr:to>
      <xdr:col>85</xdr:col>
      <xdr:colOff>177800</xdr:colOff>
      <xdr:row>96</xdr:row>
      <xdr:rowOff>131910</xdr:rowOff>
    </xdr:to>
    <xdr:sp macro="" textlink="">
      <xdr:nvSpPr>
        <xdr:cNvPr id="694" name="楕円 693"/>
        <xdr:cNvSpPr/>
      </xdr:nvSpPr>
      <xdr:spPr>
        <a:xfrm>
          <a:off x="16268700" y="164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53187</xdr:rowOff>
    </xdr:from>
    <xdr:ext cx="534377" cy="259045"/>
    <xdr:sp macro="" textlink="">
      <xdr:nvSpPr>
        <xdr:cNvPr id="695" name="積立金該当値テキスト"/>
        <xdr:cNvSpPr txBox="1"/>
      </xdr:nvSpPr>
      <xdr:spPr>
        <a:xfrm>
          <a:off x="16370300" y="1634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20092</xdr:rowOff>
    </xdr:from>
    <xdr:to>
      <xdr:col>81</xdr:col>
      <xdr:colOff>101600</xdr:colOff>
      <xdr:row>98</xdr:row>
      <xdr:rowOff>121692</xdr:rowOff>
    </xdr:to>
    <xdr:sp macro="" textlink="">
      <xdr:nvSpPr>
        <xdr:cNvPr id="696" name="楕円 695"/>
        <xdr:cNvSpPr/>
      </xdr:nvSpPr>
      <xdr:spPr>
        <a:xfrm>
          <a:off x="15430500" y="168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112819</xdr:rowOff>
    </xdr:from>
    <xdr:ext cx="534377" cy="259045"/>
    <xdr:sp macro="" textlink="">
      <xdr:nvSpPr>
        <xdr:cNvPr id="697" name="テキスト ボックス 696"/>
        <xdr:cNvSpPr txBox="1"/>
      </xdr:nvSpPr>
      <xdr:spPr>
        <a:xfrm>
          <a:off x="15214111" y="1691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146180</xdr:rowOff>
    </xdr:from>
    <xdr:to>
      <xdr:col>76</xdr:col>
      <xdr:colOff>165100</xdr:colOff>
      <xdr:row>98</xdr:row>
      <xdr:rowOff>76330</xdr:rowOff>
    </xdr:to>
    <xdr:sp macro="" textlink="">
      <xdr:nvSpPr>
        <xdr:cNvPr id="698" name="楕円 697"/>
        <xdr:cNvSpPr/>
      </xdr:nvSpPr>
      <xdr:spPr>
        <a:xfrm>
          <a:off x="14541500" y="167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67457</xdr:rowOff>
    </xdr:from>
    <xdr:ext cx="534377" cy="259045"/>
    <xdr:sp macro="" textlink="">
      <xdr:nvSpPr>
        <xdr:cNvPr id="699" name="テキスト ボックス 698"/>
        <xdr:cNvSpPr txBox="1"/>
      </xdr:nvSpPr>
      <xdr:spPr>
        <a:xfrm>
          <a:off x="14325111" y="1686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88145</xdr:rowOff>
    </xdr:from>
    <xdr:to>
      <xdr:col>72</xdr:col>
      <xdr:colOff>38100</xdr:colOff>
      <xdr:row>98</xdr:row>
      <xdr:rowOff>18295</xdr:rowOff>
    </xdr:to>
    <xdr:sp macro="" textlink="">
      <xdr:nvSpPr>
        <xdr:cNvPr id="700" name="楕円 699"/>
        <xdr:cNvSpPr/>
      </xdr:nvSpPr>
      <xdr:spPr>
        <a:xfrm>
          <a:off x="13652500" y="167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34822</xdr:rowOff>
    </xdr:from>
    <xdr:ext cx="534377" cy="259045"/>
    <xdr:sp macro="" textlink="">
      <xdr:nvSpPr>
        <xdr:cNvPr id="701" name="テキスト ボックス 700"/>
        <xdr:cNvSpPr txBox="1"/>
      </xdr:nvSpPr>
      <xdr:spPr>
        <a:xfrm>
          <a:off x="13436111" y="164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146400</xdr:rowOff>
    </xdr:from>
    <xdr:to>
      <xdr:col>67</xdr:col>
      <xdr:colOff>101600</xdr:colOff>
      <xdr:row>98</xdr:row>
      <xdr:rowOff>76550</xdr:rowOff>
    </xdr:to>
    <xdr:sp macro="" textlink="">
      <xdr:nvSpPr>
        <xdr:cNvPr id="702" name="楕円 701"/>
        <xdr:cNvSpPr/>
      </xdr:nvSpPr>
      <xdr:spPr>
        <a:xfrm>
          <a:off x="12763500" y="167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93077</xdr:rowOff>
    </xdr:from>
    <xdr:ext cx="534377" cy="259045"/>
    <xdr:sp macro="" textlink="">
      <xdr:nvSpPr>
        <xdr:cNvPr id="703" name="テキスト ボックス 702"/>
        <xdr:cNvSpPr txBox="1"/>
      </xdr:nvSpPr>
      <xdr:spPr>
        <a:xfrm>
          <a:off x="12547111" y="1655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121782</xdr:rowOff>
    </xdr:from>
    <xdr:to>
      <xdr:col>116</xdr:col>
      <xdr:colOff>63500</xdr:colOff>
      <xdr:row>75</xdr:row>
      <xdr:rowOff>124841</xdr:rowOff>
    </xdr:to>
    <xdr:cxnSp macro="">
      <xdr:nvCxnSpPr>
        <xdr:cNvPr id="848" name="直線コネクタ 847"/>
        <xdr:cNvCxnSpPr/>
      </xdr:nvCxnSpPr>
      <xdr:spPr>
        <a:xfrm flipV="1">
          <a:off x="21323300" y="12980532"/>
          <a:ext cx="8382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124841</xdr:rowOff>
    </xdr:from>
    <xdr:to>
      <xdr:col>111</xdr:col>
      <xdr:colOff>177800</xdr:colOff>
      <xdr:row>75</xdr:row>
      <xdr:rowOff>155440</xdr:rowOff>
    </xdr:to>
    <xdr:cxnSp macro="">
      <xdr:nvCxnSpPr>
        <xdr:cNvPr id="851" name="直線コネクタ 850"/>
        <xdr:cNvCxnSpPr/>
      </xdr:nvCxnSpPr>
      <xdr:spPr>
        <a:xfrm flipV="1">
          <a:off x="20434300" y="12983591"/>
          <a:ext cx="889000" cy="3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3" name="テキスト ボックス 852"/>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152763</xdr:rowOff>
    </xdr:from>
    <xdr:to>
      <xdr:col>107</xdr:col>
      <xdr:colOff>50800</xdr:colOff>
      <xdr:row>75</xdr:row>
      <xdr:rowOff>155440</xdr:rowOff>
    </xdr:to>
    <xdr:cxnSp macro="">
      <xdr:nvCxnSpPr>
        <xdr:cNvPr id="854" name="直線コネクタ 853"/>
        <xdr:cNvCxnSpPr/>
      </xdr:nvCxnSpPr>
      <xdr:spPr>
        <a:xfrm>
          <a:off x="19545300" y="13011513"/>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6" name="テキスト ボックス 855"/>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152002</xdr:rowOff>
    </xdr:from>
    <xdr:to>
      <xdr:col>102</xdr:col>
      <xdr:colOff>114300</xdr:colOff>
      <xdr:row>75</xdr:row>
      <xdr:rowOff>152763</xdr:rowOff>
    </xdr:to>
    <xdr:cxnSp macro="">
      <xdr:nvCxnSpPr>
        <xdr:cNvPr id="857" name="直線コネクタ 856"/>
        <xdr:cNvCxnSpPr/>
      </xdr:nvCxnSpPr>
      <xdr:spPr>
        <a:xfrm>
          <a:off x="18656300" y="1301075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9" name="テキスト ボックス 858"/>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1" name="テキスト ボックス 860"/>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70982</xdr:rowOff>
    </xdr:from>
    <xdr:to>
      <xdr:col>116</xdr:col>
      <xdr:colOff>114300</xdr:colOff>
      <xdr:row>76</xdr:row>
      <xdr:rowOff>1132</xdr:rowOff>
    </xdr:to>
    <xdr:sp macro="" textlink="">
      <xdr:nvSpPr>
        <xdr:cNvPr id="867" name="楕円 866"/>
        <xdr:cNvSpPr/>
      </xdr:nvSpPr>
      <xdr:spPr>
        <a:xfrm>
          <a:off x="22110700" y="1292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93859</xdr:rowOff>
    </xdr:from>
    <xdr:ext cx="534377" cy="259045"/>
    <xdr:sp macro="" textlink="">
      <xdr:nvSpPr>
        <xdr:cNvPr id="868" name="繰出金該当値テキスト"/>
        <xdr:cNvSpPr txBox="1"/>
      </xdr:nvSpPr>
      <xdr:spPr>
        <a:xfrm>
          <a:off x="22212300" y="1278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74041</xdr:rowOff>
    </xdr:from>
    <xdr:to>
      <xdr:col>112</xdr:col>
      <xdr:colOff>38100</xdr:colOff>
      <xdr:row>76</xdr:row>
      <xdr:rowOff>4192</xdr:rowOff>
    </xdr:to>
    <xdr:sp macro="" textlink="">
      <xdr:nvSpPr>
        <xdr:cNvPr id="869" name="楕円 868"/>
        <xdr:cNvSpPr/>
      </xdr:nvSpPr>
      <xdr:spPr>
        <a:xfrm>
          <a:off x="21272500" y="12932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166767</xdr:rowOff>
    </xdr:from>
    <xdr:ext cx="534377" cy="259045"/>
    <xdr:sp macro="" textlink="">
      <xdr:nvSpPr>
        <xdr:cNvPr id="870" name="テキスト ボックス 869"/>
        <xdr:cNvSpPr txBox="1"/>
      </xdr:nvSpPr>
      <xdr:spPr>
        <a:xfrm>
          <a:off x="21056111" y="1302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104641</xdr:rowOff>
    </xdr:from>
    <xdr:to>
      <xdr:col>107</xdr:col>
      <xdr:colOff>101600</xdr:colOff>
      <xdr:row>76</xdr:row>
      <xdr:rowOff>34792</xdr:rowOff>
    </xdr:to>
    <xdr:sp macro="" textlink="">
      <xdr:nvSpPr>
        <xdr:cNvPr id="871" name="楕円 870"/>
        <xdr:cNvSpPr/>
      </xdr:nvSpPr>
      <xdr:spPr>
        <a:xfrm>
          <a:off x="20383500" y="129633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25917</xdr:rowOff>
    </xdr:from>
    <xdr:ext cx="534377" cy="259045"/>
    <xdr:sp macro="" textlink="">
      <xdr:nvSpPr>
        <xdr:cNvPr id="872" name="テキスト ボックス 871"/>
        <xdr:cNvSpPr txBox="1"/>
      </xdr:nvSpPr>
      <xdr:spPr>
        <a:xfrm>
          <a:off x="20167111" y="1305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101963</xdr:rowOff>
    </xdr:from>
    <xdr:to>
      <xdr:col>102</xdr:col>
      <xdr:colOff>165100</xdr:colOff>
      <xdr:row>76</xdr:row>
      <xdr:rowOff>32113</xdr:rowOff>
    </xdr:to>
    <xdr:sp macro="" textlink="">
      <xdr:nvSpPr>
        <xdr:cNvPr id="873" name="楕円 872"/>
        <xdr:cNvSpPr/>
      </xdr:nvSpPr>
      <xdr:spPr>
        <a:xfrm>
          <a:off x="19494500" y="129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23240</xdr:rowOff>
    </xdr:from>
    <xdr:ext cx="534377" cy="259045"/>
    <xdr:sp macro="" textlink="">
      <xdr:nvSpPr>
        <xdr:cNvPr id="874" name="テキスト ボックス 873"/>
        <xdr:cNvSpPr txBox="1"/>
      </xdr:nvSpPr>
      <xdr:spPr>
        <a:xfrm>
          <a:off x="19278111" y="1305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101201</xdr:rowOff>
    </xdr:from>
    <xdr:to>
      <xdr:col>98</xdr:col>
      <xdr:colOff>38100</xdr:colOff>
      <xdr:row>76</xdr:row>
      <xdr:rowOff>31350</xdr:rowOff>
    </xdr:to>
    <xdr:sp macro="" textlink="">
      <xdr:nvSpPr>
        <xdr:cNvPr id="875" name="楕円 874"/>
        <xdr:cNvSpPr/>
      </xdr:nvSpPr>
      <xdr:spPr>
        <a:xfrm>
          <a:off x="18605500" y="129599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22479</xdr:rowOff>
    </xdr:from>
    <xdr:ext cx="534377" cy="259045"/>
    <xdr:sp macro="" textlink="">
      <xdr:nvSpPr>
        <xdr:cNvPr id="876" name="テキスト ボックス 875"/>
        <xdr:cNvSpPr txBox="1"/>
      </xdr:nvSpPr>
      <xdr:spPr>
        <a:xfrm>
          <a:off x="18389111" y="1305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位以内に入ったものが、扶助費である。</a:t>
          </a:r>
          <a:endParaRPr lang="ja-JP" altLang="ja-JP" sz="1400">
            <a:effectLst/>
          </a:endParaRPr>
        </a:p>
        <a:p>
          <a:r>
            <a:rPr kumimoji="1" lang="ja-JP" altLang="ja-JP" sz="1100">
              <a:solidFill>
                <a:schemeClr val="dk1"/>
              </a:solidFill>
              <a:effectLst/>
              <a:latin typeface="+mn-lt"/>
              <a:ea typeface="+mn-ea"/>
              <a:cs typeface="+mn-cs"/>
            </a:rPr>
            <a:t>　扶助費については、介護給付・訓練等給付費の増などにより増加しており、類似団体内順位については前年度の同位の３位と高い順位を維持している。</a:t>
          </a:r>
          <a:endParaRPr lang="ja-JP" altLang="ja-JP" sz="1400">
            <a:effectLst/>
          </a:endParaRPr>
        </a:p>
        <a:p>
          <a:r>
            <a:rPr kumimoji="1" lang="ja-JP" altLang="ja-JP" sz="1100">
              <a:solidFill>
                <a:schemeClr val="dk1"/>
              </a:solidFill>
              <a:effectLst/>
              <a:latin typeface="+mn-lt"/>
              <a:ea typeface="+mn-ea"/>
              <a:cs typeface="+mn-cs"/>
            </a:rPr>
            <a:t>　扶助費については、今後も増加していくことが予測されるため、福祉・医療・介護が連携した対策を行うことで経費削減に努める。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10,326
10,256
57.93
9,620,030
8,882,715
722,575
4,154,869
11,412,567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67691</xdr:rowOff>
    </xdr:from>
    <xdr:to>
      <xdr:col>24</xdr:col>
      <xdr:colOff>63500</xdr:colOff>
      <xdr:row>34</xdr:row>
      <xdr:rowOff>83693</xdr:rowOff>
    </xdr:to>
    <xdr:cxnSp macro="">
      <xdr:nvCxnSpPr>
        <xdr:cNvPr id="59" name="直線コネクタ 58"/>
        <xdr:cNvCxnSpPr/>
      </xdr:nvCxnSpPr>
      <xdr:spPr>
        <a:xfrm>
          <a:off x="3797300" y="5896991"/>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67691</xdr:rowOff>
    </xdr:from>
    <xdr:to>
      <xdr:col>19</xdr:col>
      <xdr:colOff>177800</xdr:colOff>
      <xdr:row>34</xdr:row>
      <xdr:rowOff>84150</xdr:rowOff>
    </xdr:to>
    <xdr:cxnSp macro="">
      <xdr:nvCxnSpPr>
        <xdr:cNvPr id="62" name="直線コネクタ 61"/>
        <xdr:cNvCxnSpPr/>
      </xdr:nvCxnSpPr>
      <xdr:spPr>
        <a:xfrm flipV="1">
          <a:off x="2908300" y="589699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69291</xdr:rowOff>
    </xdr:from>
    <xdr:to>
      <xdr:col>15</xdr:col>
      <xdr:colOff>50800</xdr:colOff>
      <xdr:row>34</xdr:row>
      <xdr:rowOff>84150</xdr:rowOff>
    </xdr:to>
    <xdr:cxnSp macro="">
      <xdr:nvCxnSpPr>
        <xdr:cNvPr id="65" name="直線コネクタ 64"/>
        <xdr:cNvCxnSpPr/>
      </xdr:nvCxnSpPr>
      <xdr:spPr>
        <a:xfrm>
          <a:off x="2019300" y="589859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149394</xdr:rowOff>
    </xdr:from>
    <xdr:ext cx="469744" cy="259045"/>
    <xdr:sp macro="" textlink="">
      <xdr:nvSpPr>
        <xdr:cNvPr id="67" name="テキスト ボックス 66"/>
        <xdr:cNvSpPr txBox="1"/>
      </xdr:nvSpPr>
      <xdr:spPr>
        <a:xfrm>
          <a:off x="2673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66319</xdr:rowOff>
    </xdr:from>
    <xdr:to>
      <xdr:col>10</xdr:col>
      <xdr:colOff>114300</xdr:colOff>
      <xdr:row>34</xdr:row>
      <xdr:rowOff>69291</xdr:rowOff>
    </xdr:to>
    <xdr:cxnSp macro="">
      <xdr:nvCxnSpPr>
        <xdr:cNvPr id="68" name="直線コネクタ 67"/>
        <xdr:cNvCxnSpPr/>
      </xdr:nvCxnSpPr>
      <xdr:spPr>
        <a:xfrm>
          <a:off x="1130300" y="589561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xdr:cNvSpPr txBox="1"/>
      </xdr:nvSpPr>
      <xdr:spPr>
        <a:xfrm>
          <a:off x="1784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72" name="テキスト ボックス 71"/>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32893</xdr:rowOff>
    </xdr:from>
    <xdr:to>
      <xdr:col>24</xdr:col>
      <xdr:colOff>114300</xdr:colOff>
      <xdr:row>34</xdr:row>
      <xdr:rowOff>134493</xdr:rowOff>
    </xdr:to>
    <xdr:sp macro="" textlink="">
      <xdr:nvSpPr>
        <xdr:cNvPr id="78" name="楕円 77"/>
        <xdr:cNvSpPr/>
      </xdr:nvSpPr>
      <xdr:spPr>
        <a:xfrm>
          <a:off x="4584700" y="586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55770</xdr:rowOff>
    </xdr:from>
    <xdr:ext cx="469744" cy="259045"/>
    <xdr:sp macro="" textlink="">
      <xdr:nvSpPr>
        <xdr:cNvPr id="79" name="議会費該当値テキスト"/>
        <xdr:cNvSpPr txBox="1"/>
      </xdr:nvSpPr>
      <xdr:spPr>
        <a:xfrm>
          <a:off x="4686300" y="571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16891</xdr:rowOff>
    </xdr:from>
    <xdr:to>
      <xdr:col>20</xdr:col>
      <xdr:colOff>38100</xdr:colOff>
      <xdr:row>34</xdr:row>
      <xdr:rowOff>118491</xdr:rowOff>
    </xdr:to>
    <xdr:sp macro="" textlink="">
      <xdr:nvSpPr>
        <xdr:cNvPr id="80" name="楕円 79"/>
        <xdr:cNvSpPr/>
      </xdr:nvSpPr>
      <xdr:spPr>
        <a:xfrm>
          <a:off x="3746500" y="584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135018</xdr:rowOff>
    </xdr:from>
    <xdr:ext cx="469744" cy="259045"/>
    <xdr:sp macro="" textlink="">
      <xdr:nvSpPr>
        <xdr:cNvPr id="81" name="テキスト ボックス 80"/>
        <xdr:cNvSpPr txBox="1"/>
      </xdr:nvSpPr>
      <xdr:spPr>
        <a:xfrm>
          <a:off x="3562428"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33350</xdr:rowOff>
    </xdr:from>
    <xdr:to>
      <xdr:col>15</xdr:col>
      <xdr:colOff>101600</xdr:colOff>
      <xdr:row>34</xdr:row>
      <xdr:rowOff>134950</xdr:rowOff>
    </xdr:to>
    <xdr:sp macro="" textlink="">
      <xdr:nvSpPr>
        <xdr:cNvPr id="82" name="楕円 81"/>
        <xdr:cNvSpPr/>
      </xdr:nvSpPr>
      <xdr:spPr>
        <a:xfrm>
          <a:off x="2857500" y="58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151477</xdr:rowOff>
    </xdr:from>
    <xdr:ext cx="469744" cy="259045"/>
    <xdr:sp macro="" textlink="">
      <xdr:nvSpPr>
        <xdr:cNvPr id="83" name="テキスト ボックス 82"/>
        <xdr:cNvSpPr txBox="1"/>
      </xdr:nvSpPr>
      <xdr:spPr>
        <a:xfrm>
          <a:off x="2673428" y="563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18491</xdr:rowOff>
    </xdr:from>
    <xdr:to>
      <xdr:col>10</xdr:col>
      <xdr:colOff>165100</xdr:colOff>
      <xdr:row>34</xdr:row>
      <xdr:rowOff>120091</xdr:rowOff>
    </xdr:to>
    <xdr:sp macro="" textlink="">
      <xdr:nvSpPr>
        <xdr:cNvPr id="84" name="楕円 83"/>
        <xdr:cNvSpPr/>
      </xdr:nvSpPr>
      <xdr:spPr>
        <a:xfrm>
          <a:off x="1968500" y="58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85" name="テキスト ボックス 84"/>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15519</xdr:rowOff>
    </xdr:from>
    <xdr:to>
      <xdr:col>6</xdr:col>
      <xdr:colOff>38100</xdr:colOff>
      <xdr:row>34</xdr:row>
      <xdr:rowOff>117119</xdr:rowOff>
    </xdr:to>
    <xdr:sp macro="" textlink="">
      <xdr:nvSpPr>
        <xdr:cNvPr id="86" name="楕円 85"/>
        <xdr:cNvSpPr/>
      </xdr:nvSpPr>
      <xdr:spPr>
        <a:xfrm>
          <a:off x="1079500" y="58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133646</xdr:rowOff>
    </xdr:from>
    <xdr:ext cx="469744" cy="259045"/>
    <xdr:sp macro="" textlink="">
      <xdr:nvSpPr>
        <xdr:cNvPr id="87" name="テキスト ボックス 86"/>
        <xdr:cNvSpPr txBox="1"/>
      </xdr:nvSpPr>
      <xdr:spPr>
        <a:xfrm>
          <a:off x="895428" y="562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123934</xdr:rowOff>
    </xdr:from>
    <xdr:to>
      <xdr:col>24</xdr:col>
      <xdr:colOff>63500</xdr:colOff>
      <xdr:row>56</xdr:row>
      <xdr:rowOff>28897</xdr:rowOff>
    </xdr:to>
    <xdr:cxnSp macro="">
      <xdr:nvCxnSpPr>
        <xdr:cNvPr id="116" name="直線コネクタ 115"/>
        <xdr:cNvCxnSpPr/>
      </xdr:nvCxnSpPr>
      <xdr:spPr>
        <a:xfrm>
          <a:off x="3797300" y="9382234"/>
          <a:ext cx="838200" cy="24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123934</xdr:rowOff>
    </xdr:from>
    <xdr:to>
      <xdr:col>19</xdr:col>
      <xdr:colOff>177800</xdr:colOff>
      <xdr:row>56</xdr:row>
      <xdr:rowOff>145507</xdr:rowOff>
    </xdr:to>
    <xdr:cxnSp macro="">
      <xdr:nvCxnSpPr>
        <xdr:cNvPr id="119" name="直線コネクタ 118"/>
        <xdr:cNvCxnSpPr/>
      </xdr:nvCxnSpPr>
      <xdr:spPr>
        <a:xfrm flipV="1">
          <a:off x="2908300" y="9382234"/>
          <a:ext cx="889000" cy="36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145381</xdr:rowOff>
    </xdr:from>
    <xdr:to>
      <xdr:col>15</xdr:col>
      <xdr:colOff>50800</xdr:colOff>
      <xdr:row>56</xdr:row>
      <xdr:rowOff>145507</xdr:rowOff>
    </xdr:to>
    <xdr:cxnSp macro="">
      <xdr:nvCxnSpPr>
        <xdr:cNvPr id="122" name="直線コネクタ 121"/>
        <xdr:cNvCxnSpPr/>
      </xdr:nvCxnSpPr>
      <xdr:spPr>
        <a:xfrm>
          <a:off x="2019300" y="9746581"/>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145381</xdr:rowOff>
    </xdr:from>
    <xdr:to>
      <xdr:col>10</xdr:col>
      <xdr:colOff>114300</xdr:colOff>
      <xdr:row>57</xdr:row>
      <xdr:rowOff>32913</xdr:rowOff>
    </xdr:to>
    <xdr:cxnSp macro="">
      <xdr:nvCxnSpPr>
        <xdr:cNvPr id="125" name="直線コネクタ 124"/>
        <xdr:cNvCxnSpPr/>
      </xdr:nvCxnSpPr>
      <xdr:spPr>
        <a:xfrm flipV="1">
          <a:off x="1130300" y="9746581"/>
          <a:ext cx="889000" cy="5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149547</xdr:rowOff>
    </xdr:from>
    <xdr:to>
      <xdr:col>24</xdr:col>
      <xdr:colOff>114300</xdr:colOff>
      <xdr:row>56</xdr:row>
      <xdr:rowOff>79697</xdr:rowOff>
    </xdr:to>
    <xdr:sp macro="" textlink="">
      <xdr:nvSpPr>
        <xdr:cNvPr id="135" name="楕円 134"/>
        <xdr:cNvSpPr/>
      </xdr:nvSpPr>
      <xdr:spPr>
        <a:xfrm>
          <a:off x="4584700" y="95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127974</xdr:rowOff>
    </xdr:from>
    <xdr:ext cx="599010" cy="259045"/>
    <xdr:sp macro="" textlink="">
      <xdr:nvSpPr>
        <xdr:cNvPr id="136" name="総務費該当値テキスト"/>
        <xdr:cNvSpPr txBox="1"/>
      </xdr:nvSpPr>
      <xdr:spPr>
        <a:xfrm>
          <a:off x="4686300" y="955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73134</xdr:rowOff>
    </xdr:from>
    <xdr:to>
      <xdr:col>20</xdr:col>
      <xdr:colOff>38100</xdr:colOff>
      <xdr:row>55</xdr:row>
      <xdr:rowOff>3284</xdr:rowOff>
    </xdr:to>
    <xdr:sp macro="" textlink="">
      <xdr:nvSpPr>
        <xdr:cNvPr id="137" name="楕円 136"/>
        <xdr:cNvSpPr/>
      </xdr:nvSpPr>
      <xdr:spPr>
        <a:xfrm>
          <a:off x="3746500" y="93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165861</xdr:rowOff>
    </xdr:from>
    <xdr:ext cx="599010" cy="259045"/>
    <xdr:sp macro="" textlink="">
      <xdr:nvSpPr>
        <xdr:cNvPr id="138" name="テキスト ボックス 137"/>
        <xdr:cNvSpPr txBox="1"/>
      </xdr:nvSpPr>
      <xdr:spPr>
        <a:xfrm>
          <a:off x="3497795" y="942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94707</xdr:rowOff>
    </xdr:from>
    <xdr:to>
      <xdr:col>15</xdr:col>
      <xdr:colOff>101600</xdr:colOff>
      <xdr:row>57</xdr:row>
      <xdr:rowOff>24857</xdr:rowOff>
    </xdr:to>
    <xdr:sp macro="" textlink="">
      <xdr:nvSpPr>
        <xdr:cNvPr id="139" name="楕円 138"/>
        <xdr:cNvSpPr/>
      </xdr:nvSpPr>
      <xdr:spPr>
        <a:xfrm>
          <a:off x="2857500" y="96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15984</xdr:rowOff>
    </xdr:from>
    <xdr:ext cx="599010" cy="259045"/>
    <xdr:sp macro="" textlink="">
      <xdr:nvSpPr>
        <xdr:cNvPr id="140" name="テキスト ボックス 139"/>
        <xdr:cNvSpPr txBox="1"/>
      </xdr:nvSpPr>
      <xdr:spPr>
        <a:xfrm>
          <a:off x="2608795" y="978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94581</xdr:rowOff>
    </xdr:from>
    <xdr:to>
      <xdr:col>10</xdr:col>
      <xdr:colOff>165100</xdr:colOff>
      <xdr:row>57</xdr:row>
      <xdr:rowOff>24731</xdr:rowOff>
    </xdr:to>
    <xdr:sp macro="" textlink="">
      <xdr:nvSpPr>
        <xdr:cNvPr id="141" name="楕円 140"/>
        <xdr:cNvSpPr/>
      </xdr:nvSpPr>
      <xdr:spPr>
        <a:xfrm>
          <a:off x="1968500" y="969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15858</xdr:rowOff>
    </xdr:from>
    <xdr:ext cx="599010" cy="259045"/>
    <xdr:sp macro="" textlink="">
      <xdr:nvSpPr>
        <xdr:cNvPr id="142" name="テキスト ボックス 141"/>
        <xdr:cNvSpPr txBox="1"/>
      </xdr:nvSpPr>
      <xdr:spPr>
        <a:xfrm>
          <a:off x="1719795" y="978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153563</xdr:rowOff>
    </xdr:from>
    <xdr:to>
      <xdr:col>6</xdr:col>
      <xdr:colOff>38100</xdr:colOff>
      <xdr:row>57</xdr:row>
      <xdr:rowOff>83713</xdr:rowOff>
    </xdr:to>
    <xdr:sp macro="" textlink="">
      <xdr:nvSpPr>
        <xdr:cNvPr id="143" name="楕円 142"/>
        <xdr:cNvSpPr/>
      </xdr:nvSpPr>
      <xdr:spPr>
        <a:xfrm>
          <a:off x="1079500" y="97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74840</xdr:rowOff>
    </xdr:from>
    <xdr:ext cx="534377" cy="259045"/>
    <xdr:sp macro="" textlink="">
      <xdr:nvSpPr>
        <xdr:cNvPr id="144" name="テキスト ボックス 143"/>
        <xdr:cNvSpPr txBox="1"/>
      </xdr:nvSpPr>
      <xdr:spPr>
        <a:xfrm>
          <a:off x="863111" y="984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119570</xdr:rowOff>
    </xdr:from>
    <xdr:to>
      <xdr:col>24</xdr:col>
      <xdr:colOff>63500</xdr:colOff>
      <xdr:row>75</xdr:row>
      <xdr:rowOff>117408</xdr:rowOff>
    </xdr:to>
    <xdr:cxnSp macro="">
      <xdr:nvCxnSpPr>
        <xdr:cNvPr id="176" name="直線コネクタ 175"/>
        <xdr:cNvCxnSpPr/>
      </xdr:nvCxnSpPr>
      <xdr:spPr>
        <a:xfrm flipV="1">
          <a:off x="3797300" y="12806870"/>
          <a:ext cx="838200" cy="16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117408</xdr:rowOff>
    </xdr:from>
    <xdr:to>
      <xdr:col>19</xdr:col>
      <xdr:colOff>177800</xdr:colOff>
      <xdr:row>76</xdr:row>
      <xdr:rowOff>4192</xdr:rowOff>
    </xdr:to>
    <xdr:cxnSp macro="">
      <xdr:nvCxnSpPr>
        <xdr:cNvPr id="179" name="直線コネクタ 178"/>
        <xdr:cNvCxnSpPr/>
      </xdr:nvCxnSpPr>
      <xdr:spPr>
        <a:xfrm flipV="1">
          <a:off x="2908300" y="12976158"/>
          <a:ext cx="889000" cy="5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136499</xdr:rowOff>
    </xdr:from>
    <xdr:to>
      <xdr:col>15</xdr:col>
      <xdr:colOff>50800</xdr:colOff>
      <xdr:row>76</xdr:row>
      <xdr:rowOff>4192</xdr:rowOff>
    </xdr:to>
    <xdr:cxnSp macro="">
      <xdr:nvCxnSpPr>
        <xdr:cNvPr id="182" name="直線コネクタ 181"/>
        <xdr:cNvCxnSpPr/>
      </xdr:nvCxnSpPr>
      <xdr:spPr>
        <a:xfrm>
          <a:off x="2019300" y="12995249"/>
          <a:ext cx="889000" cy="3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4" name="テキスト ボックス 183"/>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115677</xdr:rowOff>
    </xdr:from>
    <xdr:to>
      <xdr:col>10</xdr:col>
      <xdr:colOff>114300</xdr:colOff>
      <xdr:row>75</xdr:row>
      <xdr:rowOff>136499</xdr:rowOff>
    </xdr:to>
    <xdr:cxnSp macro="">
      <xdr:nvCxnSpPr>
        <xdr:cNvPr id="185" name="直線コネクタ 184"/>
        <xdr:cNvCxnSpPr/>
      </xdr:nvCxnSpPr>
      <xdr:spPr>
        <a:xfrm>
          <a:off x="1130300" y="12974427"/>
          <a:ext cx="8890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7" name="テキスト ボックス 186"/>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89" name="テキスト ボックス 188"/>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68770</xdr:rowOff>
    </xdr:from>
    <xdr:to>
      <xdr:col>24</xdr:col>
      <xdr:colOff>114300</xdr:colOff>
      <xdr:row>74</xdr:row>
      <xdr:rowOff>170370</xdr:rowOff>
    </xdr:to>
    <xdr:sp macro="" textlink="">
      <xdr:nvSpPr>
        <xdr:cNvPr id="195" name="楕円 194"/>
        <xdr:cNvSpPr/>
      </xdr:nvSpPr>
      <xdr:spPr>
        <a:xfrm>
          <a:off x="4584700" y="127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91647</xdr:rowOff>
    </xdr:from>
    <xdr:ext cx="599010" cy="259045"/>
    <xdr:sp macro="" textlink="">
      <xdr:nvSpPr>
        <xdr:cNvPr id="196" name="民生費該当値テキスト"/>
        <xdr:cNvSpPr txBox="1"/>
      </xdr:nvSpPr>
      <xdr:spPr>
        <a:xfrm>
          <a:off x="4686300" y="1260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66608</xdr:rowOff>
    </xdr:from>
    <xdr:to>
      <xdr:col>20</xdr:col>
      <xdr:colOff>38100</xdr:colOff>
      <xdr:row>75</xdr:row>
      <xdr:rowOff>168208</xdr:rowOff>
    </xdr:to>
    <xdr:sp macro="" textlink="">
      <xdr:nvSpPr>
        <xdr:cNvPr id="197" name="楕円 196"/>
        <xdr:cNvSpPr/>
      </xdr:nvSpPr>
      <xdr:spPr>
        <a:xfrm>
          <a:off x="3746500" y="129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13285</xdr:rowOff>
    </xdr:from>
    <xdr:ext cx="599010" cy="259045"/>
    <xdr:sp macro="" textlink="">
      <xdr:nvSpPr>
        <xdr:cNvPr id="198" name="テキスト ボックス 197"/>
        <xdr:cNvSpPr txBox="1"/>
      </xdr:nvSpPr>
      <xdr:spPr>
        <a:xfrm>
          <a:off x="3497795" y="1270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124843</xdr:rowOff>
    </xdr:from>
    <xdr:to>
      <xdr:col>15</xdr:col>
      <xdr:colOff>101600</xdr:colOff>
      <xdr:row>76</xdr:row>
      <xdr:rowOff>54992</xdr:rowOff>
    </xdr:to>
    <xdr:sp macro="" textlink="">
      <xdr:nvSpPr>
        <xdr:cNvPr id="199" name="楕円 198"/>
        <xdr:cNvSpPr/>
      </xdr:nvSpPr>
      <xdr:spPr>
        <a:xfrm>
          <a:off x="2857500" y="129835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71520</xdr:rowOff>
    </xdr:from>
    <xdr:ext cx="599010" cy="259045"/>
    <xdr:sp macro="" textlink="">
      <xdr:nvSpPr>
        <xdr:cNvPr id="200" name="テキスト ボックス 199"/>
        <xdr:cNvSpPr txBox="1"/>
      </xdr:nvSpPr>
      <xdr:spPr>
        <a:xfrm>
          <a:off x="2608795" y="1275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85699</xdr:rowOff>
    </xdr:from>
    <xdr:to>
      <xdr:col>10</xdr:col>
      <xdr:colOff>165100</xdr:colOff>
      <xdr:row>76</xdr:row>
      <xdr:rowOff>15850</xdr:rowOff>
    </xdr:to>
    <xdr:sp macro="" textlink="">
      <xdr:nvSpPr>
        <xdr:cNvPr id="201" name="楕円 200"/>
        <xdr:cNvSpPr/>
      </xdr:nvSpPr>
      <xdr:spPr>
        <a:xfrm>
          <a:off x="1968500" y="129444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32376</xdr:rowOff>
    </xdr:from>
    <xdr:ext cx="599010" cy="259045"/>
    <xdr:sp macro="" textlink="">
      <xdr:nvSpPr>
        <xdr:cNvPr id="202" name="テキスト ボックス 201"/>
        <xdr:cNvSpPr txBox="1"/>
      </xdr:nvSpPr>
      <xdr:spPr>
        <a:xfrm>
          <a:off x="1719795" y="1271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64877</xdr:rowOff>
    </xdr:from>
    <xdr:to>
      <xdr:col>6</xdr:col>
      <xdr:colOff>38100</xdr:colOff>
      <xdr:row>75</xdr:row>
      <xdr:rowOff>166477</xdr:rowOff>
    </xdr:to>
    <xdr:sp macro="" textlink="">
      <xdr:nvSpPr>
        <xdr:cNvPr id="203" name="楕円 202"/>
        <xdr:cNvSpPr/>
      </xdr:nvSpPr>
      <xdr:spPr>
        <a:xfrm>
          <a:off x="1079500" y="129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11554</xdr:rowOff>
    </xdr:from>
    <xdr:ext cx="599010" cy="259045"/>
    <xdr:sp macro="" textlink="">
      <xdr:nvSpPr>
        <xdr:cNvPr id="204" name="テキスト ボックス 203"/>
        <xdr:cNvSpPr txBox="1"/>
      </xdr:nvSpPr>
      <xdr:spPr>
        <a:xfrm>
          <a:off x="830795" y="1269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58124</xdr:rowOff>
    </xdr:from>
    <xdr:to>
      <xdr:col>24</xdr:col>
      <xdr:colOff>63500</xdr:colOff>
      <xdr:row>96</xdr:row>
      <xdr:rowOff>122258</xdr:rowOff>
    </xdr:to>
    <xdr:cxnSp macro="">
      <xdr:nvCxnSpPr>
        <xdr:cNvPr id="229" name="直線コネクタ 228"/>
        <xdr:cNvCxnSpPr/>
      </xdr:nvCxnSpPr>
      <xdr:spPr>
        <a:xfrm flipV="1">
          <a:off x="3797300" y="16517324"/>
          <a:ext cx="838200" cy="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30" name="衛生費平均値テキスト"/>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106730</xdr:rowOff>
    </xdr:from>
    <xdr:to>
      <xdr:col>19</xdr:col>
      <xdr:colOff>177800</xdr:colOff>
      <xdr:row>96</xdr:row>
      <xdr:rowOff>122258</xdr:rowOff>
    </xdr:to>
    <xdr:cxnSp macro="">
      <xdr:nvCxnSpPr>
        <xdr:cNvPr id="232" name="直線コネクタ 231"/>
        <xdr:cNvCxnSpPr/>
      </xdr:nvCxnSpPr>
      <xdr:spPr>
        <a:xfrm>
          <a:off x="2908300" y="16565930"/>
          <a:ext cx="889000" cy="1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4" name="テキスト ボックス 233"/>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76853</xdr:rowOff>
    </xdr:from>
    <xdr:to>
      <xdr:col>15</xdr:col>
      <xdr:colOff>50800</xdr:colOff>
      <xdr:row>96</xdr:row>
      <xdr:rowOff>106730</xdr:rowOff>
    </xdr:to>
    <xdr:cxnSp macro="">
      <xdr:nvCxnSpPr>
        <xdr:cNvPr id="235" name="直線コネクタ 234"/>
        <xdr:cNvCxnSpPr/>
      </xdr:nvCxnSpPr>
      <xdr:spPr>
        <a:xfrm>
          <a:off x="2019300" y="16536053"/>
          <a:ext cx="889000" cy="2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7" name="テキスト ボックス 236"/>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47808</xdr:rowOff>
    </xdr:from>
    <xdr:to>
      <xdr:col>10</xdr:col>
      <xdr:colOff>114300</xdr:colOff>
      <xdr:row>96</xdr:row>
      <xdr:rowOff>76853</xdr:rowOff>
    </xdr:to>
    <xdr:cxnSp macro="">
      <xdr:nvCxnSpPr>
        <xdr:cNvPr id="238" name="直線コネクタ 237"/>
        <xdr:cNvCxnSpPr/>
      </xdr:nvCxnSpPr>
      <xdr:spPr>
        <a:xfrm>
          <a:off x="1130300" y="15649758"/>
          <a:ext cx="889000" cy="88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40" name="テキスト ボックス 239"/>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42" name="テキスト ボックス 241"/>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7324</xdr:rowOff>
    </xdr:from>
    <xdr:to>
      <xdr:col>24</xdr:col>
      <xdr:colOff>114300</xdr:colOff>
      <xdr:row>96</xdr:row>
      <xdr:rowOff>108924</xdr:rowOff>
    </xdr:to>
    <xdr:sp macro="" textlink="">
      <xdr:nvSpPr>
        <xdr:cNvPr id="248" name="楕円 247"/>
        <xdr:cNvSpPr/>
      </xdr:nvSpPr>
      <xdr:spPr>
        <a:xfrm>
          <a:off x="4584700" y="1646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157201</xdr:rowOff>
    </xdr:from>
    <xdr:ext cx="534377" cy="259045"/>
    <xdr:sp macro="" textlink="">
      <xdr:nvSpPr>
        <xdr:cNvPr id="249" name="衛生費該当値テキスト"/>
        <xdr:cNvSpPr txBox="1"/>
      </xdr:nvSpPr>
      <xdr:spPr>
        <a:xfrm>
          <a:off x="4686300" y="1644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71458</xdr:rowOff>
    </xdr:from>
    <xdr:to>
      <xdr:col>20</xdr:col>
      <xdr:colOff>38100</xdr:colOff>
      <xdr:row>97</xdr:row>
      <xdr:rowOff>1608</xdr:rowOff>
    </xdr:to>
    <xdr:sp macro="" textlink="">
      <xdr:nvSpPr>
        <xdr:cNvPr id="250" name="楕円 249"/>
        <xdr:cNvSpPr/>
      </xdr:nvSpPr>
      <xdr:spPr>
        <a:xfrm>
          <a:off x="3746500" y="165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164185</xdr:rowOff>
    </xdr:from>
    <xdr:ext cx="534377" cy="259045"/>
    <xdr:sp macro="" textlink="">
      <xdr:nvSpPr>
        <xdr:cNvPr id="251" name="テキスト ボックス 250"/>
        <xdr:cNvSpPr txBox="1"/>
      </xdr:nvSpPr>
      <xdr:spPr>
        <a:xfrm>
          <a:off x="3530111" y="166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55930</xdr:rowOff>
    </xdr:from>
    <xdr:to>
      <xdr:col>15</xdr:col>
      <xdr:colOff>101600</xdr:colOff>
      <xdr:row>96</xdr:row>
      <xdr:rowOff>157530</xdr:rowOff>
    </xdr:to>
    <xdr:sp macro="" textlink="">
      <xdr:nvSpPr>
        <xdr:cNvPr id="252" name="楕円 251"/>
        <xdr:cNvSpPr/>
      </xdr:nvSpPr>
      <xdr:spPr>
        <a:xfrm>
          <a:off x="2857500" y="165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148657</xdr:rowOff>
    </xdr:from>
    <xdr:ext cx="534377" cy="259045"/>
    <xdr:sp macro="" textlink="">
      <xdr:nvSpPr>
        <xdr:cNvPr id="253" name="テキスト ボックス 252"/>
        <xdr:cNvSpPr txBox="1"/>
      </xdr:nvSpPr>
      <xdr:spPr>
        <a:xfrm>
          <a:off x="2641111" y="166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26053</xdr:rowOff>
    </xdr:from>
    <xdr:to>
      <xdr:col>10</xdr:col>
      <xdr:colOff>165100</xdr:colOff>
      <xdr:row>96</xdr:row>
      <xdr:rowOff>127653</xdr:rowOff>
    </xdr:to>
    <xdr:sp macro="" textlink="">
      <xdr:nvSpPr>
        <xdr:cNvPr id="254" name="楕円 253"/>
        <xdr:cNvSpPr/>
      </xdr:nvSpPr>
      <xdr:spPr>
        <a:xfrm>
          <a:off x="1968500" y="164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118780</xdr:rowOff>
    </xdr:from>
    <xdr:ext cx="534377" cy="259045"/>
    <xdr:sp macro="" textlink="">
      <xdr:nvSpPr>
        <xdr:cNvPr id="255" name="テキスト ボックス 254"/>
        <xdr:cNvSpPr txBox="1"/>
      </xdr:nvSpPr>
      <xdr:spPr>
        <a:xfrm>
          <a:off x="1752111" y="1657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168458</xdr:rowOff>
    </xdr:from>
    <xdr:to>
      <xdr:col>6</xdr:col>
      <xdr:colOff>38100</xdr:colOff>
      <xdr:row>91</xdr:row>
      <xdr:rowOff>98608</xdr:rowOff>
    </xdr:to>
    <xdr:sp macro="" textlink="">
      <xdr:nvSpPr>
        <xdr:cNvPr id="256" name="楕円 255"/>
        <xdr:cNvSpPr/>
      </xdr:nvSpPr>
      <xdr:spPr>
        <a:xfrm>
          <a:off x="1079500" y="155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115135</xdr:rowOff>
    </xdr:from>
    <xdr:ext cx="599010" cy="259045"/>
    <xdr:sp macro="" textlink="">
      <xdr:nvSpPr>
        <xdr:cNvPr id="257" name="テキスト ボックス 256"/>
        <xdr:cNvSpPr txBox="1"/>
      </xdr:nvSpPr>
      <xdr:spPr>
        <a:xfrm>
          <a:off x="830795" y="1537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4" name="テキスト ボックス 293"/>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7" name="テキスト ボックス 296"/>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9" name="テキスト ボックス 298"/>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0" name="テキスト ボックス 32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73463</xdr:rowOff>
    </xdr:from>
    <xdr:to>
      <xdr:col>54</xdr:col>
      <xdr:colOff>189865</xdr:colOff>
      <xdr:row>58</xdr:row>
      <xdr:rowOff>16879</xdr:rowOff>
    </xdr:to>
    <xdr:cxnSp macro="">
      <xdr:nvCxnSpPr>
        <xdr:cNvPr id="334" name="直線コネクタ 333"/>
        <xdr:cNvCxnSpPr/>
      </xdr:nvCxnSpPr>
      <xdr:spPr>
        <a:xfrm flipV="1">
          <a:off x="10475595" y="8988863"/>
          <a:ext cx="1270" cy="97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20706</xdr:rowOff>
    </xdr:from>
    <xdr:ext cx="469744" cy="259045"/>
    <xdr:sp macro="" textlink="">
      <xdr:nvSpPr>
        <xdr:cNvPr id="335" name="農林水産業費最小値テキスト"/>
        <xdr:cNvSpPr txBox="1"/>
      </xdr:nvSpPr>
      <xdr:spPr>
        <a:xfrm>
          <a:off x="10528300" y="996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16879</xdr:rowOff>
    </xdr:from>
    <xdr:to>
      <xdr:col>55</xdr:col>
      <xdr:colOff>88900</xdr:colOff>
      <xdr:row>58</xdr:row>
      <xdr:rowOff>16879</xdr:rowOff>
    </xdr:to>
    <xdr:cxnSp macro="">
      <xdr:nvCxnSpPr>
        <xdr:cNvPr id="336" name="直線コネクタ 335"/>
        <xdr:cNvCxnSpPr/>
      </xdr:nvCxnSpPr>
      <xdr:spPr>
        <a:xfrm>
          <a:off x="10388600" y="996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20140</xdr:rowOff>
    </xdr:from>
    <xdr:ext cx="599010" cy="259045"/>
    <xdr:sp macro="" textlink="">
      <xdr:nvSpPr>
        <xdr:cNvPr id="337" name="農林水産業費最大値テキスト"/>
        <xdr:cNvSpPr txBox="1"/>
      </xdr:nvSpPr>
      <xdr:spPr>
        <a:xfrm>
          <a:off x="10528300" y="876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73463</xdr:rowOff>
    </xdr:from>
    <xdr:to>
      <xdr:col>55</xdr:col>
      <xdr:colOff>88900</xdr:colOff>
      <xdr:row>52</xdr:row>
      <xdr:rowOff>73463</xdr:rowOff>
    </xdr:to>
    <xdr:cxnSp macro="">
      <xdr:nvCxnSpPr>
        <xdr:cNvPr id="338" name="直線コネクタ 337"/>
        <xdr:cNvCxnSpPr/>
      </xdr:nvCxnSpPr>
      <xdr:spPr>
        <a:xfrm>
          <a:off x="10388600" y="8988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47065</xdr:rowOff>
    </xdr:from>
    <xdr:to>
      <xdr:col>55</xdr:col>
      <xdr:colOff>0</xdr:colOff>
      <xdr:row>57</xdr:row>
      <xdr:rowOff>58370</xdr:rowOff>
    </xdr:to>
    <xdr:cxnSp macro="">
      <xdr:nvCxnSpPr>
        <xdr:cNvPr id="339" name="直線コネクタ 338"/>
        <xdr:cNvCxnSpPr/>
      </xdr:nvCxnSpPr>
      <xdr:spPr>
        <a:xfrm flipV="1">
          <a:off x="9639300" y="9819715"/>
          <a:ext cx="838200" cy="1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167573</xdr:rowOff>
    </xdr:from>
    <xdr:ext cx="534377" cy="259045"/>
    <xdr:sp macro="" textlink="">
      <xdr:nvSpPr>
        <xdr:cNvPr id="340" name="農林水産業費平均値テキスト"/>
        <xdr:cNvSpPr txBox="1"/>
      </xdr:nvSpPr>
      <xdr:spPr>
        <a:xfrm>
          <a:off x="10528300" y="9597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144696</xdr:rowOff>
    </xdr:from>
    <xdr:to>
      <xdr:col>55</xdr:col>
      <xdr:colOff>50800</xdr:colOff>
      <xdr:row>57</xdr:row>
      <xdr:rowOff>74846</xdr:rowOff>
    </xdr:to>
    <xdr:sp macro="" textlink="">
      <xdr:nvSpPr>
        <xdr:cNvPr id="341" name="フローチャート: 判断 340"/>
        <xdr:cNvSpPr/>
      </xdr:nvSpPr>
      <xdr:spPr>
        <a:xfrm>
          <a:off x="10426700" y="974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58370</xdr:rowOff>
    </xdr:from>
    <xdr:to>
      <xdr:col>50</xdr:col>
      <xdr:colOff>114300</xdr:colOff>
      <xdr:row>57</xdr:row>
      <xdr:rowOff>62022</xdr:rowOff>
    </xdr:to>
    <xdr:cxnSp macro="">
      <xdr:nvCxnSpPr>
        <xdr:cNvPr id="342" name="直線コネクタ 341"/>
        <xdr:cNvCxnSpPr/>
      </xdr:nvCxnSpPr>
      <xdr:spPr>
        <a:xfrm flipV="1">
          <a:off x="8750300" y="9831020"/>
          <a:ext cx="889000" cy="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128145</xdr:rowOff>
    </xdr:from>
    <xdr:to>
      <xdr:col>50</xdr:col>
      <xdr:colOff>165100</xdr:colOff>
      <xdr:row>57</xdr:row>
      <xdr:rowOff>58295</xdr:rowOff>
    </xdr:to>
    <xdr:sp macro="" textlink="">
      <xdr:nvSpPr>
        <xdr:cNvPr id="343" name="フローチャート: 判断 342"/>
        <xdr:cNvSpPr/>
      </xdr:nvSpPr>
      <xdr:spPr>
        <a:xfrm>
          <a:off x="95885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74822</xdr:rowOff>
    </xdr:from>
    <xdr:ext cx="534377" cy="259045"/>
    <xdr:sp macro="" textlink="">
      <xdr:nvSpPr>
        <xdr:cNvPr id="344" name="テキスト ボックス 343"/>
        <xdr:cNvSpPr txBox="1"/>
      </xdr:nvSpPr>
      <xdr:spPr>
        <a:xfrm>
          <a:off x="9372111" y="95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131716</xdr:rowOff>
    </xdr:from>
    <xdr:to>
      <xdr:col>45</xdr:col>
      <xdr:colOff>177800</xdr:colOff>
      <xdr:row>57</xdr:row>
      <xdr:rowOff>62022</xdr:rowOff>
    </xdr:to>
    <xdr:cxnSp macro="">
      <xdr:nvCxnSpPr>
        <xdr:cNvPr id="345" name="直線コネクタ 344"/>
        <xdr:cNvCxnSpPr/>
      </xdr:nvCxnSpPr>
      <xdr:spPr>
        <a:xfrm>
          <a:off x="7861300" y="9732916"/>
          <a:ext cx="889000" cy="10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152399</xdr:rowOff>
    </xdr:from>
    <xdr:to>
      <xdr:col>46</xdr:col>
      <xdr:colOff>38100</xdr:colOff>
      <xdr:row>57</xdr:row>
      <xdr:rowOff>82549</xdr:rowOff>
    </xdr:to>
    <xdr:sp macro="" textlink="">
      <xdr:nvSpPr>
        <xdr:cNvPr id="346" name="フローチャート: 判断 345"/>
        <xdr:cNvSpPr/>
      </xdr:nvSpPr>
      <xdr:spPr>
        <a:xfrm>
          <a:off x="8699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99076</xdr:rowOff>
    </xdr:from>
    <xdr:ext cx="534377" cy="259045"/>
    <xdr:sp macro="" textlink="">
      <xdr:nvSpPr>
        <xdr:cNvPr id="347" name="テキスト ボックス 346"/>
        <xdr:cNvSpPr txBox="1"/>
      </xdr:nvSpPr>
      <xdr:spPr>
        <a:xfrm>
          <a:off x="8483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166452</xdr:rowOff>
    </xdr:from>
    <xdr:to>
      <xdr:col>41</xdr:col>
      <xdr:colOff>50800</xdr:colOff>
      <xdr:row>56</xdr:row>
      <xdr:rowOff>131716</xdr:rowOff>
    </xdr:to>
    <xdr:cxnSp macro="">
      <xdr:nvCxnSpPr>
        <xdr:cNvPr id="348" name="直線コネクタ 347"/>
        <xdr:cNvCxnSpPr/>
      </xdr:nvCxnSpPr>
      <xdr:spPr>
        <a:xfrm>
          <a:off x="6972300" y="8738952"/>
          <a:ext cx="889000" cy="99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154046</xdr:rowOff>
    </xdr:from>
    <xdr:to>
      <xdr:col>41</xdr:col>
      <xdr:colOff>101600</xdr:colOff>
      <xdr:row>57</xdr:row>
      <xdr:rowOff>84196</xdr:rowOff>
    </xdr:to>
    <xdr:sp macro="" textlink="">
      <xdr:nvSpPr>
        <xdr:cNvPr id="349" name="フローチャート: 判断 348"/>
        <xdr:cNvSpPr/>
      </xdr:nvSpPr>
      <xdr:spPr>
        <a:xfrm>
          <a:off x="7810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75323</xdr:rowOff>
    </xdr:from>
    <xdr:ext cx="534377" cy="259045"/>
    <xdr:sp macro="" textlink="">
      <xdr:nvSpPr>
        <xdr:cNvPr id="350" name="テキスト ボックス 349"/>
        <xdr:cNvSpPr txBox="1"/>
      </xdr:nvSpPr>
      <xdr:spPr>
        <a:xfrm>
          <a:off x="7594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142741</xdr:rowOff>
    </xdr:from>
    <xdr:to>
      <xdr:col>36</xdr:col>
      <xdr:colOff>165100</xdr:colOff>
      <xdr:row>57</xdr:row>
      <xdr:rowOff>72891</xdr:rowOff>
    </xdr:to>
    <xdr:sp macro="" textlink="">
      <xdr:nvSpPr>
        <xdr:cNvPr id="351" name="フローチャート: 判断 350"/>
        <xdr:cNvSpPr/>
      </xdr:nvSpPr>
      <xdr:spPr>
        <a:xfrm>
          <a:off x="6921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64018</xdr:rowOff>
    </xdr:from>
    <xdr:ext cx="534377" cy="259045"/>
    <xdr:sp macro="" textlink="">
      <xdr:nvSpPr>
        <xdr:cNvPr id="352" name="テキスト ボックス 351"/>
        <xdr:cNvSpPr txBox="1"/>
      </xdr:nvSpPr>
      <xdr:spPr>
        <a:xfrm>
          <a:off x="6705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167715</xdr:rowOff>
    </xdr:from>
    <xdr:to>
      <xdr:col>55</xdr:col>
      <xdr:colOff>50800</xdr:colOff>
      <xdr:row>57</xdr:row>
      <xdr:rowOff>97865</xdr:rowOff>
    </xdr:to>
    <xdr:sp macro="" textlink="">
      <xdr:nvSpPr>
        <xdr:cNvPr id="358" name="楕円 357"/>
        <xdr:cNvSpPr/>
      </xdr:nvSpPr>
      <xdr:spPr>
        <a:xfrm>
          <a:off x="10426700" y="976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146142</xdr:rowOff>
    </xdr:from>
    <xdr:ext cx="534377" cy="259045"/>
    <xdr:sp macro="" textlink="">
      <xdr:nvSpPr>
        <xdr:cNvPr id="359" name="農林水産業費該当値テキスト"/>
        <xdr:cNvSpPr txBox="1"/>
      </xdr:nvSpPr>
      <xdr:spPr>
        <a:xfrm>
          <a:off x="10528300" y="974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7570</xdr:rowOff>
    </xdr:from>
    <xdr:to>
      <xdr:col>50</xdr:col>
      <xdr:colOff>165100</xdr:colOff>
      <xdr:row>57</xdr:row>
      <xdr:rowOff>109170</xdr:rowOff>
    </xdr:to>
    <xdr:sp macro="" textlink="">
      <xdr:nvSpPr>
        <xdr:cNvPr id="360" name="楕円 359"/>
        <xdr:cNvSpPr/>
      </xdr:nvSpPr>
      <xdr:spPr>
        <a:xfrm>
          <a:off x="9588500" y="97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100297</xdr:rowOff>
    </xdr:from>
    <xdr:ext cx="534377" cy="259045"/>
    <xdr:sp macro="" textlink="">
      <xdr:nvSpPr>
        <xdr:cNvPr id="361" name="テキスト ボックス 360"/>
        <xdr:cNvSpPr txBox="1"/>
      </xdr:nvSpPr>
      <xdr:spPr>
        <a:xfrm>
          <a:off x="9372111" y="987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11222</xdr:rowOff>
    </xdr:from>
    <xdr:to>
      <xdr:col>46</xdr:col>
      <xdr:colOff>38100</xdr:colOff>
      <xdr:row>57</xdr:row>
      <xdr:rowOff>112822</xdr:rowOff>
    </xdr:to>
    <xdr:sp macro="" textlink="">
      <xdr:nvSpPr>
        <xdr:cNvPr id="362" name="楕円 361"/>
        <xdr:cNvSpPr/>
      </xdr:nvSpPr>
      <xdr:spPr>
        <a:xfrm>
          <a:off x="8699500" y="978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103949</xdr:rowOff>
    </xdr:from>
    <xdr:ext cx="534377" cy="259045"/>
    <xdr:sp macro="" textlink="">
      <xdr:nvSpPr>
        <xdr:cNvPr id="363" name="テキスト ボックス 362"/>
        <xdr:cNvSpPr txBox="1"/>
      </xdr:nvSpPr>
      <xdr:spPr>
        <a:xfrm>
          <a:off x="8483111" y="987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80916</xdr:rowOff>
    </xdr:from>
    <xdr:to>
      <xdr:col>41</xdr:col>
      <xdr:colOff>101600</xdr:colOff>
      <xdr:row>57</xdr:row>
      <xdr:rowOff>11066</xdr:rowOff>
    </xdr:to>
    <xdr:sp macro="" textlink="">
      <xdr:nvSpPr>
        <xdr:cNvPr id="364" name="楕円 363"/>
        <xdr:cNvSpPr/>
      </xdr:nvSpPr>
      <xdr:spPr>
        <a:xfrm>
          <a:off x="7810500" y="968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27593</xdr:rowOff>
    </xdr:from>
    <xdr:ext cx="534377" cy="259045"/>
    <xdr:sp macro="" textlink="">
      <xdr:nvSpPr>
        <xdr:cNvPr id="365" name="テキスト ボックス 364"/>
        <xdr:cNvSpPr txBox="1"/>
      </xdr:nvSpPr>
      <xdr:spPr>
        <a:xfrm>
          <a:off x="7594111" y="945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115652</xdr:rowOff>
    </xdr:from>
    <xdr:to>
      <xdr:col>36</xdr:col>
      <xdr:colOff>165100</xdr:colOff>
      <xdr:row>51</xdr:row>
      <xdr:rowOff>45802</xdr:rowOff>
    </xdr:to>
    <xdr:sp macro="" textlink="">
      <xdr:nvSpPr>
        <xdr:cNvPr id="366" name="楕円 365"/>
        <xdr:cNvSpPr/>
      </xdr:nvSpPr>
      <xdr:spPr>
        <a:xfrm>
          <a:off x="6921500" y="868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62329</xdr:rowOff>
    </xdr:from>
    <xdr:ext cx="599010" cy="259045"/>
    <xdr:sp macro="" textlink="">
      <xdr:nvSpPr>
        <xdr:cNvPr id="367" name="テキスト ボックス 366"/>
        <xdr:cNvSpPr txBox="1"/>
      </xdr:nvSpPr>
      <xdr:spPr>
        <a:xfrm>
          <a:off x="6672795" y="846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124428</xdr:rowOff>
    </xdr:from>
    <xdr:to>
      <xdr:col>55</xdr:col>
      <xdr:colOff>0</xdr:colOff>
      <xdr:row>78</xdr:row>
      <xdr:rowOff>88134</xdr:rowOff>
    </xdr:to>
    <xdr:cxnSp macro="">
      <xdr:nvCxnSpPr>
        <xdr:cNvPr id="398" name="直線コネクタ 397"/>
        <xdr:cNvCxnSpPr/>
      </xdr:nvCxnSpPr>
      <xdr:spPr>
        <a:xfrm flipV="1">
          <a:off x="9639300" y="13154628"/>
          <a:ext cx="838200" cy="30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399" name="商工費平均値テキスト"/>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126071</xdr:rowOff>
    </xdr:from>
    <xdr:to>
      <xdr:col>50</xdr:col>
      <xdr:colOff>114300</xdr:colOff>
      <xdr:row>78</xdr:row>
      <xdr:rowOff>88134</xdr:rowOff>
    </xdr:to>
    <xdr:cxnSp macro="">
      <xdr:nvCxnSpPr>
        <xdr:cNvPr id="401" name="直線コネクタ 400"/>
        <xdr:cNvCxnSpPr/>
      </xdr:nvCxnSpPr>
      <xdr:spPr>
        <a:xfrm>
          <a:off x="8750300" y="13327721"/>
          <a:ext cx="889000" cy="1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3" name="テキスト ボックス 402"/>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126071</xdr:rowOff>
    </xdr:from>
    <xdr:to>
      <xdr:col>45</xdr:col>
      <xdr:colOff>177800</xdr:colOff>
      <xdr:row>79</xdr:row>
      <xdr:rowOff>41630</xdr:rowOff>
    </xdr:to>
    <xdr:cxnSp macro="">
      <xdr:nvCxnSpPr>
        <xdr:cNvPr id="404" name="直線コネクタ 403"/>
        <xdr:cNvCxnSpPr/>
      </xdr:nvCxnSpPr>
      <xdr:spPr>
        <a:xfrm flipV="1">
          <a:off x="7861300" y="13327721"/>
          <a:ext cx="889000" cy="25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5" name="フローチャート: 判断 404"/>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107909</xdr:rowOff>
    </xdr:from>
    <xdr:ext cx="534377" cy="259045"/>
    <xdr:sp macro="" textlink="">
      <xdr:nvSpPr>
        <xdr:cNvPr id="406" name="テキスト ボックス 405"/>
        <xdr:cNvSpPr txBox="1"/>
      </xdr:nvSpPr>
      <xdr:spPr>
        <a:xfrm>
          <a:off x="8483111" y="13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41630</xdr:rowOff>
    </xdr:from>
    <xdr:to>
      <xdr:col>41</xdr:col>
      <xdr:colOff>50800</xdr:colOff>
      <xdr:row>79</xdr:row>
      <xdr:rowOff>50524</xdr:rowOff>
    </xdr:to>
    <xdr:cxnSp macro="">
      <xdr:nvCxnSpPr>
        <xdr:cNvPr id="407" name="直線コネクタ 406"/>
        <xdr:cNvCxnSpPr/>
      </xdr:nvCxnSpPr>
      <xdr:spPr>
        <a:xfrm flipV="1">
          <a:off x="6972300" y="13586180"/>
          <a:ext cx="889000" cy="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08" name="フローチャート: 判断 407"/>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09" name="テキスト ボックス 408"/>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0" name="フローチャート: 判断 409"/>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1" name="テキスト ボックス 410"/>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73628</xdr:rowOff>
    </xdr:from>
    <xdr:to>
      <xdr:col>55</xdr:col>
      <xdr:colOff>50800</xdr:colOff>
      <xdr:row>77</xdr:row>
      <xdr:rowOff>3778</xdr:rowOff>
    </xdr:to>
    <xdr:sp macro="" textlink="">
      <xdr:nvSpPr>
        <xdr:cNvPr id="417" name="楕円 416"/>
        <xdr:cNvSpPr/>
      </xdr:nvSpPr>
      <xdr:spPr>
        <a:xfrm>
          <a:off x="10426700" y="13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96504</xdr:rowOff>
    </xdr:from>
    <xdr:ext cx="534377" cy="259045"/>
    <xdr:sp macro="" textlink="">
      <xdr:nvSpPr>
        <xdr:cNvPr id="418" name="商工費該当値テキスト"/>
        <xdr:cNvSpPr txBox="1"/>
      </xdr:nvSpPr>
      <xdr:spPr>
        <a:xfrm>
          <a:off x="10528300" y="129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37334</xdr:rowOff>
    </xdr:from>
    <xdr:to>
      <xdr:col>50</xdr:col>
      <xdr:colOff>165100</xdr:colOff>
      <xdr:row>78</xdr:row>
      <xdr:rowOff>138934</xdr:rowOff>
    </xdr:to>
    <xdr:sp macro="" textlink="">
      <xdr:nvSpPr>
        <xdr:cNvPr id="419" name="楕円 418"/>
        <xdr:cNvSpPr/>
      </xdr:nvSpPr>
      <xdr:spPr>
        <a:xfrm>
          <a:off x="9588500" y="134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130061</xdr:rowOff>
    </xdr:from>
    <xdr:ext cx="534377" cy="259045"/>
    <xdr:sp macro="" textlink="">
      <xdr:nvSpPr>
        <xdr:cNvPr id="420" name="テキスト ボックス 419"/>
        <xdr:cNvSpPr txBox="1"/>
      </xdr:nvSpPr>
      <xdr:spPr>
        <a:xfrm>
          <a:off x="9372111" y="1350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75271</xdr:rowOff>
    </xdr:from>
    <xdr:to>
      <xdr:col>46</xdr:col>
      <xdr:colOff>38100</xdr:colOff>
      <xdr:row>78</xdr:row>
      <xdr:rowOff>5421</xdr:rowOff>
    </xdr:to>
    <xdr:sp macro="" textlink="">
      <xdr:nvSpPr>
        <xdr:cNvPr id="421" name="楕円 420"/>
        <xdr:cNvSpPr/>
      </xdr:nvSpPr>
      <xdr:spPr>
        <a:xfrm>
          <a:off x="8699500" y="1327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21948</xdr:rowOff>
    </xdr:from>
    <xdr:ext cx="534377" cy="259045"/>
    <xdr:sp macro="" textlink="">
      <xdr:nvSpPr>
        <xdr:cNvPr id="422" name="テキスト ボックス 421"/>
        <xdr:cNvSpPr txBox="1"/>
      </xdr:nvSpPr>
      <xdr:spPr>
        <a:xfrm>
          <a:off x="8483111" y="1305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162280</xdr:rowOff>
    </xdr:from>
    <xdr:to>
      <xdr:col>41</xdr:col>
      <xdr:colOff>101600</xdr:colOff>
      <xdr:row>79</xdr:row>
      <xdr:rowOff>92430</xdr:rowOff>
    </xdr:to>
    <xdr:sp macro="" textlink="">
      <xdr:nvSpPr>
        <xdr:cNvPr id="423" name="楕円 422"/>
        <xdr:cNvSpPr/>
      </xdr:nvSpPr>
      <xdr:spPr>
        <a:xfrm>
          <a:off x="7810500" y="135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83557</xdr:rowOff>
    </xdr:from>
    <xdr:ext cx="469744" cy="259045"/>
    <xdr:sp macro="" textlink="">
      <xdr:nvSpPr>
        <xdr:cNvPr id="424" name="テキスト ボックス 423"/>
        <xdr:cNvSpPr txBox="1"/>
      </xdr:nvSpPr>
      <xdr:spPr>
        <a:xfrm>
          <a:off x="7626428" y="136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171174</xdr:rowOff>
    </xdr:from>
    <xdr:to>
      <xdr:col>36</xdr:col>
      <xdr:colOff>165100</xdr:colOff>
      <xdr:row>79</xdr:row>
      <xdr:rowOff>101324</xdr:rowOff>
    </xdr:to>
    <xdr:sp macro="" textlink="">
      <xdr:nvSpPr>
        <xdr:cNvPr id="425" name="楕円 424"/>
        <xdr:cNvSpPr/>
      </xdr:nvSpPr>
      <xdr:spPr>
        <a:xfrm>
          <a:off x="6921500" y="135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92451</xdr:rowOff>
    </xdr:from>
    <xdr:ext cx="469744" cy="259045"/>
    <xdr:sp macro="" textlink="">
      <xdr:nvSpPr>
        <xdr:cNvPr id="426" name="テキスト ボックス 425"/>
        <xdr:cNvSpPr txBox="1"/>
      </xdr:nvSpPr>
      <xdr:spPr>
        <a:xfrm>
          <a:off x="6737428" y="1363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2494</xdr:rowOff>
    </xdr:from>
    <xdr:to>
      <xdr:col>55</xdr:col>
      <xdr:colOff>0</xdr:colOff>
      <xdr:row>95</xdr:row>
      <xdr:rowOff>9565</xdr:rowOff>
    </xdr:to>
    <xdr:cxnSp macro="">
      <xdr:nvCxnSpPr>
        <xdr:cNvPr id="455" name="直線コネクタ 454"/>
        <xdr:cNvCxnSpPr/>
      </xdr:nvCxnSpPr>
      <xdr:spPr>
        <a:xfrm>
          <a:off x="9639300" y="16290244"/>
          <a:ext cx="8382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56" name="土木費平均値テキスト"/>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58897</xdr:rowOff>
    </xdr:from>
    <xdr:to>
      <xdr:col>50</xdr:col>
      <xdr:colOff>114300</xdr:colOff>
      <xdr:row>95</xdr:row>
      <xdr:rowOff>2494</xdr:rowOff>
    </xdr:to>
    <xdr:cxnSp macro="">
      <xdr:nvCxnSpPr>
        <xdr:cNvPr id="458" name="直線コネクタ 457"/>
        <xdr:cNvCxnSpPr/>
      </xdr:nvCxnSpPr>
      <xdr:spPr>
        <a:xfrm>
          <a:off x="8750300" y="16175197"/>
          <a:ext cx="889000" cy="11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59" name="フローチャート: 判断 458"/>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0" name="テキスト ボックス 459"/>
        <xdr:cNvSpPr txBox="1"/>
      </xdr:nvSpPr>
      <xdr:spPr>
        <a:xfrm>
          <a:off x="9372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54020</xdr:rowOff>
    </xdr:from>
    <xdr:to>
      <xdr:col>45</xdr:col>
      <xdr:colOff>177800</xdr:colOff>
      <xdr:row>94</xdr:row>
      <xdr:rowOff>58897</xdr:rowOff>
    </xdr:to>
    <xdr:cxnSp macro="">
      <xdr:nvCxnSpPr>
        <xdr:cNvPr id="461" name="直線コネクタ 460"/>
        <xdr:cNvCxnSpPr/>
      </xdr:nvCxnSpPr>
      <xdr:spPr>
        <a:xfrm>
          <a:off x="7861300" y="15484520"/>
          <a:ext cx="889000" cy="69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2" name="フローチャート: 判断 461"/>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165899</xdr:rowOff>
    </xdr:from>
    <xdr:ext cx="534377" cy="259045"/>
    <xdr:sp macro="" textlink="">
      <xdr:nvSpPr>
        <xdr:cNvPr id="463" name="テキスト ボックス 462"/>
        <xdr:cNvSpPr txBox="1"/>
      </xdr:nvSpPr>
      <xdr:spPr>
        <a:xfrm>
          <a:off x="8483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54020</xdr:rowOff>
    </xdr:from>
    <xdr:to>
      <xdr:col>41</xdr:col>
      <xdr:colOff>50800</xdr:colOff>
      <xdr:row>95</xdr:row>
      <xdr:rowOff>116123</xdr:rowOff>
    </xdr:to>
    <xdr:cxnSp macro="">
      <xdr:nvCxnSpPr>
        <xdr:cNvPr id="464" name="直線コネクタ 463"/>
        <xdr:cNvCxnSpPr/>
      </xdr:nvCxnSpPr>
      <xdr:spPr>
        <a:xfrm flipV="1">
          <a:off x="6972300" y="15484520"/>
          <a:ext cx="889000" cy="91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5" name="フローチャート: 判断 464"/>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149607</xdr:rowOff>
    </xdr:from>
    <xdr:ext cx="534377" cy="259045"/>
    <xdr:sp macro="" textlink="">
      <xdr:nvSpPr>
        <xdr:cNvPr id="466" name="テキスト ボックス 465"/>
        <xdr:cNvSpPr txBox="1"/>
      </xdr:nvSpPr>
      <xdr:spPr>
        <a:xfrm>
          <a:off x="7594111" y="166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67" name="フローチャート: 判断 466"/>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168795</xdr:rowOff>
    </xdr:from>
    <xdr:ext cx="534377" cy="259045"/>
    <xdr:sp macro="" textlink="">
      <xdr:nvSpPr>
        <xdr:cNvPr id="468" name="テキスト ボックス 467"/>
        <xdr:cNvSpPr txBox="1"/>
      </xdr:nvSpPr>
      <xdr:spPr>
        <a:xfrm>
          <a:off x="6705111" y="1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130215</xdr:rowOff>
    </xdr:from>
    <xdr:to>
      <xdr:col>55</xdr:col>
      <xdr:colOff>50800</xdr:colOff>
      <xdr:row>95</xdr:row>
      <xdr:rowOff>60365</xdr:rowOff>
    </xdr:to>
    <xdr:sp macro="" textlink="">
      <xdr:nvSpPr>
        <xdr:cNvPr id="474" name="楕円 473"/>
        <xdr:cNvSpPr/>
      </xdr:nvSpPr>
      <xdr:spPr>
        <a:xfrm>
          <a:off x="10426700" y="1624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153092</xdr:rowOff>
    </xdr:from>
    <xdr:ext cx="534377" cy="259045"/>
    <xdr:sp macro="" textlink="">
      <xdr:nvSpPr>
        <xdr:cNvPr id="475" name="土木費該当値テキスト"/>
        <xdr:cNvSpPr txBox="1"/>
      </xdr:nvSpPr>
      <xdr:spPr>
        <a:xfrm>
          <a:off x="10528300" y="1609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123144</xdr:rowOff>
    </xdr:from>
    <xdr:to>
      <xdr:col>50</xdr:col>
      <xdr:colOff>165100</xdr:colOff>
      <xdr:row>95</xdr:row>
      <xdr:rowOff>53294</xdr:rowOff>
    </xdr:to>
    <xdr:sp macro="" textlink="">
      <xdr:nvSpPr>
        <xdr:cNvPr id="476" name="楕円 475"/>
        <xdr:cNvSpPr/>
      </xdr:nvSpPr>
      <xdr:spPr>
        <a:xfrm>
          <a:off x="9588500" y="1623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69821</xdr:rowOff>
    </xdr:from>
    <xdr:ext cx="534377" cy="259045"/>
    <xdr:sp macro="" textlink="">
      <xdr:nvSpPr>
        <xdr:cNvPr id="477" name="テキスト ボックス 476"/>
        <xdr:cNvSpPr txBox="1"/>
      </xdr:nvSpPr>
      <xdr:spPr>
        <a:xfrm>
          <a:off x="9372111" y="1601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8097</xdr:rowOff>
    </xdr:from>
    <xdr:to>
      <xdr:col>46</xdr:col>
      <xdr:colOff>38100</xdr:colOff>
      <xdr:row>94</xdr:row>
      <xdr:rowOff>109697</xdr:rowOff>
    </xdr:to>
    <xdr:sp macro="" textlink="">
      <xdr:nvSpPr>
        <xdr:cNvPr id="478" name="楕円 477"/>
        <xdr:cNvSpPr/>
      </xdr:nvSpPr>
      <xdr:spPr>
        <a:xfrm>
          <a:off x="8699500" y="161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126224</xdr:rowOff>
    </xdr:from>
    <xdr:ext cx="599010" cy="259045"/>
    <xdr:sp macro="" textlink="">
      <xdr:nvSpPr>
        <xdr:cNvPr id="479" name="テキスト ボックス 478"/>
        <xdr:cNvSpPr txBox="1"/>
      </xdr:nvSpPr>
      <xdr:spPr>
        <a:xfrm>
          <a:off x="8450795" y="1589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3220</xdr:rowOff>
    </xdr:from>
    <xdr:to>
      <xdr:col>41</xdr:col>
      <xdr:colOff>101600</xdr:colOff>
      <xdr:row>90</xdr:row>
      <xdr:rowOff>104820</xdr:rowOff>
    </xdr:to>
    <xdr:sp macro="" textlink="">
      <xdr:nvSpPr>
        <xdr:cNvPr id="480" name="楕円 479"/>
        <xdr:cNvSpPr/>
      </xdr:nvSpPr>
      <xdr:spPr>
        <a:xfrm>
          <a:off x="7810500" y="154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121347</xdr:rowOff>
    </xdr:from>
    <xdr:ext cx="599010" cy="259045"/>
    <xdr:sp macro="" textlink="">
      <xdr:nvSpPr>
        <xdr:cNvPr id="481" name="テキスト ボックス 480"/>
        <xdr:cNvSpPr txBox="1"/>
      </xdr:nvSpPr>
      <xdr:spPr>
        <a:xfrm>
          <a:off x="7561795" y="1520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65323</xdr:rowOff>
    </xdr:from>
    <xdr:to>
      <xdr:col>36</xdr:col>
      <xdr:colOff>165100</xdr:colOff>
      <xdr:row>95</xdr:row>
      <xdr:rowOff>166923</xdr:rowOff>
    </xdr:to>
    <xdr:sp macro="" textlink="">
      <xdr:nvSpPr>
        <xdr:cNvPr id="482" name="楕円 481"/>
        <xdr:cNvSpPr/>
      </xdr:nvSpPr>
      <xdr:spPr>
        <a:xfrm>
          <a:off x="6921500" y="1635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12000</xdr:rowOff>
    </xdr:from>
    <xdr:ext cx="534377" cy="259045"/>
    <xdr:sp macro="" textlink="">
      <xdr:nvSpPr>
        <xdr:cNvPr id="483" name="テキスト ボックス 482"/>
        <xdr:cNvSpPr txBox="1"/>
      </xdr:nvSpPr>
      <xdr:spPr>
        <a:xfrm>
          <a:off x="6705111" y="1612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59217</xdr:rowOff>
    </xdr:from>
    <xdr:to>
      <xdr:col>85</xdr:col>
      <xdr:colOff>127000</xdr:colOff>
      <xdr:row>36</xdr:row>
      <xdr:rowOff>112856</xdr:rowOff>
    </xdr:to>
    <xdr:cxnSp macro="">
      <xdr:nvCxnSpPr>
        <xdr:cNvPr id="514" name="直線コネクタ 513"/>
        <xdr:cNvCxnSpPr/>
      </xdr:nvCxnSpPr>
      <xdr:spPr>
        <a:xfrm flipV="1">
          <a:off x="15481300" y="6231417"/>
          <a:ext cx="838200" cy="5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15" name="消防費平均値テキスト"/>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112856</xdr:rowOff>
    </xdr:from>
    <xdr:to>
      <xdr:col>81</xdr:col>
      <xdr:colOff>50800</xdr:colOff>
      <xdr:row>36</xdr:row>
      <xdr:rowOff>138541</xdr:rowOff>
    </xdr:to>
    <xdr:cxnSp macro="">
      <xdr:nvCxnSpPr>
        <xdr:cNvPr id="517" name="直線コネクタ 516"/>
        <xdr:cNvCxnSpPr/>
      </xdr:nvCxnSpPr>
      <xdr:spPr>
        <a:xfrm flipV="1">
          <a:off x="14592300" y="6285056"/>
          <a:ext cx="889000" cy="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8" name="フローチャート: 判断 517"/>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19" name="テキスト ボックス 518"/>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138541</xdr:rowOff>
    </xdr:from>
    <xdr:to>
      <xdr:col>76</xdr:col>
      <xdr:colOff>114300</xdr:colOff>
      <xdr:row>36</xdr:row>
      <xdr:rowOff>166381</xdr:rowOff>
    </xdr:to>
    <xdr:cxnSp macro="">
      <xdr:nvCxnSpPr>
        <xdr:cNvPr id="520" name="直線コネクタ 519"/>
        <xdr:cNvCxnSpPr/>
      </xdr:nvCxnSpPr>
      <xdr:spPr>
        <a:xfrm flipV="1">
          <a:off x="13703300" y="6310741"/>
          <a:ext cx="889000" cy="2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1" name="フローチャート: 判断 520"/>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28514</xdr:rowOff>
    </xdr:from>
    <xdr:ext cx="534377" cy="259045"/>
    <xdr:sp macro="" textlink="">
      <xdr:nvSpPr>
        <xdr:cNvPr id="522" name="テキスト ボックス 521"/>
        <xdr:cNvSpPr txBox="1"/>
      </xdr:nvSpPr>
      <xdr:spPr>
        <a:xfrm>
          <a:off x="14325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166381</xdr:rowOff>
    </xdr:from>
    <xdr:to>
      <xdr:col>71</xdr:col>
      <xdr:colOff>177800</xdr:colOff>
      <xdr:row>37</xdr:row>
      <xdr:rowOff>15684</xdr:rowOff>
    </xdr:to>
    <xdr:cxnSp macro="">
      <xdr:nvCxnSpPr>
        <xdr:cNvPr id="523" name="直線コネクタ 522"/>
        <xdr:cNvCxnSpPr/>
      </xdr:nvCxnSpPr>
      <xdr:spPr>
        <a:xfrm flipV="1">
          <a:off x="12814300" y="6338581"/>
          <a:ext cx="889000" cy="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4" name="フローチャート: 判断 523"/>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5" name="テキスト ボックス 524"/>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26" name="フローチャート: 判断 525"/>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67735</xdr:rowOff>
    </xdr:from>
    <xdr:ext cx="534377" cy="259045"/>
    <xdr:sp macro="" textlink="">
      <xdr:nvSpPr>
        <xdr:cNvPr id="527" name="テキスト ボックス 526"/>
        <xdr:cNvSpPr txBox="1"/>
      </xdr:nvSpPr>
      <xdr:spPr>
        <a:xfrm>
          <a:off x="12547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8417</xdr:rowOff>
    </xdr:from>
    <xdr:to>
      <xdr:col>85</xdr:col>
      <xdr:colOff>177800</xdr:colOff>
      <xdr:row>36</xdr:row>
      <xdr:rowOff>110017</xdr:rowOff>
    </xdr:to>
    <xdr:sp macro="" textlink="">
      <xdr:nvSpPr>
        <xdr:cNvPr id="533" name="楕円 532"/>
        <xdr:cNvSpPr/>
      </xdr:nvSpPr>
      <xdr:spPr>
        <a:xfrm>
          <a:off x="16268700" y="618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31294</xdr:rowOff>
    </xdr:from>
    <xdr:ext cx="534377" cy="259045"/>
    <xdr:sp macro="" textlink="">
      <xdr:nvSpPr>
        <xdr:cNvPr id="534" name="消防費該当値テキスト"/>
        <xdr:cNvSpPr txBox="1"/>
      </xdr:nvSpPr>
      <xdr:spPr>
        <a:xfrm>
          <a:off x="16370300" y="603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62056</xdr:rowOff>
    </xdr:from>
    <xdr:to>
      <xdr:col>81</xdr:col>
      <xdr:colOff>101600</xdr:colOff>
      <xdr:row>36</xdr:row>
      <xdr:rowOff>163656</xdr:rowOff>
    </xdr:to>
    <xdr:sp macro="" textlink="">
      <xdr:nvSpPr>
        <xdr:cNvPr id="535" name="楕円 534"/>
        <xdr:cNvSpPr/>
      </xdr:nvSpPr>
      <xdr:spPr>
        <a:xfrm>
          <a:off x="15430500" y="62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154783</xdr:rowOff>
    </xdr:from>
    <xdr:ext cx="534377" cy="259045"/>
    <xdr:sp macro="" textlink="">
      <xdr:nvSpPr>
        <xdr:cNvPr id="536" name="テキスト ボックス 535"/>
        <xdr:cNvSpPr txBox="1"/>
      </xdr:nvSpPr>
      <xdr:spPr>
        <a:xfrm>
          <a:off x="15214111" y="632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87741</xdr:rowOff>
    </xdr:from>
    <xdr:to>
      <xdr:col>76</xdr:col>
      <xdr:colOff>165100</xdr:colOff>
      <xdr:row>37</xdr:row>
      <xdr:rowOff>17891</xdr:rowOff>
    </xdr:to>
    <xdr:sp macro="" textlink="">
      <xdr:nvSpPr>
        <xdr:cNvPr id="537" name="楕円 536"/>
        <xdr:cNvSpPr/>
      </xdr:nvSpPr>
      <xdr:spPr>
        <a:xfrm>
          <a:off x="14541500" y="625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34418</xdr:rowOff>
    </xdr:from>
    <xdr:ext cx="534377" cy="259045"/>
    <xdr:sp macro="" textlink="">
      <xdr:nvSpPr>
        <xdr:cNvPr id="538" name="テキスト ボックス 537"/>
        <xdr:cNvSpPr txBox="1"/>
      </xdr:nvSpPr>
      <xdr:spPr>
        <a:xfrm>
          <a:off x="14325111" y="603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115581</xdr:rowOff>
    </xdr:from>
    <xdr:to>
      <xdr:col>72</xdr:col>
      <xdr:colOff>38100</xdr:colOff>
      <xdr:row>37</xdr:row>
      <xdr:rowOff>45731</xdr:rowOff>
    </xdr:to>
    <xdr:sp macro="" textlink="">
      <xdr:nvSpPr>
        <xdr:cNvPr id="539" name="楕円 538"/>
        <xdr:cNvSpPr/>
      </xdr:nvSpPr>
      <xdr:spPr>
        <a:xfrm>
          <a:off x="13652500" y="62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36858</xdr:rowOff>
    </xdr:from>
    <xdr:ext cx="534377" cy="259045"/>
    <xdr:sp macro="" textlink="">
      <xdr:nvSpPr>
        <xdr:cNvPr id="540" name="テキスト ボックス 539"/>
        <xdr:cNvSpPr txBox="1"/>
      </xdr:nvSpPr>
      <xdr:spPr>
        <a:xfrm>
          <a:off x="13436111" y="638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136334</xdr:rowOff>
    </xdr:from>
    <xdr:to>
      <xdr:col>67</xdr:col>
      <xdr:colOff>101600</xdr:colOff>
      <xdr:row>37</xdr:row>
      <xdr:rowOff>66484</xdr:rowOff>
    </xdr:to>
    <xdr:sp macro="" textlink="">
      <xdr:nvSpPr>
        <xdr:cNvPr id="541" name="楕円 540"/>
        <xdr:cNvSpPr/>
      </xdr:nvSpPr>
      <xdr:spPr>
        <a:xfrm>
          <a:off x="12763500" y="63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83011</xdr:rowOff>
    </xdr:from>
    <xdr:ext cx="534377" cy="259045"/>
    <xdr:sp macro="" textlink="">
      <xdr:nvSpPr>
        <xdr:cNvPr id="542" name="テキスト ボックス 541"/>
        <xdr:cNvSpPr txBox="1"/>
      </xdr:nvSpPr>
      <xdr:spPr>
        <a:xfrm>
          <a:off x="12547111" y="60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167374</xdr:rowOff>
    </xdr:from>
    <xdr:to>
      <xdr:col>85</xdr:col>
      <xdr:colOff>127000</xdr:colOff>
      <xdr:row>56</xdr:row>
      <xdr:rowOff>27700</xdr:rowOff>
    </xdr:to>
    <xdr:cxnSp macro="">
      <xdr:nvCxnSpPr>
        <xdr:cNvPr id="569" name="直線コネクタ 568"/>
        <xdr:cNvCxnSpPr/>
      </xdr:nvCxnSpPr>
      <xdr:spPr>
        <a:xfrm flipV="1">
          <a:off x="15481300" y="9597124"/>
          <a:ext cx="8382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0" name="教育費平均値テキスト"/>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27700</xdr:rowOff>
    </xdr:from>
    <xdr:to>
      <xdr:col>81</xdr:col>
      <xdr:colOff>50800</xdr:colOff>
      <xdr:row>56</xdr:row>
      <xdr:rowOff>45311</xdr:rowOff>
    </xdr:to>
    <xdr:cxnSp macro="">
      <xdr:nvCxnSpPr>
        <xdr:cNvPr id="572" name="直線コネクタ 571"/>
        <xdr:cNvCxnSpPr/>
      </xdr:nvCxnSpPr>
      <xdr:spPr>
        <a:xfrm flipV="1">
          <a:off x="14592300" y="9628900"/>
          <a:ext cx="889000" cy="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3" name="フローチャート: 判断 572"/>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74" name="テキスト ボックス 573"/>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45311</xdr:rowOff>
    </xdr:from>
    <xdr:to>
      <xdr:col>76</xdr:col>
      <xdr:colOff>114300</xdr:colOff>
      <xdr:row>57</xdr:row>
      <xdr:rowOff>87497</xdr:rowOff>
    </xdr:to>
    <xdr:cxnSp macro="">
      <xdr:nvCxnSpPr>
        <xdr:cNvPr id="575" name="直線コネクタ 574"/>
        <xdr:cNvCxnSpPr/>
      </xdr:nvCxnSpPr>
      <xdr:spPr>
        <a:xfrm flipV="1">
          <a:off x="13703300" y="9646511"/>
          <a:ext cx="889000" cy="21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76" name="フローチャート: 判断 575"/>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20035</xdr:rowOff>
    </xdr:from>
    <xdr:ext cx="534377" cy="259045"/>
    <xdr:sp macro="" textlink="">
      <xdr:nvSpPr>
        <xdr:cNvPr id="577" name="テキスト ボックス 576"/>
        <xdr:cNvSpPr txBox="1"/>
      </xdr:nvSpPr>
      <xdr:spPr>
        <a:xfrm>
          <a:off x="14325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87497</xdr:rowOff>
    </xdr:from>
    <xdr:to>
      <xdr:col>71</xdr:col>
      <xdr:colOff>177800</xdr:colOff>
      <xdr:row>57</xdr:row>
      <xdr:rowOff>110475</xdr:rowOff>
    </xdr:to>
    <xdr:cxnSp macro="">
      <xdr:nvCxnSpPr>
        <xdr:cNvPr id="578" name="直線コネクタ 577"/>
        <xdr:cNvCxnSpPr/>
      </xdr:nvCxnSpPr>
      <xdr:spPr>
        <a:xfrm flipV="1">
          <a:off x="12814300" y="9860147"/>
          <a:ext cx="88900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79" name="フローチャート: 判断 578"/>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0" name="テキスト ボックス 579"/>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1" name="フローチャート: 判断 580"/>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2" name="テキスト ボックス 581"/>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116574</xdr:rowOff>
    </xdr:from>
    <xdr:to>
      <xdr:col>85</xdr:col>
      <xdr:colOff>177800</xdr:colOff>
      <xdr:row>56</xdr:row>
      <xdr:rowOff>46724</xdr:rowOff>
    </xdr:to>
    <xdr:sp macro="" textlink="">
      <xdr:nvSpPr>
        <xdr:cNvPr id="588" name="楕円 587"/>
        <xdr:cNvSpPr/>
      </xdr:nvSpPr>
      <xdr:spPr>
        <a:xfrm>
          <a:off x="16268700" y="95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139451</xdr:rowOff>
    </xdr:from>
    <xdr:ext cx="599010" cy="259045"/>
    <xdr:sp macro="" textlink="">
      <xdr:nvSpPr>
        <xdr:cNvPr id="589" name="教育費該当値テキスト"/>
        <xdr:cNvSpPr txBox="1"/>
      </xdr:nvSpPr>
      <xdr:spPr>
        <a:xfrm>
          <a:off x="16370300" y="939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148350</xdr:rowOff>
    </xdr:from>
    <xdr:to>
      <xdr:col>81</xdr:col>
      <xdr:colOff>101600</xdr:colOff>
      <xdr:row>56</xdr:row>
      <xdr:rowOff>78500</xdr:rowOff>
    </xdr:to>
    <xdr:sp macro="" textlink="">
      <xdr:nvSpPr>
        <xdr:cNvPr id="590" name="楕円 589"/>
        <xdr:cNvSpPr/>
      </xdr:nvSpPr>
      <xdr:spPr>
        <a:xfrm>
          <a:off x="15430500" y="9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95027</xdr:rowOff>
    </xdr:from>
    <xdr:ext cx="534377" cy="259045"/>
    <xdr:sp macro="" textlink="">
      <xdr:nvSpPr>
        <xdr:cNvPr id="591" name="テキスト ボックス 590"/>
        <xdr:cNvSpPr txBox="1"/>
      </xdr:nvSpPr>
      <xdr:spPr>
        <a:xfrm>
          <a:off x="15214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165961</xdr:rowOff>
    </xdr:from>
    <xdr:to>
      <xdr:col>76</xdr:col>
      <xdr:colOff>165100</xdr:colOff>
      <xdr:row>56</xdr:row>
      <xdr:rowOff>96111</xdr:rowOff>
    </xdr:to>
    <xdr:sp macro="" textlink="">
      <xdr:nvSpPr>
        <xdr:cNvPr id="592" name="楕円 591"/>
        <xdr:cNvSpPr/>
      </xdr:nvSpPr>
      <xdr:spPr>
        <a:xfrm>
          <a:off x="14541500" y="95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112638</xdr:rowOff>
    </xdr:from>
    <xdr:ext cx="534377" cy="259045"/>
    <xdr:sp macro="" textlink="">
      <xdr:nvSpPr>
        <xdr:cNvPr id="593" name="テキスト ボックス 592"/>
        <xdr:cNvSpPr txBox="1"/>
      </xdr:nvSpPr>
      <xdr:spPr>
        <a:xfrm>
          <a:off x="14325111" y="937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36697</xdr:rowOff>
    </xdr:from>
    <xdr:to>
      <xdr:col>72</xdr:col>
      <xdr:colOff>38100</xdr:colOff>
      <xdr:row>57</xdr:row>
      <xdr:rowOff>138297</xdr:rowOff>
    </xdr:to>
    <xdr:sp macro="" textlink="">
      <xdr:nvSpPr>
        <xdr:cNvPr id="594" name="楕円 593"/>
        <xdr:cNvSpPr/>
      </xdr:nvSpPr>
      <xdr:spPr>
        <a:xfrm>
          <a:off x="13652500" y="98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129424</xdr:rowOff>
    </xdr:from>
    <xdr:ext cx="534377" cy="259045"/>
    <xdr:sp macro="" textlink="">
      <xdr:nvSpPr>
        <xdr:cNvPr id="595" name="テキスト ボックス 594"/>
        <xdr:cNvSpPr txBox="1"/>
      </xdr:nvSpPr>
      <xdr:spPr>
        <a:xfrm>
          <a:off x="13436111" y="990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59675</xdr:rowOff>
    </xdr:from>
    <xdr:to>
      <xdr:col>67</xdr:col>
      <xdr:colOff>101600</xdr:colOff>
      <xdr:row>57</xdr:row>
      <xdr:rowOff>161275</xdr:rowOff>
    </xdr:to>
    <xdr:sp macro="" textlink="">
      <xdr:nvSpPr>
        <xdr:cNvPr id="596" name="楕円 595"/>
        <xdr:cNvSpPr/>
      </xdr:nvSpPr>
      <xdr:spPr>
        <a:xfrm>
          <a:off x="12763500" y="98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152402</xdr:rowOff>
    </xdr:from>
    <xdr:ext cx="534377" cy="259045"/>
    <xdr:sp macro="" textlink="">
      <xdr:nvSpPr>
        <xdr:cNvPr id="597" name="テキスト ボックス 596"/>
        <xdr:cNvSpPr txBox="1"/>
      </xdr:nvSpPr>
      <xdr:spPr>
        <a:xfrm>
          <a:off x="12547111" y="99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105169</xdr:rowOff>
    </xdr:from>
    <xdr:to>
      <xdr:col>85</xdr:col>
      <xdr:colOff>126364</xdr:colOff>
      <xdr:row>79</xdr:row>
      <xdr:rowOff>44450</xdr:rowOff>
    </xdr:to>
    <xdr:cxnSp macro="">
      <xdr:nvCxnSpPr>
        <xdr:cNvPr id="621" name="直線コネクタ 620"/>
        <xdr:cNvCxnSpPr/>
      </xdr:nvCxnSpPr>
      <xdr:spPr>
        <a:xfrm flipV="1">
          <a:off x="16317595" y="12621019"/>
          <a:ext cx="1269" cy="9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51846</xdr:rowOff>
    </xdr:from>
    <xdr:ext cx="534377" cy="259045"/>
    <xdr:sp macro="" textlink="">
      <xdr:nvSpPr>
        <xdr:cNvPr id="624" name="災害復旧費最大値テキスト"/>
        <xdr:cNvSpPr txBox="1"/>
      </xdr:nvSpPr>
      <xdr:spPr>
        <a:xfrm>
          <a:off x="16370300" y="1239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105169</xdr:rowOff>
    </xdr:from>
    <xdr:to>
      <xdr:col>86</xdr:col>
      <xdr:colOff>25400</xdr:colOff>
      <xdr:row>73</xdr:row>
      <xdr:rowOff>105169</xdr:rowOff>
    </xdr:to>
    <xdr:cxnSp macro="">
      <xdr:nvCxnSpPr>
        <xdr:cNvPr id="625" name="直線コネクタ 624"/>
        <xdr:cNvCxnSpPr/>
      </xdr:nvCxnSpPr>
      <xdr:spPr>
        <a:xfrm>
          <a:off x="16230600" y="12621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32119</xdr:rowOff>
    </xdr:from>
    <xdr:to>
      <xdr:col>85</xdr:col>
      <xdr:colOff>127000</xdr:colOff>
      <xdr:row>77</xdr:row>
      <xdr:rowOff>48501</xdr:rowOff>
    </xdr:to>
    <xdr:cxnSp macro="">
      <xdr:nvCxnSpPr>
        <xdr:cNvPr id="626" name="直線コネクタ 625"/>
        <xdr:cNvCxnSpPr/>
      </xdr:nvCxnSpPr>
      <xdr:spPr>
        <a:xfrm>
          <a:off x="15481300" y="13233769"/>
          <a:ext cx="8382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55732</xdr:rowOff>
    </xdr:from>
    <xdr:ext cx="469744" cy="259045"/>
    <xdr:sp macro="" textlink="">
      <xdr:nvSpPr>
        <xdr:cNvPr id="627" name="災害復旧費平均値テキスト"/>
        <xdr:cNvSpPr txBox="1"/>
      </xdr:nvSpPr>
      <xdr:spPr>
        <a:xfrm>
          <a:off x="16370300" y="13428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77305</xdr:rowOff>
    </xdr:from>
    <xdr:to>
      <xdr:col>85</xdr:col>
      <xdr:colOff>177800</xdr:colOff>
      <xdr:row>79</xdr:row>
      <xdr:rowOff>7455</xdr:rowOff>
    </xdr:to>
    <xdr:sp macro="" textlink="">
      <xdr:nvSpPr>
        <xdr:cNvPr id="628" name="フローチャート: 判断 627"/>
        <xdr:cNvSpPr/>
      </xdr:nvSpPr>
      <xdr:spPr>
        <a:xfrm>
          <a:off x="16268700" y="1345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119444</xdr:rowOff>
    </xdr:from>
    <xdr:to>
      <xdr:col>81</xdr:col>
      <xdr:colOff>50800</xdr:colOff>
      <xdr:row>77</xdr:row>
      <xdr:rowOff>32119</xdr:rowOff>
    </xdr:to>
    <xdr:cxnSp macro="">
      <xdr:nvCxnSpPr>
        <xdr:cNvPr id="629" name="直線コネクタ 628"/>
        <xdr:cNvCxnSpPr/>
      </xdr:nvCxnSpPr>
      <xdr:spPr>
        <a:xfrm>
          <a:off x="14592300" y="12292394"/>
          <a:ext cx="889000" cy="9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98437</xdr:rowOff>
    </xdr:from>
    <xdr:to>
      <xdr:col>81</xdr:col>
      <xdr:colOff>101600</xdr:colOff>
      <xdr:row>79</xdr:row>
      <xdr:rowOff>28587</xdr:rowOff>
    </xdr:to>
    <xdr:sp macro="" textlink="">
      <xdr:nvSpPr>
        <xdr:cNvPr id="630" name="フローチャート: 判断 629"/>
        <xdr:cNvSpPr/>
      </xdr:nvSpPr>
      <xdr:spPr>
        <a:xfrm>
          <a:off x="15430500" y="134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19714</xdr:rowOff>
    </xdr:from>
    <xdr:ext cx="469744" cy="259045"/>
    <xdr:sp macro="" textlink="">
      <xdr:nvSpPr>
        <xdr:cNvPr id="631" name="テキスト ボックス 630"/>
        <xdr:cNvSpPr txBox="1"/>
      </xdr:nvSpPr>
      <xdr:spPr>
        <a:xfrm>
          <a:off x="15246428" y="1356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163767</xdr:rowOff>
    </xdr:from>
    <xdr:to>
      <xdr:col>76</xdr:col>
      <xdr:colOff>114300</xdr:colOff>
      <xdr:row>71</xdr:row>
      <xdr:rowOff>119444</xdr:rowOff>
    </xdr:to>
    <xdr:cxnSp macro="">
      <xdr:nvCxnSpPr>
        <xdr:cNvPr id="632" name="直線コネクタ 631"/>
        <xdr:cNvCxnSpPr/>
      </xdr:nvCxnSpPr>
      <xdr:spPr>
        <a:xfrm>
          <a:off x="13703300" y="12165267"/>
          <a:ext cx="889000" cy="1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82093</xdr:rowOff>
    </xdr:from>
    <xdr:to>
      <xdr:col>76</xdr:col>
      <xdr:colOff>165100</xdr:colOff>
      <xdr:row>79</xdr:row>
      <xdr:rowOff>12243</xdr:rowOff>
    </xdr:to>
    <xdr:sp macro="" textlink="">
      <xdr:nvSpPr>
        <xdr:cNvPr id="633" name="フローチャート: 判断 632"/>
        <xdr:cNvSpPr/>
      </xdr:nvSpPr>
      <xdr:spPr>
        <a:xfrm>
          <a:off x="145415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3370</xdr:rowOff>
    </xdr:from>
    <xdr:ext cx="469744" cy="259045"/>
    <xdr:sp macro="" textlink="">
      <xdr:nvSpPr>
        <xdr:cNvPr id="634" name="テキスト ボックス 633"/>
        <xdr:cNvSpPr txBox="1"/>
      </xdr:nvSpPr>
      <xdr:spPr>
        <a:xfrm>
          <a:off x="14357428" y="1354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72644</xdr:rowOff>
    </xdr:from>
    <xdr:to>
      <xdr:col>71</xdr:col>
      <xdr:colOff>177800</xdr:colOff>
      <xdr:row>70</xdr:row>
      <xdr:rowOff>163767</xdr:rowOff>
    </xdr:to>
    <xdr:cxnSp macro="">
      <xdr:nvCxnSpPr>
        <xdr:cNvPr id="635" name="直線コネクタ 634"/>
        <xdr:cNvCxnSpPr/>
      </xdr:nvCxnSpPr>
      <xdr:spPr>
        <a:xfrm>
          <a:off x="12814300" y="12074144"/>
          <a:ext cx="889000" cy="9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36" name="フローチャート: 判断 635"/>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26788</xdr:rowOff>
    </xdr:from>
    <xdr:ext cx="469744" cy="259045"/>
    <xdr:sp macro="" textlink="">
      <xdr:nvSpPr>
        <xdr:cNvPr id="637" name="テキスト ボックス 636"/>
        <xdr:cNvSpPr txBox="1"/>
      </xdr:nvSpPr>
      <xdr:spPr>
        <a:xfrm>
          <a:off x="13468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145542</xdr:rowOff>
    </xdr:from>
    <xdr:to>
      <xdr:col>67</xdr:col>
      <xdr:colOff>101600</xdr:colOff>
      <xdr:row>79</xdr:row>
      <xdr:rowOff>75692</xdr:rowOff>
    </xdr:to>
    <xdr:sp macro="" textlink="">
      <xdr:nvSpPr>
        <xdr:cNvPr id="638" name="フローチャート: 判断 637"/>
        <xdr:cNvSpPr/>
      </xdr:nvSpPr>
      <xdr:spPr>
        <a:xfrm>
          <a:off x="12763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66819</xdr:rowOff>
    </xdr:from>
    <xdr:ext cx="469744" cy="259045"/>
    <xdr:sp macro="" textlink="">
      <xdr:nvSpPr>
        <xdr:cNvPr id="639" name="テキスト ボックス 638"/>
        <xdr:cNvSpPr txBox="1"/>
      </xdr:nvSpPr>
      <xdr:spPr>
        <a:xfrm>
          <a:off x="12579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169151</xdr:rowOff>
    </xdr:from>
    <xdr:to>
      <xdr:col>85</xdr:col>
      <xdr:colOff>177800</xdr:colOff>
      <xdr:row>77</xdr:row>
      <xdr:rowOff>99301</xdr:rowOff>
    </xdr:to>
    <xdr:sp macro="" textlink="">
      <xdr:nvSpPr>
        <xdr:cNvPr id="645" name="楕円 644"/>
        <xdr:cNvSpPr/>
      </xdr:nvSpPr>
      <xdr:spPr>
        <a:xfrm>
          <a:off x="16268700" y="131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20578</xdr:rowOff>
    </xdr:from>
    <xdr:ext cx="534377" cy="259045"/>
    <xdr:sp macro="" textlink="">
      <xdr:nvSpPr>
        <xdr:cNvPr id="646" name="災害復旧費該当値テキスト"/>
        <xdr:cNvSpPr txBox="1"/>
      </xdr:nvSpPr>
      <xdr:spPr>
        <a:xfrm>
          <a:off x="16370300" y="1305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152769</xdr:rowOff>
    </xdr:from>
    <xdr:to>
      <xdr:col>81</xdr:col>
      <xdr:colOff>101600</xdr:colOff>
      <xdr:row>77</xdr:row>
      <xdr:rowOff>82919</xdr:rowOff>
    </xdr:to>
    <xdr:sp macro="" textlink="">
      <xdr:nvSpPr>
        <xdr:cNvPr id="647" name="楕円 646"/>
        <xdr:cNvSpPr/>
      </xdr:nvSpPr>
      <xdr:spPr>
        <a:xfrm>
          <a:off x="15430500" y="131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99445</xdr:rowOff>
    </xdr:from>
    <xdr:ext cx="534377" cy="259045"/>
    <xdr:sp macro="" textlink="">
      <xdr:nvSpPr>
        <xdr:cNvPr id="648" name="テキスト ボックス 647"/>
        <xdr:cNvSpPr txBox="1"/>
      </xdr:nvSpPr>
      <xdr:spPr>
        <a:xfrm>
          <a:off x="15214111" y="129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68644</xdr:rowOff>
    </xdr:from>
    <xdr:to>
      <xdr:col>76</xdr:col>
      <xdr:colOff>165100</xdr:colOff>
      <xdr:row>71</xdr:row>
      <xdr:rowOff>170244</xdr:rowOff>
    </xdr:to>
    <xdr:sp macro="" textlink="">
      <xdr:nvSpPr>
        <xdr:cNvPr id="649" name="楕円 648"/>
        <xdr:cNvSpPr/>
      </xdr:nvSpPr>
      <xdr:spPr>
        <a:xfrm>
          <a:off x="14541500" y="122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15321</xdr:rowOff>
    </xdr:from>
    <xdr:ext cx="599010" cy="259045"/>
    <xdr:sp macro="" textlink="">
      <xdr:nvSpPr>
        <xdr:cNvPr id="650" name="テキスト ボックス 649"/>
        <xdr:cNvSpPr txBox="1"/>
      </xdr:nvSpPr>
      <xdr:spPr>
        <a:xfrm>
          <a:off x="14292795" y="1201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112967</xdr:rowOff>
    </xdr:from>
    <xdr:to>
      <xdr:col>72</xdr:col>
      <xdr:colOff>38100</xdr:colOff>
      <xdr:row>71</xdr:row>
      <xdr:rowOff>43117</xdr:rowOff>
    </xdr:to>
    <xdr:sp macro="" textlink="">
      <xdr:nvSpPr>
        <xdr:cNvPr id="651" name="楕円 650"/>
        <xdr:cNvSpPr/>
      </xdr:nvSpPr>
      <xdr:spPr>
        <a:xfrm>
          <a:off x="13652500" y="1211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59644</xdr:rowOff>
    </xdr:from>
    <xdr:ext cx="599010" cy="259045"/>
    <xdr:sp macro="" textlink="">
      <xdr:nvSpPr>
        <xdr:cNvPr id="652" name="テキスト ボックス 651"/>
        <xdr:cNvSpPr txBox="1"/>
      </xdr:nvSpPr>
      <xdr:spPr>
        <a:xfrm>
          <a:off x="13403795" y="1188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21844</xdr:rowOff>
    </xdr:from>
    <xdr:to>
      <xdr:col>67</xdr:col>
      <xdr:colOff>101600</xdr:colOff>
      <xdr:row>70</xdr:row>
      <xdr:rowOff>123444</xdr:rowOff>
    </xdr:to>
    <xdr:sp macro="" textlink="">
      <xdr:nvSpPr>
        <xdr:cNvPr id="653" name="楕円 652"/>
        <xdr:cNvSpPr/>
      </xdr:nvSpPr>
      <xdr:spPr>
        <a:xfrm>
          <a:off x="12763500" y="1202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139971</xdr:rowOff>
    </xdr:from>
    <xdr:ext cx="599010" cy="259045"/>
    <xdr:sp macro="" textlink="">
      <xdr:nvSpPr>
        <xdr:cNvPr id="654" name="テキスト ボックス 653"/>
        <xdr:cNvSpPr txBox="1"/>
      </xdr:nvSpPr>
      <xdr:spPr>
        <a:xfrm>
          <a:off x="12514795" y="1179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93551</xdr:rowOff>
    </xdr:from>
    <xdr:to>
      <xdr:col>85</xdr:col>
      <xdr:colOff>127000</xdr:colOff>
      <xdr:row>93</xdr:row>
      <xdr:rowOff>163429</xdr:rowOff>
    </xdr:to>
    <xdr:cxnSp macro="">
      <xdr:nvCxnSpPr>
        <xdr:cNvPr id="681" name="直線コネクタ 680"/>
        <xdr:cNvCxnSpPr/>
      </xdr:nvCxnSpPr>
      <xdr:spPr>
        <a:xfrm flipV="1">
          <a:off x="15481300" y="16038401"/>
          <a:ext cx="838200" cy="6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2" name="公債費平均値テキスト"/>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163429</xdr:rowOff>
    </xdr:from>
    <xdr:to>
      <xdr:col>81</xdr:col>
      <xdr:colOff>50800</xdr:colOff>
      <xdr:row>94</xdr:row>
      <xdr:rowOff>162176</xdr:rowOff>
    </xdr:to>
    <xdr:cxnSp macro="">
      <xdr:nvCxnSpPr>
        <xdr:cNvPr id="684" name="直線コネクタ 683"/>
        <xdr:cNvCxnSpPr/>
      </xdr:nvCxnSpPr>
      <xdr:spPr>
        <a:xfrm flipV="1">
          <a:off x="14592300" y="16108279"/>
          <a:ext cx="889000" cy="17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86" name="テキスト ボックス 685"/>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162176</xdr:rowOff>
    </xdr:from>
    <xdr:to>
      <xdr:col>76</xdr:col>
      <xdr:colOff>114300</xdr:colOff>
      <xdr:row>94</xdr:row>
      <xdr:rowOff>162944</xdr:rowOff>
    </xdr:to>
    <xdr:cxnSp macro="">
      <xdr:nvCxnSpPr>
        <xdr:cNvPr id="687" name="直線コネクタ 686"/>
        <xdr:cNvCxnSpPr/>
      </xdr:nvCxnSpPr>
      <xdr:spPr>
        <a:xfrm flipV="1">
          <a:off x="13703300" y="16278476"/>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88" name="フローチャート: 判断 687"/>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30249</xdr:rowOff>
    </xdr:from>
    <xdr:ext cx="534377" cy="259045"/>
    <xdr:sp macro="" textlink="">
      <xdr:nvSpPr>
        <xdr:cNvPr id="689" name="テキスト ボックス 688"/>
        <xdr:cNvSpPr txBox="1"/>
      </xdr:nvSpPr>
      <xdr:spPr>
        <a:xfrm>
          <a:off x="14325111" y="164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160987</xdr:rowOff>
    </xdr:from>
    <xdr:to>
      <xdr:col>71</xdr:col>
      <xdr:colOff>177800</xdr:colOff>
      <xdr:row>94</xdr:row>
      <xdr:rowOff>162944</xdr:rowOff>
    </xdr:to>
    <xdr:cxnSp macro="">
      <xdr:nvCxnSpPr>
        <xdr:cNvPr id="690" name="直線コネクタ 689"/>
        <xdr:cNvCxnSpPr/>
      </xdr:nvCxnSpPr>
      <xdr:spPr>
        <a:xfrm>
          <a:off x="12814300" y="16277287"/>
          <a:ext cx="8890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1" name="フローチャート: 判断 690"/>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45784</xdr:rowOff>
    </xdr:from>
    <xdr:ext cx="534377" cy="259045"/>
    <xdr:sp macro="" textlink="">
      <xdr:nvSpPr>
        <xdr:cNvPr id="692" name="テキスト ボックス 691"/>
        <xdr:cNvSpPr txBox="1"/>
      </xdr:nvSpPr>
      <xdr:spPr>
        <a:xfrm>
          <a:off x="13436111" y="165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3" name="フローチャート: 判断 692"/>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47558</xdr:rowOff>
    </xdr:from>
    <xdr:ext cx="534377" cy="259045"/>
    <xdr:sp macro="" textlink="">
      <xdr:nvSpPr>
        <xdr:cNvPr id="694" name="テキスト ボックス 693"/>
        <xdr:cNvSpPr txBox="1"/>
      </xdr:nvSpPr>
      <xdr:spPr>
        <a:xfrm>
          <a:off x="12547111" y="165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42751</xdr:rowOff>
    </xdr:from>
    <xdr:to>
      <xdr:col>85</xdr:col>
      <xdr:colOff>177800</xdr:colOff>
      <xdr:row>93</xdr:row>
      <xdr:rowOff>144351</xdr:rowOff>
    </xdr:to>
    <xdr:sp macro="" textlink="">
      <xdr:nvSpPr>
        <xdr:cNvPr id="700" name="楕円 699"/>
        <xdr:cNvSpPr/>
      </xdr:nvSpPr>
      <xdr:spPr>
        <a:xfrm>
          <a:off x="16268700" y="1598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65628</xdr:rowOff>
    </xdr:from>
    <xdr:ext cx="534377" cy="259045"/>
    <xdr:sp macro="" textlink="">
      <xdr:nvSpPr>
        <xdr:cNvPr id="701" name="公債費該当値テキスト"/>
        <xdr:cNvSpPr txBox="1"/>
      </xdr:nvSpPr>
      <xdr:spPr>
        <a:xfrm>
          <a:off x="16370300" y="1583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112629</xdr:rowOff>
    </xdr:from>
    <xdr:to>
      <xdr:col>81</xdr:col>
      <xdr:colOff>101600</xdr:colOff>
      <xdr:row>94</xdr:row>
      <xdr:rowOff>42779</xdr:rowOff>
    </xdr:to>
    <xdr:sp macro="" textlink="">
      <xdr:nvSpPr>
        <xdr:cNvPr id="702" name="楕円 701"/>
        <xdr:cNvSpPr/>
      </xdr:nvSpPr>
      <xdr:spPr>
        <a:xfrm>
          <a:off x="15430500" y="1605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59306</xdr:rowOff>
    </xdr:from>
    <xdr:ext cx="534377" cy="259045"/>
    <xdr:sp macro="" textlink="">
      <xdr:nvSpPr>
        <xdr:cNvPr id="703" name="テキスト ボックス 702"/>
        <xdr:cNvSpPr txBox="1"/>
      </xdr:nvSpPr>
      <xdr:spPr>
        <a:xfrm>
          <a:off x="15214111" y="158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111376</xdr:rowOff>
    </xdr:from>
    <xdr:to>
      <xdr:col>76</xdr:col>
      <xdr:colOff>165100</xdr:colOff>
      <xdr:row>95</xdr:row>
      <xdr:rowOff>41526</xdr:rowOff>
    </xdr:to>
    <xdr:sp macro="" textlink="">
      <xdr:nvSpPr>
        <xdr:cNvPr id="704" name="楕円 703"/>
        <xdr:cNvSpPr/>
      </xdr:nvSpPr>
      <xdr:spPr>
        <a:xfrm>
          <a:off x="14541500" y="1622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58053</xdr:rowOff>
    </xdr:from>
    <xdr:ext cx="534377" cy="259045"/>
    <xdr:sp macro="" textlink="">
      <xdr:nvSpPr>
        <xdr:cNvPr id="705" name="テキスト ボックス 704"/>
        <xdr:cNvSpPr txBox="1"/>
      </xdr:nvSpPr>
      <xdr:spPr>
        <a:xfrm>
          <a:off x="14325111" y="1600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112144</xdr:rowOff>
    </xdr:from>
    <xdr:to>
      <xdr:col>72</xdr:col>
      <xdr:colOff>38100</xdr:colOff>
      <xdr:row>95</xdr:row>
      <xdr:rowOff>42294</xdr:rowOff>
    </xdr:to>
    <xdr:sp macro="" textlink="">
      <xdr:nvSpPr>
        <xdr:cNvPr id="706" name="楕円 705"/>
        <xdr:cNvSpPr/>
      </xdr:nvSpPr>
      <xdr:spPr>
        <a:xfrm>
          <a:off x="13652500" y="1622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58821</xdr:rowOff>
    </xdr:from>
    <xdr:ext cx="534377" cy="259045"/>
    <xdr:sp macro="" textlink="">
      <xdr:nvSpPr>
        <xdr:cNvPr id="707" name="テキスト ボックス 706"/>
        <xdr:cNvSpPr txBox="1"/>
      </xdr:nvSpPr>
      <xdr:spPr>
        <a:xfrm>
          <a:off x="13436111" y="160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110187</xdr:rowOff>
    </xdr:from>
    <xdr:to>
      <xdr:col>67</xdr:col>
      <xdr:colOff>101600</xdr:colOff>
      <xdr:row>95</xdr:row>
      <xdr:rowOff>40337</xdr:rowOff>
    </xdr:to>
    <xdr:sp macro="" textlink="">
      <xdr:nvSpPr>
        <xdr:cNvPr id="708" name="楕円 707"/>
        <xdr:cNvSpPr/>
      </xdr:nvSpPr>
      <xdr:spPr>
        <a:xfrm>
          <a:off x="12763500" y="1622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56864</xdr:rowOff>
    </xdr:from>
    <xdr:ext cx="534377" cy="259045"/>
    <xdr:sp macro="" textlink="">
      <xdr:nvSpPr>
        <xdr:cNvPr id="709" name="テキスト ボックス 708"/>
        <xdr:cNvSpPr txBox="1"/>
      </xdr:nvSpPr>
      <xdr:spPr>
        <a:xfrm>
          <a:off x="12547111" y="1600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5" name="テキスト ボックス 744"/>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47" name="フローチャート: 判断 746"/>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48" name="テキスト ボックス 747"/>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0" name="フローチャート: 判断 749"/>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1" name="テキスト ボックス 750"/>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2" name="フローチャート: 判断 751"/>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3" name="テキスト ボックス 752"/>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類似団体と比較して、一番順位が高いものが、類似団体内順位</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位の災害復旧費と公債費である。</a:t>
          </a:r>
          <a:endParaRPr lang="ja-JP" altLang="ja-JP" sz="1400">
            <a:effectLst/>
          </a:endParaRPr>
        </a:p>
        <a:p>
          <a:r>
            <a:rPr kumimoji="1" lang="ja-JP" altLang="ja-JP" sz="1100">
              <a:solidFill>
                <a:schemeClr val="dk1"/>
              </a:solidFill>
              <a:effectLst/>
              <a:latin typeface="+mn-lt"/>
              <a:ea typeface="+mn-ea"/>
              <a:cs typeface="+mn-cs"/>
            </a:rPr>
            <a:t>　災害復旧費については、平成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月に発生した熊本地震及び</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月に発生した豪雨災害に係る各種復旧事業は令和元年度にほぼ完了したものの、令和元年度から令和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年度の豪雨災害に係る災害復旧事業を実施しており、類似団体内順位は６位と高順位を維持している。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災害関連事業に係る経費については、いずれも復旧完了後は減少するが、今後は、公営住宅建設に係る地方債の本格償還が随時開始するため公債費が増加することが見込まれ、民生費についても、介護給付・訓練等給付費の増などにより増加が見込まれることから、福祉、医療、介護が連携した対策を行うほか、公債費については、緊急度や住民ニーズを的確に把握し事業自体を選択し、地方債発行を抑えるなど、経費削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年度は前年度（震災時）に落ち込んだ財政調整基金残高が回復しつつも過去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年間では前年度（震災時）の次にマイナス値が高くなった。平成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年度は、過年度事業分の収入増などにより実質単年度収支は</a:t>
          </a:r>
          <a:r>
            <a:rPr kumimoji="1" lang="en-US" altLang="ja-JP" sz="1100">
              <a:solidFill>
                <a:schemeClr val="dk1"/>
              </a:solidFill>
              <a:effectLst/>
              <a:latin typeface="+mn-lt"/>
              <a:ea typeface="+mn-ea"/>
              <a:cs typeface="+mn-cs"/>
            </a:rPr>
            <a:t>18.15</a:t>
          </a:r>
          <a:r>
            <a:rPr kumimoji="1" lang="ja-JP" altLang="ja-JP" sz="1100">
              <a:solidFill>
                <a:schemeClr val="dk1"/>
              </a:solidFill>
              <a:effectLst/>
              <a:latin typeface="+mn-lt"/>
              <a:ea typeface="+mn-ea"/>
              <a:cs typeface="+mn-cs"/>
            </a:rPr>
            <a:t>％増加した。令和元年度は、震災関連事業等の一部について補助金等が翌年度に交付されたことなどにより実質単年度収支が減少したが、令和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年度は令和元年度の理由等により前年度と比較し約</a:t>
          </a:r>
          <a:r>
            <a:rPr kumimoji="1" lang="en-US" altLang="ja-JP" sz="1100">
              <a:solidFill>
                <a:schemeClr val="dk1"/>
              </a:solidFill>
              <a:effectLst/>
              <a:latin typeface="+mn-lt"/>
              <a:ea typeface="+mn-ea"/>
              <a:cs typeface="+mn-cs"/>
            </a:rPr>
            <a:t>15.82</a:t>
          </a:r>
          <a:r>
            <a:rPr kumimoji="1" lang="ja-JP" altLang="ja-JP" sz="1100">
              <a:solidFill>
                <a:schemeClr val="dk1"/>
              </a:solidFill>
              <a:effectLst/>
              <a:latin typeface="+mn-lt"/>
              <a:ea typeface="+mn-ea"/>
              <a:cs typeface="+mn-cs"/>
            </a:rPr>
            <a:t>％増加した。令和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年度は、普通交付税の臨時経済対策費の新設などにより実質単年度収支が前年度と比較し</a:t>
          </a:r>
          <a:r>
            <a:rPr kumimoji="1" lang="en-US" altLang="ja-JP" sz="1100">
              <a:solidFill>
                <a:schemeClr val="dk1"/>
              </a:solidFill>
              <a:effectLst/>
              <a:latin typeface="+mn-lt"/>
              <a:ea typeface="+mn-ea"/>
              <a:cs typeface="+mn-cs"/>
            </a:rPr>
            <a:t>1.48</a:t>
          </a:r>
          <a:r>
            <a:rPr kumimoji="1" lang="ja-JP" altLang="ja-JP" sz="1100">
              <a:solidFill>
                <a:schemeClr val="dk1"/>
              </a:solidFill>
              <a:effectLst/>
              <a:latin typeface="+mn-lt"/>
              <a:ea typeface="+mn-ea"/>
              <a:cs typeface="+mn-cs"/>
            </a:rPr>
            <a:t>％増加した。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年度については、一般会計については扶助費等の増加により前年度より</a:t>
          </a:r>
          <a:r>
            <a:rPr kumimoji="1" lang="en-US" altLang="ja-JP" sz="1100">
              <a:solidFill>
                <a:schemeClr val="dk1"/>
              </a:solidFill>
              <a:effectLst/>
              <a:latin typeface="+mn-lt"/>
              <a:ea typeface="+mn-ea"/>
              <a:cs typeface="+mn-cs"/>
            </a:rPr>
            <a:t>3.24</a:t>
          </a:r>
          <a:r>
            <a:rPr kumimoji="1" lang="ja-JP" altLang="ja-JP" sz="1100">
              <a:solidFill>
                <a:schemeClr val="dk1"/>
              </a:solidFill>
              <a:effectLst/>
              <a:latin typeface="+mn-lt"/>
              <a:ea typeface="+mn-ea"/>
              <a:cs typeface="+mn-cs"/>
            </a:rPr>
            <a:t>％黒字が減少している。平成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年度については、過年度事業に係る収入（災害等廃棄物処理事業補助金等）があったことなどにより前年度より</a:t>
          </a:r>
          <a:r>
            <a:rPr kumimoji="1" lang="en-US" altLang="ja-JP" sz="1100">
              <a:solidFill>
                <a:schemeClr val="dk1"/>
              </a:solidFill>
              <a:effectLst/>
              <a:latin typeface="+mn-lt"/>
              <a:ea typeface="+mn-ea"/>
              <a:cs typeface="+mn-cs"/>
            </a:rPr>
            <a:t>7.35</a:t>
          </a:r>
          <a:r>
            <a:rPr kumimoji="1" lang="ja-JP" altLang="ja-JP" sz="1100">
              <a:solidFill>
                <a:schemeClr val="dk1"/>
              </a:solidFill>
              <a:effectLst/>
              <a:latin typeface="+mn-lt"/>
              <a:ea typeface="+mn-ea"/>
              <a:cs typeface="+mn-cs"/>
            </a:rPr>
            <a:t>％黒字が増加している。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令和元年度は、震災関連事業等の一部について補助金等が翌年度に交付されることなどにより、前年度より</a:t>
          </a:r>
          <a:r>
            <a:rPr kumimoji="1" lang="en-US" altLang="ja-JP" sz="1100">
              <a:solidFill>
                <a:schemeClr val="dk1"/>
              </a:solidFill>
              <a:effectLst/>
              <a:latin typeface="+mn-lt"/>
              <a:ea typeface="+mn-ea"/>
              <a:cs typeface="+mn-cs"/>
            </a:rPr>
            <a:t>9.99</a:t>
          </a:r>
          <a:r>
            <a:rPr kumimoji="1" lang="ja-JP" altLang="ja-JP" sz="1100">
              <a:solidFill>
                <a:schemeClr val="dk1"/>
              </a:solidFill>
              <a:effectLst/>
              <a:latin typeface="+mn-lt"/>
              <a:ea typeface="+mn-ea"/>
              <a:cs typeface="+mn-cs"/>
            </a:rPr>
            <a:t>％黒字が減少した。令和２年度は、令和元年度の理由（震災関連事業等の一部について令和元年度に実施した事業の補助金等が令和２年度に交付された）ことなどにより、前年度より</a:t>
          </a:r>
          <a:r>
            <a:rPr kumimoji="1" lang="en-US" altLang="ja-JP" sz="1100">
              <a:solidFill>
                <a:schemeClr val="dk1"/>
              </a:solidFill>
              <a:effectLst/>
              <a:latin typeface="+mn-lt"/>
              <a:ea typeface="+mn-ea"/>
              <a:cs typeface="+mn-cs"/>
            </a:rPr>
            <a:t>2.56</a:t>
          </a:r>
          <a:r>
            <a:rPr kumimoji="1" lang="ja-JP" altLang="ja-JP" sz="1100">
              <a:solidFill>
                <a:schemeClr val="dk1"/>
              </a:solidFill>
              <a:effectLst/>
              <a:latin typeface="+mn-lt"/>
              <a:ea typeface="+mn-ea"/>
              <a:cs typeface="+mn-cs"/>
            </a:rPr>
            <a:t>％黒字が増加した。令和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年度は、熊本地震復興基金交付金の前年度事業分（木造住宅再建他）の交付や、ふるさと甲佐応援基金取崩額の増などにより、前年度より</a:t>
          </a:r>
          <a:r>
            <a:rPr kumimoji="1" lang="en-US" altLang="ja-JP" sz="1100">
              <a:solidFill>
                <a:schemeClr val="dk1"/>
              </a:solidFill>
              <a:effectLst/>
              <a:latin typeface="+mn-lt"/>
              <a:ea typeface="+mn-ea"/>
              <a:cs typeface="+mn-cs"/>
            </a:rPr>
            <a:t>4.62</a:t>
          </a:r>
          <a:r>
            <a:rPr kumimoji="1" lang="ja-JP" altLang="ja-JP" sz="1100">
              <a:solidFill>
                <a:schemeClr val="dk1"/>
              </a:solidFill>
              <a:effectLst/>
              <a:latin typeface="+mn-lt"/>
              <a:ea typeface="+mn-ea"/>
              <a:cs typeface="+mn-cs"/>
            </a:rPr>
            <a:t>％黒字が増加した。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今後は、震災復旧事業に係る地方債償還費（交付税を除いた一般財源）や公営住宅の本格償還開始による公債費の増加のほか、扶助費の増加が想定されるため、黒字額は減少することが見込まれる。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今後は、災害復旧事業を最優先に行うほか、それ以外の通常経費については総点検を行い、緊急度、住民ニーズを勘案し選択することで、財政健全化を図る。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1" sqref="B1:DI1"/>
    </sheetView>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81</v>
      </c>
      <c r="C2" s="179"/>
      <c r="D2" s="180"/>
    </row>
    <row r="3" spans="1:119" ht="18.75" customHeight="1" thickBot="1" x14ac:dyDescent="0.25">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9620030</v>
      </c>
      <c r="BO4" s="411"/>
      <c r="BP4" s="411"/>
      <c r="BQ4" s="411"/>
      <c r="BR4" s="411"/>
      <c r="BS4" s="411"/>
      <c r="BT4" s="411"/>
      <c r="BU4" s="412"/>
      <c r="BV4" s="410">
        <v>9324060</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17.399999999999999</v>
      </c>
      <c r="CU4" s="417"/>
      <c r="CV4" s="417"/>
      <c r="CW4" s="417"/>
      <c r="CX4" s="417"/>
      <c r="CY4" s="417"/>
      <c r="CZ4" s="417"/>
      <c r="DA4" s="418"/>
      <c r="DB4" s="416">
        <v>12.8</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8882715</v>
      </c>
      <c r="BO5" s="448"/>
      <c r="BP5" s="448"/>
      <c r="BQ5" s="448"/>
      <c r="BR5" s="448"/>
      <c r="BS5" s="448"/>
      <c r="BT5" s="448"/>
      <c r="BU5" s="449"/>
      <c r="BV5" s="447">
        <v>8798962</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80.099999999999994</v>
      </c>
      <c r="CU5" s="445"/>
      <c r="CV5" s="445"/>
      <c r="CW5" s="445"/>
      <c r="CX5" s="445"/>
      <c r="CY5" s="445"/>
      <c r="CZ5" s="445"/>
      <c r="DA5" s="446"/>
      <c r="DB5" s="444">
        <v>85.9</v>
      </c>
      <c r="DC5" s="445"/>
      <c r="DD5" s="445"/>
      <c r="DE5" s="445"/>
      <c r="DF5" s="445"/>
      <c r="DG5" s="445"/>
      <c r="DH5" s="445"/>
      <c r="DI5" s="446"/>
    </row>
    <row r="6" spans="1:119" ht="18.75" customHeight="1" x14ac:dyDescent="0.2">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737315</v>
      </c>
      <c r="BO6" s="448"/>
      <c r="BP6" s="448"/>
      <c r="BQ6" s="448"/>
      <c r="BR6" s="448"/>
      <c r="BS6" s="448"/>
      <c r="BT6" s="448"/>
      <c r="BU6" s="449"/>
      <c r="BV6" s="447">
        <v>525098</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82.4</v>
      </c>
      <c r="CU6" s="485"/>
      <c r="CV6" s="485"/>
      <c r="CW6" s="485"/>
      <c r="CX6" s="485"/>
      <c r="CY6" s="485"/>
      <c r="CZ6" s="485"/>
      <c r="DA6" s="486"/>
      <c r="DB6" s="484">
        <v>88.6</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14740</v>
      </c>
      <c r="BO7" s="448"/>
      <c r="BP7" s="448"/>
      <c r="BQ7" s="448"/>
      <c r="BR7" s="448"/>
      <c r="BS7" s="448"/>
      <c r="BT7" s="448"/>
      <c r="BU7" s="449"/>
      <c r="BV7" s="447">
        <v>36911</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4154869</v>
      </c>
      <c r="CU7" s="448"/>
      <c r="CV7" s="448"/>
      <c r="CW7" s="448"/>
      <c r="CX7" s="448"/>
      <c r="CY7" s="448"/>
      <c r="CZ7" s="448"/>
      <c r="DA7" s="449"/>
      <c r="DB7" s="447">
        <v>3821263</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110</v>
      </c>
      <c r="AV8" s="480"/>
      <c r="AW8" s="480"/>
      <c r="AX8" s="480"/>
      <c r="AY8" s="481" t="s">
        <v>111</v>
      </c>
      <c r="AZ8" s="482"/>
      <c r="BA8" s="482"/>
      <c r="BB8" s="482"/>
      <c r="BC8" s="482"/>
      <c r="BD8" s="482"/>
      <c r="BE8" s="482"/>
      <c r="BF8" s="482"/>
      <c r="BG8" s="482"/>
      <c r="BH8" s="482"/>
      <c r="BI8" s="482"/>
      <c r="BJ8" s="482"/>
      <c r="BK8" s="482"/>
      <c r="BL8" s="482"/>
      <c r="BM8" s="483"/>
      <c r="BN8" s="447">
        <v>722575</v>
      </c>
      <c r="BO8" s="448"/>
      <c r="BP8" s="448"/>
      <c r="BQ8" s="448"/>
      <c r="BR8" s="448"/>
      <c r="BS8" s="448"/>
      <c r="BT8" s="448"/>
      <c r="BU8" s="449"/>
      <c r="BV8" s="447">
        <v>488187</v>
      </c>
      <c r="BW8" s="448"/>
      <c r="BX8" s="448"/>
      <c r="BY8" s="448"/>
      <c r="BZ8" s="448"/>
      <c r="CA8" s="448"/>
      <c r="CB8" s="448"/>
      <c r="CC8" s="449"/>
      <c r="CD8" s="450" t="s">
        <v>112</v>
      </c>
      <c r="CE8" s="451"/>
      <c r="CF8" s="451"/>
      <c r="CG8" s="451"/>
      <c r="CH8" s="451"/>
      <c r="CI8" s="451"/>
      <c r="CJ8" s="451"/>
      <c r="CK8" s="451"/>
      <c r="CL8" s="451"/>
      <c r="CM8" s="451"/>
      <c r="CN8" s="451"/>
      <c r="CO8" s="451"/>
      <c r="CP8" s="451"/>
      <c r="CQ8" s="451"/>
      <c r="CR8" s="451"/>
      <c r="CS8" s="452"/>
      <c r="CT8" s="487">
        <v>0.31</v>
      </c>
      <c r="CU8" s="488"/>
      <c r="CV8" s="488"/>
      <c r="CW8" s="488"/>
      <c r="CX8" s="488"/>
      <c r="CY8" s="488"/>
      <c r="CZ8" s="488"/>
      <c r="DA8" s="489"/>
      <c r="DB8" s="487">
        <v>0.32</v>
      </c>
      <c r="DC8" s="488"/>
      <c r="DD8" s="488"/>
      <c r="DE8" s="488"/>
      <c r="DF8" s="488"/>
      <c r="DG8" s="488"/>
      <c r="DH8" s="488"/>
      <c r="DI8" s="489"/>
    </row>
    <row r="9" spans="1:119" ht="18.75" customHeight="1" thickBot="1" x14ac:dyDescent="0.25">
      <c r="A9" s="178"/>
      <c r="B9" s="441" t="s">
        <v>113</v>
      </c>
      <c r="C9" s="442"/>
      <c r="D9" s="442"/>
      <c r="E9" s="442"/>
      <c r="F9" s="442"/>
      <c r="G9" s="442"/>
      <c r="H9" s="442"/>
      <c r="I9" s="442"/>
      <c r="J9" s="442"/>
      <c r="K9" s="490"/>
      <c r="L9" s="491" t="s">
        <v>114</v>
      </c>
      <c r="M9" s="492"/>
      <c r="N9" s="492"/>
      <c r="O9" s="492"/>
      <c r="P9" s="492"/>
      <c r="Q9" s="493"/>
      <c r="R9" s="494">
        <v>10132</v>
      </c>
      <c r="S9" s="495"/>
      <c r="T9" s="495"/>
      <c r="U9" s="495"/>
      <c r="V9" s="496"/>
      <c r="W9" s="404" t="s">
        <v>115</v>
      </c>
      <c r="X9" s="405"/>
      <c r="Y9" s="405"/>
      <c r="Z9" s="405"/>
      <c r="AA9" s="405"/>
      <c r="AB9" s="405"/>
      <c r="AC9" s="405"/>
      <c r="AD9" s="405"/>
      <c r="AE9" s="405"/>
      <c r="AF9" s="405"/>
      <c r="AG9" s="405"/>
      <c r="AH9" s="405"/>
      <c r="AI9" s="405"/>
      <c r="AJ9" s="405"/>
      <c r="AK9" s="405"/>
      <c r="AL9" s="406"/>
      <c r="AM9" s="476" t="s">
        <v>116</v>
      </c>
      <c r="AN9" s="477"/>
      <c r="AO9" s="477"/>
      <c r="AP9" s="477"/>
      <c r="AQ9" s="477"/>
      <c r="AR9" s="477"/>
      <c r="AS9" s="477"/>
      <c r="AT9" s="478"/>
      <c r="AU9" s="479" t="s">
        <v>102</v>
      </c>
      <c r="AV9" s="480"/>
      <c r="AW9" s="480"/>
      <c r="AX9" s="480"/>
      <c r="AY9" s="481" t="s">
        <v>117</v>
      </c>
      <c r="AZ9" s="482"/>
      <c r="BA9" s="482"/>
      <c r="BB9" s="482"/>
      <c r="BC9" s="482"/>
      <c r="BD9" s="482"/>
      <c r="BE9" s="482"/>
      <c r="BF9" s="482"/>
      <c r="BG9" s="482"/>
      <c r="BH9" s="482"/>
      <c r="BI9" s="482"/>
      <c r="BJ9" s="482"/>
      <c r="BK9" s="482"/>
      <c r="BL9" s="482"/>
      <c r="BM9" s="483"/>
      <c r="BN9" s="447">
        <v>234388</v>
      </c>
      <c r="BO9" s="448"/>
      <c r="BP9" s="448"/>
      <c r="BQ9" s="448"/>
      <c r="BR9" s="448"/>
      <c r="BS9" s="448"/>
      <c r="BT9" s="448"/>
      <c r="BU9" s="449"/>
      <c r="BV9" s="447">
        <v>135885</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19.2</v>
      </c>
      <c r="CU9" s="445"/>
      <c r="CV9" s="445"/>
      <c r="CW9" s="445"/>
      <c r="CX9" s="445"/>
      <c r="CY9" s="445"/>
      <c r="CZ9" s="445"/>
      <c r="DA9" s="446"/>
      <c r="DB9" s="444">
        <v>19.600000000000001</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119</v>
      </c>
      <c r="M10" s="477"/>
      <c r="N10" s="477"/>
      <c r="O10" s="477"/>
      <c r="P10" s="477"/>
      <c r="Q10" s="478"/>
      <c r="R10" s="498">
        <v>10717</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121</v>
      </c>
      <c r="AV10" s="480"/>
      <c r="AW10" s="480"/>
      <c r="AX10" s="480"/>
      <c r="AY10" s="481" t="s">
        <v>122</v>
      </c>
      <c r="AZ10" s="482"/>
      <c r="BA10" s="482"/>
      <c r="BB10" s="482"/>
      <c r="BC10" s="482"/>
      <c r="BD10" s="482"/>
      <c r="BE10" s="482"/>
      <c r="BF10" s="482"/>
      <c r="BG10" s="482"/>
      <c r="BH10" s="482"/>
      <c r="BI10" s="482"/>
      <c r="BJ10" s="482"/>
      <c r="BK10" s="482"/>
      <c r="BL10" s="482"/>
      <c r="BM10" s="483"/>
      <c r="BN10" s="447">
        <v>25931</v>
      </c>
      <c r="BO10" s="448"/>
      <c r="BP10" s="448"/>
      <c r="BQ10" s="448"/>
      <c r="BR10" s="448"/>
      <c r="BS10" s="448"/>
      <c r="BT10" s="448"/>
      <c r="BU10" s="449"/>
      <c r="BV10" s="447">
        <v>333</v>
      </c>
      <c r="BW10" s="448"/>
      <c r="BX10" s="448"/>
      <c r="BY10" s="448"/>
      <c r="BZ10" s="448"/>
      <c r="CA10" s="448"/>
      <c r="CB10" s="448"/>
      <c r="CC10" s="44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124</v>
      </c>
      <c r="M11" s="502"/>
      <c r="N11" s="502"/>
      <c r="O11" s="502"/>
      <c r="P11" s="502"/>
      <c r="Q11" s="503"/>
      <c r="R11" s="504" t="s">
        <v>125</v>
      </c>
      <c r="S11" s="505"/>
      <c r="T11" s="505"/>
      <c r="U11" s="505"/>
      <c r="V11" s="506"/>
      <c r="W11" s="435"/>
      <c r="X11" s="436"/>
      <c r="Y11" s="436"/>
      <c r="Z11" s="436"/>
      <c r="AA11" s="436"/>
      <c r="AB11" s="436"/>
      <c r="AC11" s="436"/>
      <c r="AD11" s="436"/>
      <c r="AE11" s="436"/>
      <c r="AF11" s="436"/>
      <c r="AG11" s="436"/>
      <c r="AH11" s="436"/>
      <c r="AI11" s="436"/>
      <c r="AJ11" s="436"/>
      <c r="AK11" s="436"/>
      <c r="AL11" s="439"/>
      <c r="AM11" s="476" t="s">
        <v>126</v>
      </c>
      <c r="AN11" s="477"/>
      <c r="AO11" s="477"/>
      <c r="AP11" s="477"/>
      <c r="AQ11" s="477"/>
      <c r="AR11" s="477"/>
      <c r="AS11" s="477"/>
      <c r="AT11" s="478"/>
      <c r="AU11" s="479" t="s">
        <v>121</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130</v>
      </c>
      <c r="DC11" s="488"/>
      <c r="DD11" s="488"/>
      <c r="DE11" s="488"/>
      <c r="DF11" s="488"/>
      <c r="DG11" s="488"/>
      <c r="DH11" s="488"/>
      <c r="DI11" s="489"/>
    </row>
    <row r="12" spans="1:119" ht="18.75" customHeight="1" x14ac:dyDescent="0.2">
      <c r="A12" s="178"/>
      <c r="B12" s="507" t="s">
        <v>131</v>
      </c>
      <c r="C12" s="508"/>
      <c r="D12" s="508"/>
      <c r="E12" s="508"/>
      <c r="F12" s="508"/>
      <c r="G12" s="508"/>
      <c r="H12" s="508"/>
      <c r="I12" s="508"/>
      <c r="J12" s="508"/>
      <c r="K12" s="509"/>
      <c r="L12" s="516" t="s">
        <v>132</v>
      </c>
      <c r="M12" s="517"/>
      <c r="N12" s="517"/>
      <c r="O12" s="517"/>
      <c r="P12" s="517"/>
      <c r="Q12" s="518"/>
      <c r="R12" s="519">
        <v>10326</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102</v>
      </c>
      <c r="AV12" s="480"/>
      <c r="AW12" s="480"/>
      <c r="AX12" s="480"/>
      <c r="AY12" s="481" t="s">
        <v>136</v>
      </c>
      <c r="AZ12" s="482"/>
      <c r="BA12" s="482"/>
      <c r="BB12" s="482"/>
      <c r="BC12" s="482"/>
      <c r="BD12" s="482"/>
      <c r="BE12" s="482"/>
      <c r="BF12" s="482"/>
      <c r="BG12" s="482"/>
      <c r="BH12" s="482"/>
      <c r="BI12" s="482"/>
      <c r="BJ12" s="482"/>
      <c r="BK12" s="482"/>
      <c r="BL12" s="482"/>
      <c r="BM12" s="483"/>
      <c r="BN12" s="447">
        <v>160048</v>
      </c>
      <c r="BO12" s="448"/>
      <c r="BP12" s="448"/>
      <c r="BQ12" s="448"/>
      <c r="BR12" s="448"/>
      <c r="BS12" s="448"/>
      <c r="BT12" s="448"/>
      <c r="BU12" s="449"/>
      <c r="BV12" s="447">
        <v>100558</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130</v>
      </c>
      <c r="CU12" s="488"/>
      <c r="CV12" s="488"/>
      <c r="CW12" s="488"/>
      <c r="CX12" s="488"/>
      <c r="CY12" s="488"/>
      <c r="CZ12" s="488"/>
      <c r="DA12" s="489"/>
      <c r="DB12" s="487" t="s">
        <v>138</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139</v>
      </c>
      <c r="N13" s="539"/>
      <c r="O13" s="539"/>
      <c r="P13" s="539"/>
      <c r="Q13" s="540"/>
      <c r="R13" s="531">
        <v>10256</v>
      </c>
      <c r="S13" s="532"/>
      <c r="T13" s="532"/>
      <c r="U13" s="532"/>
      <c r="V13" s="533"/>
      <c r="W13" s="463" t="s">
        <v>140</v>
      </c>
      <c r="X13" s="464"/>
      <c r="Y13" s="464"/>
      <c r="Z13" s="464"/>
      <c r="AA13" s="464"/>
      <c r="AB13" s="454"/>
      <c r="AC13" s="498">
        <v>731</v>
      </c>
      <c r="AD13" s="499"/>
      <c r="AE13" s="499"/>
      <c r="AF13" s="499"/>
      <c r="AG13" s="541"/>
      <c r="AH13" s="498">
        <v>851</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100271</v>
      </c>
      <c r="BO13" s="448"/>
      <c r="BP13" s="448"/>
      <c r="BQ13" s="448"/>
      <c r="BR13" s="448"/>
      <c r="BS13" s="448"/>
      <c r="BT13" s="448"/>
      <c r="BU13" s="449"/>
      <c r="BV13" s="447">
        <v>35660</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6.3</v>
      </c>
      <c r="CU13" s="445"/>
      <c r="CV13" s="445"/>
      <c r="CW13" s="445"/>
      <c r="CX13" s="445"/>
      <c r="CY13" s="445"/>
      <c r="CZ13" s="445"/>
      <c r="DA13" s="446"/>
      <c r="DB13" s="444">
        <v>6.3</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145</v>
      </c>
      <c r="M14" s="529"/>
      <c r="N14" s="529"/>
      <c r="O14" s="529"/>
      <c r="P14" s="529"/>
      <c r="Q14" s="530"/>
      <c r="R14" s="531">
        <v>10445</v>
      </c>
      <c r="S14" s="532"/>
      <c r="T14" s="532"/>
      <c r="U14" s="532"/>
      <c r="V14" s="533"/>
      <c r="W14" s="437"/>
      <c r="X14" s="438"/>
      <c r="Y14" s="438"/>
      <c r="Z14" s="438"/>
      <c r="AA14" s="438"/>
      <c r="AB14" s="427"/>
      <c r="AC14" s="534">
        <v>14.5</v>
      </c>
      <c r="AD14" s="535"/>
      <c r="AE14" s="535"/>
      <c r="AF14" s="535"/>
      <c r="AG14" s="536"/>
      <c r="AH14" s="534">
        <v>16.399999999999999</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v>32</v>
      </c>
      <c r="CU14" s="546"/>
      <c r="CV14" s="546"/>
      <c r="CW14" s="546"/>
      <c r="CX14" s="546"/>
      <c r="CY14" s="546"/>
      <c r="CZ14" s="546"/>
      <c r="DA14" s="547"/>
      <c r="DB14" s="545">
        <v>53.1</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147</v>
      </c>
      <c r="N15" s="539"/>
      <c r="O15" s="539"/>
      <c r="P15" s="539"/>
      <c r="Q15" s="540"/>
      <c r="R15" s="531">
        <v>10366</v>
      </c>
      <c r="S15" s="532"/>
      <c r="T15" s="532"/>
      <c r="U15" s="532"/>
      <c r="V15" s="533"/>
      <c r="W15" s="463" t="s">
        <v>148</v>
      </c>
      <c r="X15" s="464"/>
      <c r="Y15" s="464"/>
      <c r="Z15" s="464"/>
      <c r="AA15" s="464"/>
      <c r="AB15" s="454"/>
      <c r="AC15" s="498">
        <v>1203</v>
      </c>
      <c r="AD15" s="499"/>
      <c r="AE15" s="499"/>
      <c r="AF15" s="499"/>
      <c r="AG15" s="541"/>
      <c r="AH15" s="498">
        <v>1160</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1073227</v>
      </c>
      <c r="BO15" s="411"/>
      <c r="BP15" s="411"/>
      <c r="BQ15" s="411"/>
      <c r="BR15" s="411"/>
      <c r="BS15" s="411"/>
      <c r="BT15" s="411"/>
      <c r="BU15" s="412"/>
      <c r="BV15" s="410">
        <v>1100482</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23.8</v>
      </c>
      <c r="AD16" s="535"/>
      <c r="AE16" s="535"/>
      <c r="AF16" s="535"/>
      <c r="AG16" s="536"/>
      <c r="AH16" s="534">
        <v>22.3</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3730893</v>
      </c>
      <c r="BO16" s="448"/>
      <c r="BP16" s="448"/>
      <c r="BQ16" s="448"/>
      <c r="BR16" s="448"/>
      <c r="BS16" s="448"/>
      <c r="BT16" s="448"/>
      <c r="BU16" s="449"/>
      <c r="BV16" s="447">
        <v>3427779</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3115</v>
      </c>
      <c r="AD17" s="499"/>
      <c r="AE17" s="499"/>
      <c r="AF17" s="499"/>
      <c r="AG17" s="541"/>
      <c r="AH17" s="498">
        <v>3180</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1336523</v>
      </c>
      <c r="BO17" s="448"/>
      <c r="BP17" s="448"/>
      <c r="BQ17" s="448"/>
      <c r="BR17" s="448"/>
      <c r="BS17" s="448"/>
      <c r="BT17" s="448"/>
      <c r="BU17" s="449"/>
      <c r="BV17" s="447">
        <v>1376088</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158</v>
      </c>
      <c r="C18" s="490"/>
      <c r="D18" s="490"/>
      <c r="E18" s="570"/>
      <c r="F18" s="570"/>
      <c r="G18" s="570"/>
      <c r="H18" s="570"/>
      <c r="I18" s="570"/>
      <c r="J18" s="570"/>
      <c r="K18" s="570"/>
      <c r="L18" s="571">
        <v>57.93</v>
      </c>
      <c r="M18" s="571"/>
      <c r="N18" s="571"/>
      <c r="O18" s="571"/>
      <c r="P18" s="571"/>
      <c r="Q18" s="571"/>
      <c r="R18" s="572"/>
      <c r="S18" s="572"/>
      <c r="T18" s="572"/>
      <c r="U18" s="572"/>
      <c r="V18" s="573"/>
      <c r="W18" s="465"/>
      <c r="X18" s="466"/>
      <c r="Y18" s="466"/>
      <c r="Z18" s="466"/>
      <c r="AA18" s="466"/>
      <c r="AB18" s="457"/>
      <c r="AC18" s="574">
        <v>61.7</v>
      </c>
      <c r="AD18" s="575"/>
      <c r="AE18" s="575"/>
      <c r="AF18" s="575"/>
      <c r="AG18" s="576"/>
      <c r="AH18" s="574">
        <v>61.3</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3348264</v>
      </c>
      <c r="BO18" s="448"/>
      <c r="BP18" s="448"/>
      <c r="BQ18" s="448"/>
      <c r="BR18" s="448"/>
      <c r="BS18" s="448"/>
      <c r="BT18" s="448"/>
      <c r="BU18" s="449"/>
      <c r="BV18" s="447">
        <v>3266526</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160</v>
      </c>
      <c r="C19" s="490"/>
      <c r="D19" s="490"/>
      <c r="E19" s="570"/>
      <c r="F19" s="570"/>
      <c r="G19" s="570"/>
      <c r="H19" s="570"/>
      <c r="I19" s="570"/>
      <c r="J19" s="570"/>
      <c r="K19" s="570"/>
      <c r="L19" s="578">
        <v>175</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5312657</v>
      </c>
      <c r="BO19" s="448"/>
      <c r="BP19" s="448"/>
      <c r="BQ19" s="448"/>
      <c r="BR19" s="448"/>
      <c r="BS19" s="448"/>
      <c r="BT19" s="448"/>
      <c r="BU19" s="449"/>
      <c r="BV19" s="447">
        <v>4851189</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162</v>
      </c>
      <c r="C20" s="490"/>
      <c r="D20" s="490"/>
      <c r="E20" s="570"/>
      <c r="F20" s="570"/>
      <c r="G20" s="570"/>
      <c r="H20" s="570"/>
      <c r="I20" s="570"/>
      <c r="J20" s="570"/>
      <c r="K20" s="570"/>
      <c r="L20" s="578">
        <v>3678</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11412567</v>
      </c>
      <c r="BO22" s="411"/>
      <c r="BP22" s="411"/>
      <c r="BQ22" s="411"/>
      <c r="BR22" s="411"/>
      <c r="BS22" s="411"/>
      <c r="BT22" s="411"/>
      <c r="BU22" s="412"/>
      <c r="BV22" s="410">
        <v>11288226</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10630031</v>
      </c>
      <c r="BO23" s="448"/>
      <c r="BP23" s="448"/>
      <c r="BQ23" s="448"/>
      <c r="BR23" s="448"/>
      <c r="BS23" s="448"/>
      <c r="BT23" s="448"/>
      <c r="BU23" s="449"/>
      <c r="BV23" s="447">
        <v>10507192</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172</v>
      </c>
      <c r="F24" s="477"/>
      <c r="G24" s="477"/>
      <c r="H24" s="477"/>
      <c r="I24" s="477"/>
      <c r="J24" s="477"/>
      <c r="K24" s="478"/>
      <c r="L24" s="498">
        <v>1</v>
      </c>
      <c r="M24" s="499"/>
      <c r="N24" s="499"/>
      <c r="O24" s="499"/>
      <c r="P24" s="541"/>
      <c r="Q24" s="498">
        <v>7907</v>
      </c>
      <c r="R24" s="499"/>
      <c r="S24" s="499"/>
      <c r="T24" s="499"/>
      <c r="U24" s="499"/>
      <c r="V24" s="541"/>
      <c r="W24" s="593"/>
      <c r="X24" s="594"/>
      <c r="Y24" s="595"/>
      <c r="Z24" s="497" t="s">
        <v>173</v>
      </c>
      <c r="AA24" s="477"/>
      <c r="AB24" s="477"/>
      <c r="AC24" s="477"/>
      <c r="AD24" s="477"/>
      <c r="AE24" s="477"/>
      <c r="AF24" s="477"/>
      <c r="AG24" s="478"/>
      <c r="AH24" s="498">
        <v>120</v>
      </c>
      <c r="AI24" s="499"/>
      <c r="AJ24" s="499"/>
      <c r="AK24" s="499"/>
      <c r="AL24" s="541"/>
      <c r="AM24" s="498">
        <v>336360</v>
      </c>
      <c r="AN24" s="499"/>
      <c r="AO24" s="499"/>
      <c r="AP24" s="499"/>
      <c r="AQ24" s="499"/>
      <c r="AR24" s="541"/>
      <c r="AS24" s="498">
        <v>2803</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9311753</v>
      </c>
      <c r="BO24" s="448"/>
      <c r="BP24" s="448"/>
      <c r="BQ24" s="448"/>
      <c r="BR24" s="448"/>
      <c r="BS24" s="448"/>
      <c r="BT24" s="448"/>
      <c r="BU24" s="449"/>
      <c r="BV24" s="447">
        <v>9101782</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175</v>
      </c>
      <c r="F25" s="477"/>
      <c r="G25" s="477"/>
      <c r="H25" s="477"/>
      <c r="I25" s="477"/>
      <c r="J25" s="477"/>
      <c r="K25" s="478"/>
      <c r="L25" s="498">
        <v>1</v>
      </c>
      <c r="M25" s="499"/>
      <c r="N25" s="499"/>
      <c r="O25" s="499"/>
      <c r="P25" s="541"/>
      <c r="Q25" s="498">
        <v>5930</v>
      </c>
      <c r="R25" s="499"/>
      <c r="S25" s="499"/>
      <c r="T25" s="499"/>
      <c r="U25" s="499"/>
      <c r="V25" s="541"/>
      <c r="W25" s="593"/>
      <c r="X25" s="594"/>
      <c r="Y25" s="595"/>
      <c r="Z25" s="497" t="s">
        <v>176</v>
      </c>
      <c r="AA25" s="477"/>
      <c r="AB25" s="477"/>
      <c r="AC25" s="477"/>
      <c r="AD25" s="477"/>
      <c r="AE25" s="477"/>
      <c r="AF25" s="477"/>
      <c r="AG25" s="478"/>
      <c r="AH25" s="498" t="s">
        <v>138</v>
      </c>
      <c r="AI25" s="499"/>
      <c r="AJ25" s="499"/>
      <c r="AK25" s="499"/>
      <c r="AL25" s="541"/>
      <c r="AM25" s="498" t="s">
        <v>138</v>
      </c>
      <c r="AN25" s="499"/>
      <c r="AO25" s="499"/>
      <c r="AP25" s="499"/>
      <c r="AQ25" s="499"/>
      <c r="AR25" s="541"/>
      <c r="AS25" s="498" t="s">
        <v>138</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1111488</v>
      </c>
      <c r="BO25" s="411"/>
      <c r="BP25" s="411"/>
      <c r="BQ25" s="411"/>
      <c r="BR25" s="411"/>
      <c r="BS25" s="411"/>
      <c r="BT25" s="411"/>
      <c r="BU25" s="412"/>
      <c r="BV25" s="410">
        <v>665748</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178</v>
      </c>
      <c r="F26" s="477"/>
      <c r="G26" s="477"/>
      <c r="H26" s="477"/>
      <c r="I26" s="477"/>
      <c r="J26" s="477"/>
      <c r="K26" s="478"/>
      <c r="L26" s="498">
        <v>1</v>
      </c>
      <c r="M26" s="499"/>
      <c r="N26" s="499"/>
      <c r="O26" s="499"/>
      <c r="P26" s="541"/>
      <c r="Q26" s="498">
        <v>5532</v>
      </c>
      <c r="R26" s="499"/>
      <c r="S26" s="499"/>
      <c r="T26" s="499"/>
      <c r="U26" s="499"/>
      <c r="V26" s="541"/>
      <c r="W26" s="593"/>
      <c r="X26" s="594"/>
      <c r="Y26" s="595"/>
      <c r="Z26" s="497" t="s">
        <v>179</v>
      </c>
      <c r="AA26" s="599"/>
      <c r="AB26" s="599"/>
      <c r="AC26" s="599"/>
      <c r="AD26" s="599"/>
      <c r="AE26" s="599"/>
      <c r="AF26" s="599"/>
      <c r="AG26" s="600"/>
      <c r="AH26" s="498" t="s">
        <v>138</v>
      </c>
      <c r="AI26" s="499"/>
      <c r="AJ26" s="499"/>
      <c r="AK26" s="499"/>
      <c r="AL26" s="541"/>
      <c r="AM26" s="498" t="s">
        <v>138</v>
      </c>
      <c r="AN26" s="499"/>
      <c r="AO26" s="499"/>
      <c r="AP26" s="499"/>
      <c r="AQ26" s="499"/>
      <c r="AR26" s="541"/>
      <c r="AS26" s="498" t="s">
        <v>138</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138</v>
      </c>
      <c r="BO26" s="448"/>
      <c r="BP26" s="448"/>
      <c r="BQ26" s="448"/>
      <c r="BR26" s="448"/>
      <c r="BS26" s="448"/>
      <c r="BT26" s="448"/>
      <c r="BU26" s="449"/>
      <c r="BV26" s="447" t="s">
        <v>138</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181</v>
      </c>
      <c r="F27" s="477"/>
      <c r="G27" s="477"/>
      <c r="H27" s="477"/>
      <c r="I27" s="477"/>
      <c r="J27" s="477"/>
      <c r="K27" s="478"/>
      <c r="L27" s="498">
        <v>1</v>
      </c>
      <c r="M27" s="499"/>
      <c r="N27" s="499"/>
      <c r="O27" s="499"/>
      <c r="P27" s="541"/>
      <c r="Q27" s="498">
        <v>3157</v>
      </c>
      <c r="R27" s="499"/>
      <c r="S27" s="499"/>
      <c r="T27" s="499"/>
      <c r="U27" s="499"/>
      <c r="V27" s="541"/>
      <c r="W27" s="593"/>
      <c r="X27" s="594"/>
      <c r="Y27" s="595"/>
      <c r="Z27" s="497" t="s">
        <v>182</v>
      </c>
      <c r="AA27" s="477"/>
      <c r="AB27" s="477"/>
      <c r="AC27" s="477"/>
      <c r="AD27" s="477"/>
      <c r="AE27" s="477"/>
      <c r="AF27" s="477"/>
      <c r="AG27" s="478"/>
      <c r="AH27" s="498" t="s">
        <v>138</v>
      </c>
      <c r="AI27" s="499"/>
      <c r="AJ27" s="499"/>
      <c r="AK27" s="499"/>
      <c r="AL27" s="541"/>
      <c r="AM27" s="498" t="s">
        <v>138</v>
      </c>
      <c r="AN27" s="499"/>
      <c r="AO27" s="499"/>
      <c r="AP27" s="499"/>
      <c r="AQ27" s="499"/>
      <c r="AR27" s="541"/>
      <c r="AS27" s="498" t="s">
        <v>138</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t="s">
        <v>138</v>
      </c>
      <c r="BO27" s="567"/>
      <c r="BP27" s="567"/>
      <c r="BQ27" s="567"/>
      <c r="BR27" s="567"/>
      <c r="BS27" s="567"/>
      <c r="BT27" s="567"/>
      <c r="BU27" s="568"/>
      <c r="BV27" s="566" t="s">
        <v>138</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184</v>
      </c>
      <c r="F28" s="477"/>
      <c r="G28" s="477"/>
      <c r="H28" s="477"/>
      <c r="I28" s="477"/>
      <c r="J28" s="477"/>
      <c r="K28" s="478"/>
      <c r="L28" s="498">
        <v>1</v>
      </c>
      <c r="M28" s="499"/>
      <c r="N28" s="499"/>
      <c r="O28" s="499"/>
      <c r="P28" s="541"/>
      <c r="Q28" s="498">
        <v>2605</v>
      </c>
      <c r="R28" s="499"/>
      <c r="S28" s="499"/>
      <c r="T28" s="499"/>
      <c r="U28" s="499"/>
      <c r="V28" s="541"/>
      <c r="W28" s="593"/>
      <c r="X28" s="594"/>
      <c r="Y28" s="595"/>
      <c r="Z28" s="497" t="s">
        <v>185</v>
      </c>
      <c r="AA28" s="477"/>
      <c r="AB28" s="477"/>
      <c r="AC28" s="477"/>
      <c r="AD28" s="477"/>
      <c r="AE28" s="477"/>
      <c r="AF28" s="477"/>
      <c r="AG28" s="478"/>
      <c r="AH28" s="498" t="s">
        <v>138</v>
      </c>
      <c r="AI28" s="499"/>
      <c r="AJ28" s="499"/>
      <c r="AK28" s="499"/>
      <c r="AL28" s="541"/>
      <c r="AM28" s="498" t="s">
        <v>138</v>
      </c>
      <c r="AN28" s="499"/>
      <c r="AO28" s="499"/>
      <c r="AP28" s="499"/>
      <c r="AQ28" s="499"/>
      <c r="AR28" s="541"/>
      <c r="AS28" s="498" t="s">
        <v>138</v>
      </c>
      <c r="AT28" s="499"/>
      <c r="AU28" s="499"/>
      <c r="AV28" s="499"/>
      <c r="AW28" s="499"/>
      <c r="AX28" s="500"/>
      <c r="AY28" s="601" t="s">
        <v>186</v>
      </c>
      <c r="AZ28" s="602"/>
      <c r="BA28" s="602"/>
      <c r="BB28" s="603"/>
      <c r="BC28" s="407" t="s">
        <v>48</v>
      </c>
      <c r="BD28" s="408"/>
      <c r="BE28" s="408"/>
      <c r="BF28" s="408"/>
      <c r="BG28" s="408"/>
      <c r="BH28" s="408"/>
      <c r="BI28" s="408"/>
      <c r="BJ28" s="408"/>
      <c r="BK28" s="408"/>
      <c r="BL28" s="408"/>
      <c r="BM28" s="409"/>
      <c r="BN28" s="410">
        <v>1467218</v>
      </c>
      <c r="BO28" s="411"/>
      <c r="BP28" s="411"/>
      <c r="BQ28" s="411"/>
      <c r="BR28" s="411"/>
      <c r="BS28" s="411"/>
      <c r="BT28" s="411"/>
      <c r="BU28" s="412"/>
      <c r="BV28" s="410">
        <v>1301335</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187</v>
      </c>
      <c r="F29" s="477"/>
      <c r="G29" s="477"/>
      <c r="H29" s="477"/>
      <c r="I29" s="477"/>
      <c r="J29" s="477"/>
      <c r="K29" s="478"/>
      <c r="L29" s="498">
        <v>10</v>
      </c>
      <c r="M29" s="499"/>
      <c r="N29" s="499"/>
      <c r="O29" s="499"/>
      <c r="P29" s="541"/>
      <c r="Q29" s="498">
        <v>2373</v>
      </c>
      <c r="R29" s="499"/>
      <c r="S29" s="499"/>
      <c r="T29" s="499"/>
      <c r="U29" s="499"/>
      <c r="V29" s="541"/>
      <c r="W29" s="596"/>
      <c r="X29" s="597"/>
      <c r="Y29" s="598"/>
      <c r="Z29" s="497" t="s">
        <v>188</v>
      </c>
      <c r="AA29" s="477"/>
      <c r="AB29" s="477"/>
      <c r="AC29" s="477"/>
      <c r="AD29" s="477"/>
      <c r="AE29" s="477"/>
      <c r="AF29" s="477"/>
      <c r="AG29" s="478"/>
      <c r="AH29" s="498">
        <v>120</v>
      </c>
      <c r="AI29" s="499"/>
      <c r="AJ29" s="499"/>
      <c r="AK29" s="499"/>
      <c r="AL29" s="541"/>
      <c r="AM29" s="498">
        <v>336360</v>
      </c>
      <c r="AN29" s="499"/>
      <c r="AO29" s="499"/>
      <c r="AP29" s="499"/>
      <c r="AQ29" s="499"/>
      <c r="AR29" s="541"/>
      <c r="AS29" s="498">
        <v>2803</v>
      </c>
      <c r="AT29" s="499"/>
      <c r="AU29" s="499"/>
      <c r="AV29" s="499"/>
      <c r="AW29" s="499"/>
      <c r="AX29" s="500"/>
      <c r="AY29" s="604"/>
      <c r="AZ29" s="605"/>
      <c r="BA29" s="605"/>
      <c r="BB29" s="606"/>
      <c r="BC29" s="481" t="s">
        <v>189</v>
      </c>
      <c r="BD29" s="482"/>
      <c r="BE29" s="482"/>
      <c r="BF29" s="482"/>
      <c r="BG29" s="482"/>
      <c r="BH29" s="482"/>
      <c r="BI29" s="482"/>
      <c r="BJ29" s="482"/>
      <c r="BK29" s="482"/>
      <c r="BL29" s="482"/>
      <c r="BM29" s="483"/>
      <c r="BN29" s="447">
        <v>151799</v>
      </c>
      <c r="BO29" s="448"/>
      <c r="BP29" s="448"/>
      <c r="BQ29" s="448"/>
      <c r="BR29" s="448"/>
      <c r="BS29" s="448"/>
      <c r="BT29" s="448"/>
      <c r="BU29" s="449"/>
      <c r="BV29" s="447">
        <v>161470</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190</v>
      </c>
      <c r="X30" s="615"/>
      <c r="Y30" s="615"/>
      <c r="Z30" s="615"/>
      <c r="AA30" s="615"/>
      <c r="AB30" s="615"/>
      <c r="AC30" s="615"/>
      <c r="AD30" s="615"/>
      <c r="AE30" s="615"/>
      <c r="AF30" s="615"/>
      <c r="AG30" s="616"/>
      <c r="AH30" s="574">
        <v>91.6</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1305224</v>
      </c>
      <c r="BO30" s="567"/>
      <c r="BP30" s="567"/>
      <c r="BQ30" s="567"/>
      <c r="BR30" s="567"/>
      <c r="BS30" s="567"/>
      <c r="BT30" s="567"/>
      <c r="BU30" s="568"/>
      <c r="BV30" s="566">
        <v>830766</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191</v>
      </c>
      <c r="D32" s="610"/>
      <c r="E32" s="610"/>
      <c r="F32" s="610"/>
      <c r="G32" s="610"/>
      <c r="H32" s="610"/>
      <c r="I32" s="610"/>
      <c r="J32" s="610"/>
      <c r="K32" s="610"/>
      <c r="L32" s="610"/>
      <c r="M32" s="610"/>
      <c r="N32" s="610"/>
      <c r="O32" s="610"/>
      <c r="P32" s="610"/>
      <c r="Q32" s="610"/>
      <c r="R32" s="610"/>
      <c r="S32" s="610"/>
      <c r="U32" s="451" t="s">
        <v>192</v>
      </c>
      <c r="V32" s="451"/>
      <c r="W32" s="451"/>
      <c r="X32" s="451"/>
      <c r="Y32" s="451"/>
      <c r="Z32" s="451"/>
      <c r="AA32" s="451"/>
      <c r="AB32" s="451"/>
      <c r="AC32" s="451"/>
      <c r="AD32" s="451"/>
      <c r="AE32" s="451"/>
      <c r="AF32" s="451"/>
      <c r="AG32" s="451"/>
      <c r="AH32" s="451"/>
      <c r="AI32" s="451"/>
      <c r="AJ32" s="451"/>
      <c r="AK32" s="451"/>
      <c r="AM32" s="451" t="s">
        <v>193</v>
      </c>
      <c r="AN32" s="451"/>
      <c r="AO32" s="451"/>
      <c r="AP32" s="451"/>
      <c r="AQ32" s="451"/>
      <c r="AR32" s="451"/>
      <c r="AS32" s="451"/>
      <c r="AT32" s="451"/>
      <c r="AU32" s="451"/>
      <c r="AV32" s="451"/>
      <c r="AW32" s="451"/>
      <c r="AX32" s="451"/>
      <c r="AY32" s="451"/>
      <c r="AZ32" s="451"/>
      <c r="BA32" s="451"/>
      <c r="BB32" s="451"/>
      <c r="BC32" s="451"/>
      <c r="BE32" s="451" t="s">
        <v>194</v>
      </c>
      <c r="BF32" s="451"/>
      <c r="BG32" s="451"/>
      <c r="BH32" s="451"/>
      <c r="BI32" s="451"/>
      <c r="BJ32" s="451"/>
      <c r="BK32" s="451"/>
      <c r="BL32" s="451"/>
      <c r="BM32" s="451"/>
      <c r="BN32" s="451"/>
      <c r="BO32" s="451"/>
      <c r="BP32" s="451"/>
      <c r="BQ32" s="451"/>
      <c r="BR32" s="451"/>
      <c r="BS32" s="451"/>
      <c r="BT32" s="451"/>
      <c r="BU32" s="451"/>
      <c r="BW32" s="451" t="s">
        <v>195</v>
      </c>
      <c r="BX32" s="451"/>
      <c r="BY32" s="451"/>
      <c r="BZ32" s="451"/>
      <c r="CA32" s="451"/>
      <c r="CB32" s="451"/>
      <c r="CC32" s="451"/>
      <c r="CD32" s="451"/>
      <c r="CE32" s="451"/>
      <c r="CF32" s="451"/>
      <c r="CG32" s="451"/>
      <c r="CH32" s="451"/>
      <c r="CI32" s="451"/>
      <c r="CJ32" s="451"/>
      <c r="CK32" s="451"/>
      <c r="CL32" s="451"/>
      <c r="CM32" s="451"/>
      <c r="CO32" s="451" t="s">
        <v>196</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197</v>
      </c>
      <c r="D33" s="471"/>
      <c r="E33" s="436" t="s">
        <v>198</v>
      </c>
      <c r="F33" s="436"/>
      <c r="G33" s="436"/>
      <c r="H33" s="436"/>
      <c r="I33" s="436"/>
      <c r="J33" s="436"/>
      <c r="K33" s="436"/>
      <c r="L33" s="436"/>
      <c r="M33" s="436"/>
      <c r="N33" s="436"/>
      <c r="O33" s="436"/>
      <c r="P33" s="436"/>
      <c r="Q33" s="436"/>
      <c r="R33" s="436"/>
      <c r="S33" s="436"/>
      <c r="T33" s="203"/>
      <c r="U33" s="471" t="s">
        <v>197</v>
      </c>
      <c r="V33" s="471"/>
      <c r="W33" s="436" t="s">
        <v>198</v>
      </c>
      <c r="X33" s="436"/>
      <c r="Y33" s="436"/>
      <c r="Z33" s="436"/>
      <c r="AA33" s="436"/>
      <c r="AB33" s="436"/>
      <c r="AC33" s="436"/>
      <c r="AD33" s="436"/>
      <c r="AE33" s="436"/>
      <c r="AF33" s="436"/>
      <c r="AG33" s="436"/>
      <c r="AH33" s="436"/>
      <c r="AI33" s="436"/>
      <c r="AJ33" s="436"/>
      <c r="AK33" s="436"/>
      <c r="AL33" s="203"/>
      <c r="AM33" s="471" t="s">
        <v>197</v>
      </c>
      <c r="AN33" s="471"/>
      <c r="AO33" s="436" t="s">
        <v>198</v>
      </c>
      <c r="AP33" s="436"/>
      <c r="AQ33" s="436"/>
      <c r="AR33" s="436"/>
      <c r="AS33" s="436"/>
      <c r="AT33" s="436"/>
      <c r="AU33" s="436"/>
      <c r="AV33" s="436"/>
      <c r="AW33" s="436"/>
      <c r="AX33" s="436"/>
      <c r="AY33" s="436"/>
      <c r="AZ33" s="436"/>
      <c r="BA33" s="436"/>
      <c r="BB33" s="436"/>
      <c r="BC33" s="436"/>
      <c r="BD33" s="204"/>
      <c r="BE33" s="436" t="s">
        <v>199</v>
      </c>
      <c r="BF33" s="436"/>
      <c r="BG33" s="436" t="s">
        <v>200</v>
      </c>
      <c r="BH33" s="436"/>
      <c r="BI33" s="436"/>
      <c r="BJ33" s="436"/>
      <c r="BK33" s="436"/>
      <c r="BL33" s="436"/>
      <c r="BM33" s="436"/>
      <c r="BN33" s="436"/>
      <c r="BO33" s="436"/>
      <c r="BP33" s="436"/>
      <c r="BQ33" s="436"/>
      <c r="BR33" s="436"/>
      <c r="BS33" s="436"/>
      <c r="BT33" s="436"/>
      <c r="BU33" s="436"/>
      <c r="BV33" s="204"/>
      <c r="BW33" s="471" t="s">
        <v>199</v>
      </c>
      <c r="BX33" s="471"/>
      <c r="BY33" s="436" t="s">
        <v>201</v>
      </c>
      <c r="BZ33" s="436"/>
      <c r="CA33" s="436"/>
      <c r="CB33" s="436"/>
      <c r="CC33" s="436"/>
      <c r="CD33" s="436"/>
      <c r="CE33" s="436"/>
      <c r="CF33" s="436"/>
      <c r="CG33" s="436"/>
      <c r="CH33" s="436"/>
      <c r="CI33" s="436"/>
      <c r="CJ33" s="436"/>
      <c r="CK33" s="436"/>
      <c r="CL33" s="436"/>
      <c r="CM33" s="436"/>
      <c r="CN33" s="203"/>
      <c r="CO33" s="471" t="s">
        <v>197</v>
      </c>
      <c r="CP33" s="471"/>
      <c r="CQ33" s="436" t="s">
        <v>202</v>
      </c>
      <c r="CR33" s="436"/>
      <c r="CS33" s="436"/>
      <c r="CT33" s="436"/>
      <c r="CU33" s="436"/>
      <c r="CV33" s="436"/>
      <c r="CW33" s="436"/>
      <c r="CX33" s="436"/>
      <c r="CY33" s="436"/>
      <c r="CZ33" s="436"/>
      <c r="DA33" s="436"/>
      <c r="DB33" s="436"/>
      <c r="DC33" s="436"/>
      <c r="DD33" s="436"/>
      <c r="DE33" s="436"/>
      <c r="DF33" s="203"/>
      <c r="DG33" s="636" t="s">
        <v>203</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上水道事業会計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6</v>
      </c>
      <c r="BX34" s="637"/>
      <c r="BY34" s="638" t="str">
        <f>IF('各会計、関係団体の財政状況及び健全化判断比率'!B68="","",'各会計、関係団体の財政状況及び健全化判断比率'!B68)</f>
        <v>御船地区衛生施設組合</v>
      </c>
      <c r="BZ34" s="638"/>
      <c r="CA34" s="638"/>
      <c r="CB34" s="638"/>
      <c r="CC34" s="638"/>
      <c r="CD34" s="638"/>
      <c r="CE34" s="638"/>
      <c r="CF34" s="638"/>
      <c r="CG34" s="638"/>
      <c r="CH34" s="638"/>
      <c r="CI34" s="638"/>
      <c r="CJ34" s="638"/>
      <c r="CK34" s="638"/>
      <c r="CL34" s="638"/>
      <c r="CM34" s="638"/>
      <c r="CN34" s="178"/>
      <c r="CO34" s="637" t="str">
        <f>IF(CQ34="","",MAX(C34:D43,U34:V43,AM34:AN43,BE34:BF43,BW34:BX43)+1)</f>
        <v/>
      </c>
      <c r="CP34" s="637"/>
      <c r="CQ34" s="638" t="str">
        <f>IF('各会計、関係団体の財政状況及び健全化判断比率'!BS7="","",'各会計、関係団体の財政状況及び健全化判断比率'!BS7)</f>
        <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7</v>
      </c>
      <c r="BX35" s="637"/>
      <c r="BY35" s="638" t="str">
        <f>IF('各会計、関係団体の財政状況及び健全化判断比率'!B69="","",'各会計、関係団体の財政状況及び健全化判断比率'!B69)</f>
        <v>御船町・甲佐町衛生施設組合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8</v>
      </c>
      <c r="BX36" s="637"/>
      <c r="BY36" s="638" t="str">
        <f>IF('各会計、関係団体の財政状況及び健全化判断比率'!B70="","",'各会計、関係団体の財政状況及び健全化判断比率'!B70)</f>
        <v>上益城消防組合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9</v>
      </c>
      <c r="BX37" s="637"/>
      <c r="BY37" s="638" t="str">
        <f>IF('各会計、関係団体の財政状況及び健全化判断比率'!B71="","",'各会計、関係団体の財政状況及び健全化判断比率'!B71)</f>
        <v>上益城広域連合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10</v>
      </c>
      <c r="BX38" s="637"/>
      <c r="BY38" s="638" t="str">
        <f>IF('各会計、関係団体の財政状況及び健全化判断比率'!B72="","",'各会計、関係団体の財政状況及び健全化判断比率'!B72)</f>
        <v>熊本県後期高齢者医療広域連合（一般会計）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11</v>
      </c>
      <c r="BX39" s="637"/>
      <c r="BY39" s="638" t="str">
        <f>IF('各会計、関係団体の財政状況及び健全化判断比率'!B73="","",'各会計、関係団体の財政状況及び健全化判断比率'!B73)</f>
        <v>熊本県後期高齢者医療広域連合（後期高齢者医療特別会計）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12</v>
      </c>
      <c r="BX40" s="637"/>
      <c r="BY40" s="638" t="str">
        <f>IF('各会計、関係団体の財政状況及び健全化判断比率'!B74="","",'各会計、関係団体の財政状況及び健全化判断比率'!B74)</f>
        <v>熊本県市町村総合事務組合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640" t="s">
        <v>205</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206</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207</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208</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209</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210</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211</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579</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 zoomScale="55" zoomScaleNormal="5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216" t="s">
        <v>552</v>
      </c>
      <c r="D34" s="1216"/>
      <c r="E34" s="1217"/>
      <c r="F34" s="32">
        <v>12.85</v>
      </c>
      <c r="G34" s="33">
        <v>20.2</v>
      </c>
      <c r="H34" s="33">
        <v>10.210000000000001</v>
      </c>
      <c r="I34" s="33">
        <v>12.77</v>
      </c>
      <c r="J34" s="34">
        <v>17.39</v>
      </c>
      <c r="K34" s="22"/>
      <c r="L34" s="22"/>
      <c r="M34" s="22"/>
      <c r="N34" s="22"/>
      <c r="O34" s="22"/>
      <c r="P34" s="22"/>
    </row>
    <row r="35" spans="1:16" ht="39" customHeight="1" x14ac:dyDescent="0.2">
      <c r="A35" s="22"/>
      <c r="B35" s="35"/>
      <c r="C35" s="1210" t="s">
        <v>553</v>
      </c>
      <c r="D35" s="1211"/>
      <c r="E35" s="1212"/>
      <c r="F35" s="36">
        <v>5.53</v>
      </c>
      <c r="G35" s="37">
        <v>3.01</v>
      </c>
      <c r="H35" s="37">
        <v>3.7</v>
      </c>
      <c r="I35" s="37">
        <v>4.96</v>
      </c>
      <c r="J35" s="38">
        <v>3.99</v>
      </c>
      <c r="K35" s="22"/>
      <c r="L35" s="22"/>
      <c r="M35" s="22"/>
      <c r="N35" s="22"/>
      <c r="O35" s="22"/>
      <c r="P35" s="22"/>
    </row>
    <row r="36" spans="1:16" ht="39" customHeight="1" x14ac:dyDescent="0.2">
      <c r="A36" s="22"/>
      <c r="B36" s="35"/>
      <c r="C36" s="1210" t="s">
        <v>554</v>
      </c>
      <c r="D36" s="1211"/>
      <c r="E36" s="1212"/>
      <c r="F36" s="36">
        <v>7.08</v>
      </c>
      <c r="G36" s="37">
        <v>2.82</v>
      </c>
      <c r="H36" s="37">
        <v>0.71</v>
      </c>
      <c r="I36" s="37">
        <v>0.96</v>
      </c>
      <c r="J36" s="38">
        <v>1.66</v>
      </c>
      <c r="K36" s="22"/>
      <c r="L36" s="22"/>
      <c r="M36" s="22"/>
      <c r="N36" s="22"/>
      <c r="O36" s="22"/>
      <c r="P36" s="22"/>
    </row>
    <row r="37" spans="1:16" ht="39" customHeight="1" x14ac:dyDescent="0.2">
      <c r="A37" s="22"/>
      <c r="B37" s="35"/>
      <c r="C37" s="1210" t="s">
        <v>555</v>
      </c>
      <c r="D37" s="1211"/>
      <c r="E37" s="1212"/>
      <c r="F37" s="36">
        <v>2.5499999999999998</v>
      </c>
      <c r="G37" s="37">
        <v>2.52</v>
      </c>
      <c r="H37" s="37">
        <v>2.61</v>
      </c>
      <c r="I37" s="37">
        <v>1.54</v>
      </c>
      <c r="J37" s="38">
        <v>1.35</v>
      </c>
      <c r="K37" s="22"/>
      <c r="L37" s="22"/>
      <c r="M37" s="22"/>
      <c r="N37" s="22"/>
      <c r="O37" s="22"/>
      <c r="P37" s="22"/>
    </row>
    <row r="38" spans="1:16" ht="39" customHeight="1" x14ac:dyDescent="0.2">
      <c r="A38" s="22"/>
      <c r="B38" s="35"/>
      <c r="C38" s="1210" t="s">
        <v>556</v>
      </c>
      <c r="D38" s="1211"/>
      <c r="E38" s="1212"/>
      <c r="F38" s="36">
        <v>0.04</v>
      </c>
      <c r="G38" s="37">
        <v>0.05</v>
      </c>
      <c r="H38" s="37">
        <v>0.05</v>
      </c>
      <c r="I38" s="37">
        <v>0.05</v>
      </c>
      <c r="J38" s="38">
        <v>0.02</v>
      </c>
      <c r="K38" s="22"/>
      <c r="L38" s="22"/>
      <c r="M38" s="22"/>
      <c r="N38" s="22"/>
      <c r="O38" s="22"/>
      <c r="P38" s="22"/>
    </row>
    <row r="39" spans="1:16" ht="39" customHeight="1" x14ac:dyDescent="0.2">
      <c r="A39" s="22"/>
      <c r="B39" s="35"/>
      <c r="C39" s="1210"/>
      <c r="D39" s="1211"/>
      <c r="E39" s="1212"/>
      <c r="F39" s="36"/>
      <c r="G39" s="37"/>
      <c r="H39" s="37"/>
      <c r="I39" s="37"/>
      <c r="J39" s="38"/>
      <c r="K39" s="22"/>
      <c r="L39" s="22"/>
      <c r="M39" s="22"/>
      <c r="N39" s="22"/>
      <c r="O39" s="22"/>
      <c r="P39" s="22"/>
    </row>
    <row r="40" spans="1:16" ht="39" customHeight="1" x14ac:dyDescent="0.2">
      <c r="A40" s="22"/>
      <c r="B40" s="35"/>
      <c r="C40" s="1210"/>
      <c r="D40" s="1211"/>
      <c r="E40" s="1212"/>
      <c r="F40" s="36"/>
      <c r="G40" s="37"/>
      <c r="H40" s="37"/>
      <c r="I40" s="37"/>
      <c r="J40" s="38"/>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557</v>
      </c>
      <c r="D42" s="1211"/>
      <c r="E42" s="1212"/>
      <c r="F42" s="36" t="s">
        <v>503</v>
      </c>
      <c r="G42" s="37" t="s">
        <v>503</v>
      </c>
      <c r="H42" s="37" t="s">
        <v>503</v>
      </c>
      <c r="I42" s="37" t="s">
        <v>503</v>
      </c>
      <c r="J42" s="38" t="s">
        <v>503</v>
      </c>
      <c r="K42" s="22"/>
      <c r="L42" s="22"/>
      <c r="M42" s="22"/>
      <c r="N42" s="22"/>
      <c r="O42" s="22"/>
      <c r="P42" s="22"/>
    </row>
    <row r="43" spans="1:16" ht="39" customHeight="1" thickBot="1" x14ac:dyDescent="0.25">
      <c r="A43" s="22"/>
      <c r="B43" s="40"/>
      <c r="C43" s="1213" t="s">
        <v>558</v>
      </c>
      <c r="D43" s="1214"/>
      <c r="E43" s="1215"/>
      <c r="F43" s="41" t="s">
        <v>503</v>
      </c>
      <c r="G43" s="42" t="s">
        <v>503</v>
      </c>
      <c r="H43" s="42" t="s">
        <v>503</v>
      </c>
      <c r="I43" s="42" t="s">
        <v>503</v>
      </c>
      <c r="J43" s="43" t="s">
        <v>503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wpucCrXJ242vgz9OPW+crePqj5SzkzlcA+Rkn+s6mstO2tpzYJGMcMn973O9Y63Kz1t04fPxUJ3v5Ucn3V1+Zg==" saltValue="kamQPZAx3EcJZPKRxXS+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M2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788</v>
      </c>
      <c r="L45" s="60">
        <v>772</v>
      </c>
      <c r="M45" s="60">
        <v>768</v>
      </c>
      <c r="N45" s="60">
        <v>952</v>
      </c>
      <c r="O45" s="61">
        <v>1020</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503</v>
      </c>
      <c r="L46" s="64" t="s">
        <v>503</v>
      </c>
      <c r="M46" s="64" t="s">
        <v>503</v>
      </c>
      <c r="N46" s="64" t="s">
        <v>503</v>
      </c>
      <c r="O46" s="65" t="s">
        <v>503</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503</v>
      </c>
      <c r="L47" s="64" t="s">
        <v>503</v>
      </c>
      <c r="M47" s="64" t="s">
        <v>503</v>
      </c>
      <c r="N47" s="64" t="s">
        <v>503</v>
      </c>
      <c r="O47" s="65" t="s">
        <v>503</v>
      </c>
      <c r="P47" s="48"/>
      <c r="Q47" s="48"/>
      <c r="R47" s="48"/>
      <c r="S47" s="48"/>
      <c r="T47" s="48"/>
      <c r="U47" s="48"/>
    </row>
    <row r="48" spans="1:21" ht="30.75" customHeight="1" x14ac:dyDescent="0.2">
      <c r="A48" s="48"/>
      <c r="B48" s="1220"/>
      <c r="C48" s="1221"/>
      <c r="D48" s="62"/>
      <c r="E48" s="1226" t="s">
        <v>15</v>
      </c>
      <c r="F48" s="1226"/>
      <c r="G48" s="1226"/>
      <c r="H48" s="1226"/>
      <c r="I48" s="1226"/>
      <c r="J48" s="1227"/>
      <c r="K48" s="63">
        <v>1</v>
      </c>
      <c r="L48" s="64">
        <v>1</v>
      </c>
      <c r="M48" s="64">
        <v>1</v>
      </c>
      <c r="N48" s="64">
        <v>1</v>
      </c>
      <c r="O48" s="65">
        <v>1</v>
      </c>
      <c r="P48" s="48"/>
      <c r="Q48" s="48"/>
      <c r="R48" s="48"/>
      <c r="S48" s="48"/>
      <c r="T48" s="48"/>
      <c r="U48" s="48"/>
    </row>
    <row r="49" spans="1:21" ht="30.75" customHeight="1" x14ac:dyDescent="0.2">
      <c r="A49" s="48"/>
      <c r="B49" s="1220"/>
      <c r="C49" s="1221"/>
      <c r="D49" s="62"/>
      <c r="E49" s="1226" t="s">
        <v>16</v>
      </c>
      <c r="F49" s="1226"/>
      <c r="G49" s="1226"/>
      <c r="H49" s="1226"/>
      <c r="I49" s="1226"/>
      <c r="J49" s="1227"/>
      <c r="K49" s="63">
        <v>22</v>
      </c>
      <c r="L49" s="64">
        <v>25</v>
      </c>
      <c r="M49" s="64">
        <v>25</v>
      </c>
      <c r="N49" s="64">
        <v>25</v>
      </c>
      <c r="O49" s="65">
        <v>27</v>
      </c>
      <c r="P49" s="48"/>
      <c r="Q49" s="48"/>
      <c r="R49" s="48"/>
      <c r="S49" s="48"/>
      <c r="T49" s="48"/>
      <c r="U49" s="48"/>
    </row>
    <row r="50" spans="1:21" ht="30.75" customHeight="1" x14ac:dyDescent="0.2">
      <c r="A50" s="48"/>
      <c r="B50" s="1220"/>
      <c r="C50" s="1221"/>
      <c r="D50" s="62"/>
      <c r="E50" s="1226" t="s">
        <v>17</v>
      </c>
      <c r="F50" s="1226"/>
      <c r="G50" s="1226"/>
      <c r="H50" s="1226"/>
      <c r="I50" s="1226"/>
      <c r="J50" s="1227"/>
      <c r="K50" s="63">
        <v>0</v>
      </c>
      <c r="L50" s="64">
        <v>0</v>
      </c>
      <c r="M50" s="64">
        <v>0</v>
      </c>
      <c r="N50" s="64">
        <v>0</v>
      </c>
      <c r="O50" s="65">
        <v>0</v>
      </c>
      <c r="P50" s="48"/>
      <c r="Q50" s="48"/>
      <c r="R50" s="48"/>
      <c r="S50" s="48"/>
      <c r="T50" s="48"/>
      <c r="U50" s="48"/>
    </row>
    <row r="51" spans="1:21" ht="30.75" customHeight="1" x14ac:dyDescent="0.2">
      <c r="A51" s="48"/>
      <c r="B51" s="1222"/>
      <c r="C51" s="1223"/>
      <c r="D51" s="66"/>
      <c r="E51" s="1226" t="s">
        <v>18</v>
      </c>
      <c r="F51" s="1226"/>
      <c r="G51" s="1226"/>
      <c r="H51" s="1226"/>
      <c r="I51" s="1226"/>
      <c r="J51" s="1227"/>
      <c r="K51" s="63" t="s">
        <v>503</v>
      </c>
      <c r="L51" s="64" t="s">
        <v>503</v>
      </c>
      <c r="M51" s="64" t="s">
        <v>503</v>
      </c>
      <c r="N51" s="64" t="s">
        <v>503</v>
      </c>
      <c r="O51" s="65" t="s">
        <v>503</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627</v>
      </c>
      <c r="L52" s="64">
        <v>622</v>
      </c>
      <c r="M52" s="64">
        <v>612</v>
      </c>
      <c r="N52" s="64">
        <v>788</v>
      </c>
      <c r="O52" s="65">
        <v>841</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184</v>
      </c>
      <c r="L53" s="69">
        <v>176</v>
      </c>
      <c r="M53" s="69">
        <v>182</v>
      </c>
      <c r="N53" s="69">
        <v>190</v>
      </c>
      <c r="O53" s="70">
        <v>207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559</v>
      </c>
      <c r="P55" s="48"/>
      <c r="Q55" s="48"/>
      <c r="R55" s="48"/>
      <c r="S55" s="48"/>
      <c r="T55" s="48"/>
      <c r="U55" s="48"/>
    </row>
    <row r="56" spans="1:21" ht="31.5" customHeight="1" thickBot="1" x14ac:dyDescent="0.3">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x14ac:dyDescent="0.2">
      <c r="B57" s="1234" t="s">
        <v>25</v>
      </c>
      <c r="C57" s="1235"/>
      <c r="D57" s="1238" t="s">
        <v>26</v>
      </c>
      <c r="E57" s="1239"/>
      <c r="F57" s="1239"/>
      <c r="G57" s="1239"/>
      <c r="H57" s="1239"/>
      <c r="I57" s="1239"/>
      <c r="J57" s="1240"/>
      <c r="K57" s="83"/>
      <c r="L57" s="84"/>
      <c r="M57" s="84"/>
      <c r="N57" s="84"/>
      <c r="O57" s="85"/>
    </row>
    <row r="58" spans="1:21" ht="31.5" customHeight="1" thickBot="1" x14ac:dyDescent="0.25">
      <c r="B58" s="1236"/>
      <c r="C58" s="1237"/>
      <c r="D58" s="1241" t="s">
        <v>27</v>
      </c>
      <c r="E58" s="1242"/>
      <c r="F58" s="1242"/>
      <c r="G58" s="1242"/>
      <c r="H58" s="1242"/>
      <c r="I58" s="1242"/>
      <c r="J58" s="124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s+aSlpp5iffd3ny+8DnRkY5n3hJiTKgXQjiV/m/LTfi32UlBCc+FCcFVqVU5DtbjkXUqcgzBr08Qwm70ph58A==" saltValue="Ji1fFzfn22LrXoqFjCoE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H1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545</v>
      </c>
      <c r="J40" s="100" t="s">
        <v>546</v>
      </c>
      <c r="K40" s="100" t="s">
        <v>547</v>
      </c>
      <c r="L40" s="100" t="s">
        <v>548</v>
      </c>
      <c r="M40" s="101" t="s">
        <v>549</v>
      </c>
    </row>
    <row r="41" spans="2:13" ht="27.75" customHeight="1" x14ac:dyDescent="0.2">
      <c r="B41" s="1244" t="s">
        <v>30</v>
      </c>
      <c r="C41" s="1245"/>
      <c r="D41" s="102"/>
      <c r="E41" s="1250" t="s">
        <v>31</v>
      </c>
      <c r="F41" s="1250"/>
      <c r="G41" s="1250"/>
      <c r="H41" s="1251"/>
      <c r="I41" s="358">
        <v>9535</v>
      </c>
      <c r="J41" s="359">
        <v>10205</v>
      </c>
      <c r="K41" s="359">
        <v>11177</v>
      </c>
      <c r="L41" s="359">
        <v>11288</v>
      </c>
      <c r="M41" s="360">
        <v>11413</v>
      </c>
    </row>
    <row r="42" spans="2:13" ht="27.75" customHeight="1" x14ac:dyDescent="0.2">
      <c r="B42" s="1246"/>
      <c r="C42" s="1247"/>
      <c r="D42" s="103"/>
      <c r="E42" s="1252" t="s">
        <v>32</v>
      </c>
      <c r="F42" s="1252"/>
      <c r="G42" s="1252"/>
      <c r="H42" s="1253"/>
      <c r="I42" s="361" t="s">
        <v>503</v>
      </c>
      <c r="J42" s="362" t="s">
        <v>503</v>
      </c>
      <c r="K42" s="362" t="s">
        <v>503</v>
      </c>
      <c r="L42" s="362" t="s">
        <v>503</v>
      </c>
      <c r="M42" s="363" t="s">
        <v>503</v>
      </c>
    </row>
    <row r="43" spans="2:13" ht="27.75" customHeight="1" x14ac:dyDescent="0.2">
      <c r="B43" s="1246"/>
      <c r="C43" s="1247"/>
      <c r="D43" s="103"/>
      <c r="E43" s="1252" t="s">
        <v>33</v>
      </c>
      <c r="F43" s="1252"/>
      <c r="G43" s="1252"/>
      <c r="H43" s="1253"/>
      <c r="I43" s="361">
        <v>10</v>
      </c>
      <c r="J43" s="362">
        <v>13</v>
      </c>
      <c r="K43" s="362">
        <v>16</v>
      </c>
      <c r="L43" s="362">
        <v>20</v>
      </c>
      <c r="M43" s="363">
        <v>17</v>
      </c>
    </row>
    <row r="44" spans="2:13" ht="27.75" customHeight="1" x14ac:dyDescent="0.2">
      <c r="B44" s="1246"/>
      <c r="C44" s="1247"/>
      <c r="D44" s="103"/>
      <c r="E44" s="1252" t="s">
        <v>34</v>
      </c>
      <c r="F44" s="1252"/>
      <c r="G44" s="1252"/>
      <c r="H44" s="1253"/>
      <c r="I44" s="361">
        <v>190</v>
      </c>
      <c r="J44" s="362">
        <v>165</v>
      </c>
      <c r="K44" s="362">
        <v>144</v>
      </c>
      <c r="L44" s="362">
        <v>171</v>
      </c>
      <c r="M44" s="363">
        <v>129</v>
      </c>
    </row>
    <row r="45" spans="2:13" ht="27.75" customHeight="1" x14ac:dyDescent="0.2">
      <c r="B45" s="1246"/>
      <c r="C45" s="1247"/>
      <c r="D45" s="103"/>
      <c r="E45" s="1252" t="s">
        <v>35</v>
      </c>
      <c r="F45" s="1252"/>
      <c r="G45" s="1252"/>
      <c r="H45" s="1253"/>
      <c r="I45" s="361">
        <v>926</v>
      </c>
      <c r="J45" s="362">
        <v>867</v>
      </c>
      <c r="K45" s="362">
        <v>832</v>
      </c>
      <c r="L45" s="362">
        <v>810</v>
      </c>
      <c r="M45" s="363">
        <v>696</v>
      </c>
    </row>
    <row r="46" spans="2:13" ht="27.75" customHeight="1" x14ac:dyDescent="0.2">
      <c r="B46" s="1246"/>
      <c r="C46" s="1247"/>
      <c r="D46" s="104"/>
      <c r="E46" s="1252" t="s">
        <v>36</v>
      </c>
      <c r="F46" s="1252"/>
      <c r="G46" s="1252"/>
      <c r="H46" s="1253"/>
      <c r="I46" s="361" t="s">
        <v>503</v>
      </c>
      <c r="J46" s="362" t="s">
        <v>503</v>
      </c>
      <c r="K46" s="362" t="s">
        <v>503</v>
      </c>
      <c r="L46" s="362" t="s">
        <v>503</v>
      </c>
      <c r="M46" s="363" t="s">
        <v>503</v>
      </c>
    </row>
    <row r="47" spans="2:13" ht="27.75" customHeight="1" x14ac:dyDescent="0.2">
      <c r="B47" s="1246"/>
      <c r="C47" s="1247"/>
      <c r="D47" s="105"/>
      <c r="E47" s="1254" t="s">
        <v>37</v>
      </c>
      <c r="F47" s="1255"/>
      <c r="G47" s="1255"/>
      <c r="H47" s="1256"/>
      <c r="I47" s="361" t="s">
        <v>503</v>
      </c>
      <c r="J47" s="362" t="s">
        <v>503</v>
      </c>
      <c r="K47" s="362" t="s">
        <v>503</v>
      </c>
      <c r="L47" s="362" t="s">
        <v>503</v>
      </c>
      <c r="M47" s="363" t="s">
        <v>503</v>
      </c>
    </row>
    <row r="48" spans="2:13" ht="27.75" customHeight="1" x14ac:dyDescent="0.2">
      <c r="B48" s="1246"/>
      <c r="C48" s="1247"/>
      <c r="D48" s="103"/>
      <c r="E48" s="1252" t="s">
        <v>38</v>
      </c>
      <c r="F48" s="1252"/>
      <c r="G48" s="1252"/>
      <c r="H48" s="1253"/>
      <c r="I48" s="361" t="s">
        <v>503</v>
      </c>
      <c r="J48" s="362" t="s">
        <v>503</v>
      </c>
      <c r="K48" s="362" t="s">
        <v>503</v>
      </c>
      <c r="L48" s="362" t="s">
        <v>503</v>
      </c>
      <c r="M48" s="363" t="s">
        <v>503</v>
      </c>
    </row>
    <row r="49" spans="2:13" ht="27.75" customHeight="1" x14ac:dyDescent="0.2">
      <c r="B49" s="1248"/>
      <c r="C49" s="1249"/>
      <c r="D49" s="103"/>
      <c r="E49" s="1252" t="s">
        <v>39</v>
      </c>
      <c r="F49" s="1252"/>
      <c r="G49" s="1252"/>
      <c r="H49" s="1253"/>
      <c r="I49" s="361" t="s">
        <v>503</v>
      </c>
      <c r="J49" s="362" t="s">
        <v>503</v>
      </c>
      <c r="K49" s="362" t="s">
        <v>503</v>
      </c>
      <c r="L49" s="362" t="s">
        <v>503</v>
      </c>
      <c r="M49" s="363" t="s">
        <v>503</v>
      </c>
    </row>
    <row r="50" spans="2:13" ht="27.75" customHeight="1" x14ac:dyDescent="0.2">
      <c r="B50" s="1257" t="s">
        <v>40</v>
      </c>
      <c r="C50" s="1258"/>
      <c r="D50" s="106"/>
      <c r="E50" s="1252" t="s">
        <v>41</v>
      </c>
      <c r="F50" s="1252"/>
      <c r="G50" s="1252"/>
      <c r="H50" s="1253"/>
      <c r="I50" s="361">
        <v>1364</v>
      </c>
      <c r="J50" s="362">
        <v>1681</v>
      </c>
      <c r="K50" s="362">
        <v>2283</v>
      </c>
      <c r="L50" s="362">
        <v>2465</v>
      </c>
      <c r="M50" s="363">
        <v>3072</v>
      </c>
    </row>
    <row r="51" spans="2:13" ht="27.75" customHeight="1" x14ac:dyDescent="0.2">
      <c r="B51" s="1246"/>
      <c r="C51" s="1247"/>
      <c r="D51" s="103"/>
      <c r="E51" s="1252" t="s">
        <v>42</v>
      </c>
      <c r="F51" s="1252"/>
      <c r="G51" s="1252"/>
      <c r="H51" s="1253"/>
      <c r="I51" s="361" t="s">
        <v>503</v>
      </c>
      <c r="J51" s="362" t="s">
        <v>503</v>
      </c>
      <c r="K51" s="362">
        <v>3</v>
      </c>
      <c r="L51" s="362">
        <v>3</v>
      </c>
      <c r="M51" s="363">
        <v>2</v>
      </c>
    </row>
    <row r="52" spans="2:13" ht="27.75" customHeight="1" x14ac:dyDescent="0.2">
      <c r="B52" s="1248"/>
      <c r="C52" s="1249"/>
      <c r="D52" s="103"/>
      <c r="E52" s="1252" t="s">
        <v>43</v>
      </c>
      <c r="F52" s="1252"/>
      <c r="G52" s="1252"/>
      <c r="H52" s="1253"/>
      <c r="I52" s="361">
        <v>7797</v>
      </c>
      <c r="J52" s="362">
        <v>7904</v>
      </c>
      <c r="K52" s="362">
        <v>8320</v>
      </c>
      <c r="L52" s="362">
        <v>8207</v>
      </c>
      <c r="M52" s="363">
        <v>8118</v>
      </c>
    </row>
    <row r="53" spans="2:13" ht="27.75" customHeight="1" thickBot="1" x14ac:dyDescent="0.25">
      <c r="B53" s="1259" t="s">
        <v>44</v>
      </c>
      <c r="C53" s="1260"/>
      <c r="D53" s="107"/>
      <c r="E53" s="1261" t="s">
        <v>45</v>
      </c>
      <c r="F53" s="1261"/>
      <c r="G53" s="1261"/>
      <c r="H53" s="1262"/>
      <c r="I53" s="364">
        <v>1501</v>
      </c>
      <c r="J53" s="365">
        <v>1664</v>
      </c>
      <c r="K53" s="365">
        <v>1564</v>
      </c>
      <c r="L53" s="365">
        <v>1614</v>
      </c>
      <c r="M53" s="366">
        <v>1062</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K6Agc4QLbDMzxpEyrj6G9c6z4xrh8LtWBipVdHcbthklLJG3dctf7Ekz1c6qNUVW1LwEggmeCNvC3e3nAsUv0w==" saltValue="0/dBzpWVFixPpOSQZA3o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1" zoomScale="59" zoomScaleNormal="59" zoomScaleSheetLayoutView="100" workbookViewId="0">
      <selection activeCell="H57" sqref="H57"/>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547</v>
      </c>
      <c r="G54" s="116" t="s">
        <v>548</v>
      </c>
      <c r="H54" s="117" t="s">
        <v>549</v>
      </c>
    </row>
    <row r="55" spans="2:8" ht="52.5" customHeight="1" x14ac:dyDescent="0.2">
      <c r="B55" s="118"/>
      <c r="C55" s="1271" t="s">
        <v>48</v>
      </c>
      <c r="D55" s="1271"/>
      <c r="E55" s="1272"/>
      <c r="F55" s="119">
        <v>1202</v>
      </c>
      <c r="G55" s="119">
        <v>1301</v>
      </c>
      <c r="H55" s="120">
        <v>1467</v>
      </c>
    </row>
    <row r="56" spans="2:8" ht="52.5" customHeight="1" x14ac:dyDescent="0.2">
      <c r="B56" s="121"/>
      <c r="C56" s="1273" t="s">
        <v>49</v>
      </c>
      <c r="D56" s="1273"/>
      <c r="E56" s="1274"/>
      <c r="F56" s="122">
        <v>168</v>
      </c>
      <c r="G56" s="122">
        <v>161</v>
      </c>
      <c r="H56" s="123">
        <v>152</v>
      </c>
    </row>
    <row r="57" spans="2:8" ht="53.25" customHeight="1" x14ac:dyDescent="0.2">
      <c r="B57" s="121"/>
      <c r="C57" s="1275" t="s">
        <v>50</v>
      </c>
      <c r="D57" s="1275"/>
      <c r="E57" s="1276"/>
      <c r="F57" s="124">
        <v>746</v>
      </c>
      <c r="G57" s="124">
        <v>831</v>
      </c>
      <c r="H57" s="125">
        <v>1305</v>
      </c>
    </row>
    <row r="58" spans="2:8" ht="45.75" customHeight="1" x14ac:dyDescent="0.2">
      <c r="B58" s="126"/>
      <c r="C58" s="1263" t="s">
        <v>574</v>
      </c>
      <c r="D58" s="1264"/>
      <c r="E58" s="1265"/>
      <c r="F58" s="127">
        <v>13</v>
      </c>
      <c r="G58" s="127">
        <v>96</v>
      </c>
      <c r="H58" s="128">
        <v>530</v>
      </c>
    </row>
    <row r="59" spans="2:8" ht="45.75" customHeight="1" x14ac:dyDescent="0.2">
      <c r="B59" s="126"/>
      <c r="C59" s="1263" t="s">
        <v>575</v>
      </c>
      <c r="D59" s="1264"/>
      <c r="E59" s="1265"/>
      <c r="F59" s="127">
        <v>210</v>
      </c>
      <c r="G59" s="127">
        <v>260</v>
      </c>
      <c r="H59" s="128">
        <v>310</v>
      </c>
    </row>
    <row r="60" spans="2:8" ht="45.75" customHeight="1" x14ac:dyDescent="0.2">
      <c r="B60" s="126"/>
      <c r="C60" s="1263" t="s">
        <v>576</v>
      </c>
      <c r="D60" s="1264"/>
      <c r="E60" s="1265"/>
      <c r="F60" s="127">
        <v>199</v>
      </c>
      <c r="G60" s="127">
        <v>157</v>
      </c>
      <c r="H60" s="128">
        <v>182</v>
      </c>
    </row>
    <row r="61" spans="2:8" ht="45.75" customHeight="1" x14ac:dyDescent="0.2">
      <c r="B61" s="126"/>
      <c r="C61" s="1263" t="s">
        <v>577</v>
      </c>
      <c r="D61" s="1264"/>
      <c r="E61" s="1265"/>
      <c r="F61" s="127">
        <v>97</v>
      </c>
      <c r="G61" s="127">
        <v>97</v>
      </c>
      <c r="H61" s="128">
        <v>107</v>
      </c>
    </row>
    <row r="62" spans="2:8" ht="45.75" customHeight="1" thickBot="1" x14ac:dyDescent="0.25">
      <c r="B62" s="129"/>
      <c r="C62" s="1266" t="s">
        <v>578</v>
      </c>
      <c r="D62" s="1267"/>
      <c r="E62" s="1268"/>
      <c r="F62" s="130">
        <v>150</v>
      </c>
      <c r="G62" s="130">
        <v>127</v>
      </c>
      <c r="H62" s="131">
        <v>67</v>
      </c>
    </row>
    <row r="63" spans="2:8" ht="52.5" customHeight="1" thickBot="1" x14ac:dyDescent="0.25">
      <c r="B63" s="132"/>
      <c r="C63" s="1269" t="s">
        <v>51</v>
      </c>
      <c r="D63" s="1269"/>
      <c r="E63" s="1270"/>
      <c r="F63" s="133">
        <v>2116</v>
      </c>
      <c r="G63" s="133">
        <v>2294</v>
      </c>
      <c r="H63" s="134">
        <v>2924</v>
      </c>
    </row>
    <row r="64" spans="2:8" ht="13" x14ac:dyDescent="0.2"/>
  </sheetData>
  <sheetProtection algorithmName="SHA-512" hashValue="WTDkWm75JoY0nBauUC4rGuQIzLP+xDntndC+iym5alDJR8bfD+uX5nyV9rfxs5sK6nujSu9Ms4hPuKrYlTRdAQ==" saltValue="7SeJBXErD3V76YSYyV6R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61" zoomScale="85" zoomScaleNormal="85" zoomScaleSheetLayoutView="55" workbookViewId="0">
      <selection activeCell="AN65" sqref="AN65:DC69"/>
    </sheetView>
  </sheetViews>
  <sheetFormatPr defaultColWidth="0" defaultRowHeight="13.5" customHeight="1" zeroHeight="1" x14ac:dyDescent="0.2"/>
  <cols>
    <col min="1" max="1" width="6.36328125" style="370" customWidth="1"/>
    <col min="2" max="107" width="2.453125" style="370" customWidth="1"/>
    <col min="108" max="108" width="6.08984375" style="377" customWidth="1"/>
    <col min="109" max="109" width="5.90625" style="376" customWidth="1"/>
    <col min="110" max="16384" width="8.63281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ht="13"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ht="13"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ht="13"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ht="13"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ht="13"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ht="13"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ht="13"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ht="13"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ht="13"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ht="13"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ht="13"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ht="13"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ht="13"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ht="13"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ht="13"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 x14ac:dyDescent="0.2">
      <c r="DD19" s="370"/>
      <c r="DE19" s="370"/>
    </row>
    <row r="20" spans="1:109" ht="13"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 x14ac:dyDescent="0.2">
      <c r="B23" s="376"/>
    </row>
    <row r="24" spans="1:109" ht="13" x14ac:dyDescent="0.2">
      <c r="B24" s="376"/>
    </row>
    <row r="25" spans="1:109" ht="13" x14ac:dyDescent="0.2">
      <c r="B25" s="376"/>
    </row>
    <row r="26" spans="1:109" ht="13" x14ac:dyDescent="0.2">
      <c r="B26" s="376"/>
    </row>
    <row r="27" spans="1:109" ht="13" x14ac:dyDescent="0.2">
      <c r="B27" s="376"/>
    </row>
    <row r="28" spans="1:109" ht="13" x14ac:dyDescent="0.2">
      <c r="B28" s="376"/>
    </row>
    <row r="29" spans="1:109" ht="13" x14ac:dyDescent="0.2">
      <c r="B29" s="376"/>
    </row>
    <row r="30" spans="1:109" ht="13" x14ac:dyDescent="0.2">
      <c r="B30" s="376"/>
    </row>
    <row r="31" spans="1:109" ht="13" x14ac:dyDescent="0.2">
      <c r="B31" s="376"/>
    </row>
    <row r="32" spans="1:109" ht="13" x14ac:dyDescent="0.2">
      <c r="B32" s="376"/>
    </row>
    <row r="33" spans="2:109" ht="13" x14ac:dyDescent="0.2">
      <c r="B33" s="376"/>
    </row>
    <row r="34" spans="2:109" ht="13" x14ac:dyDescent="0.2">
      <c r="B34" s="376"/>
    </row>
    <row r="35" spans="2:109" ht="13" x14ac:dyDescent="0.2">
      <c r="B35" s="376"/>
    </row>
    <row r="36" spans="2:109" ht="13" x14ac:dyDescent="0.2">
      <c r="B36" s="376"/>
    </row>
    <row r="37" spans="2:109" ht="13" x14ac:dyDescent="0.2">
      <c r="B37" s="376"/>
    </row>
    <row r="38" spans="2:109" ht="13" x14ac:dyDescent="0.2">
      <c r="B38" s="376"/>
    </row>
    <row r="39" spans="2:109" ht="13"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 x14ac:dyDescent="0.2">
      <c r="B40" s="381"/>
      <c r="DD40" s="381"/>
      <c r="DE40" s="370"/>
    </row>
    <row r="41" spans="2:109" ht="16.5" x14ac:dyDescent="0.2">
      <c r="B41" s="382" t="s">
        <v>580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 x14ac:dyDescent="0.2">
      <c r="B42" s="376"/>
      <c r="G42" s="383"/>
      <c r="I42" s="384"/>
      <c r="J42" s="384"/>
      <c r="K42" s="384"/>
      <c r="AM42" s="383"/>
      <c r="AN42" s="383" t="s">
        <v>581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9" t="s">
        <v>582</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 x14ac:dyDescent="0.2">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 x14ac:dyDescent="0.2">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 x14ac:dyDescent="0.2">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 x14ac:dyDescent="0.2">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 x14ac:dyDescent="0.2">
      <c r="B49" s="376"/>
      <c r="AN49" s="370" t="s">
        <v>583</v>
      </c>
    </row>
    <row r="50" spans="1:109" ht="13" x14ac:dyDescent="0.2">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545</v>
      </c>
      <c r="BQ50" s="1282"/>
      <c r="BR50" s="1282"/>
      <c r="BS50" s="1282"/>
      <c r="BT50" s="1282"/>
      <c r="BU50" s="1282"/>
      <c r="BV50" s="1282"/>
      <c r="BW50" s="1282"/>
      <c r="BX50" s="1282" t="s">
        <v>546</v>
      </c>
      <c r="BY50" s="1282"/>
      <c r="BZ50" s="1282"/>
      <c r="CA50" s="1282"/>
      <c r="CB50" s="1282"/>
      <c r="CC50" s="1282"/>
      <c r="CD50" s="1282"/>
      <c r="CE50" s="1282"/>
      <c r="CF50" s="1282" t="s">
        <v>547</v>
      </c>
      <c r="CG50" s="1282"/>
      <c r="CH50" s="1282"/>
      <c r="CI50" s="1282"/>
      <c r="CJ50" s="1282"/>
      <c r="CK50" s="1282"/>
      <c r="CL50" s="1282"/>
      <c r="CM50" s="1282"/>
      <c r="CN50" s="1282" t="s">
        <v>548</v>
      </c>
      <c r="CO50" s="1282"/>
      <c r="CP50" s="1282"/>
      <c r="CQ50" s="1282"/>
      <c r="CR50" s="1282"/>
      <c r="CS50" s="1282"/>
      <c r="CT50" s="1282"/>
      <c r="CU50" s="1282"/>
      <c r="CV50" s="1282" t="s">
        <v>549</v>
      </c>
      <c r="CW50" s="1282"/>
      <c r="CX50" s="1282"/>
      <c r="CY50" s="1282"/>
      <c r="CZ50" s="1282"/>
      <c r="DA50" s="1282"/>
      <c r="DB50" s="1282"/>
      <c r="DC50" s="1282"/>
    </row>
    <row r="51" spans="1:109" ht="13.5" customHeight="1" x14ac:dyDescent="0.2">
      <c r="B51" s="376"/>
      <c r="G51" s="1285"/>
      <c r="H51" s="1285"/>
      <c r="I51" s="1298"/>
      <c r="J51" s="1298"/>
      <c r="K51" s="1284"/>
      <c r="L51" s="1284"/>
      <c r="M51" s="1284"/>
      <c r="N51" s="1284"/>
      <c r="AM51" s="385"/>
      <c r="AN51" s="1280" t="s">
        <v>584</v>
      </c>
      <c r="AO51" s="1280"/>
      <c r="AP51" s="1280"/>
      <c r="AQ51" s="1280"/>
      <c r="AR51" s="1280"/>
      <c r="AS51" s="1280"/>
      <c r="AT51" s="1280"/>
      <c r="AU51" s="1280"/>
      <c r="AV51" s="1280"/>
      <c r="AW51" s="1280"/>
      <c r="AX51" s="1280"/>
      <c r="AY51" s="1280"/>
      <c r="AZ51" s="1280"/>
      <c r="BA51" s="1280"/>
      <c r="BB51" s="1280" t="s">
        <v>585</v>
      </c>
      <c r="BC51" s="1280"/>
      <c r="BD51" s="1280"/>
      <c r="BE51" s="1280"/>
      <c r="BF51" s="1280"/>
      <c r="BG51" s="1280"/>
      <c r="BH51" s="1280"/>
      <c r="BI51" s="1280"/>
      <c r="BJ51" s="1280"/>
      <c r="BK51" s="1280"/>
      <c r="BL51" s="1280"/>
      <c r="BM51" s="1280"/>
      <c r="BN51" s="1280"/>
      <c r="BO51" s="1280"/>
      <c r="BP51" s="1277">
        <v>53.6</v>
      </c>
      <c r="BQ51" s="1277"/>
      <c r="BR51" s="1277"/>
      <c r="BS51" s="1277"/>
      <c r="BT51" s="1277"/>
      <c r="BU51" s="1277"/>
      <c r="BV51" s="1277"/>
      <c r="BW51" s="1277"/>
      <c r="BX51" s="1277">
        <v>59.4</v>
      </c>
      <c r="BY51" s="1277"/>
      <c r="BZ51" s="1277"/>
      <c r="CA51" s="1277"/>
      <c r="CB51" s="1277"/>
      <c r="CC51" s="1277"/>
      <c r="CD51" s="1277"/>
      <c r="CE51" s="1277"/>
      <c r="CF51" s="1277">
        <v>55.1</v>
      </c>
      <c r="CG51" s="1277"/>
      <c r="CH51" s="1277"/>
      <c r="CI51" s="1277"/>
      <c r="CJ51" s="1277"/>
      <c r="CK51" s="1277"/>
      <c r="CL51" s="1277"/>
      <c r="CM51" s="1277"/>
      <c r="CN51" s="1277">
        <v>53.1</v>
      </c>
      <c r="CO51" s="1277"/>
      <c r="CP51" s="1277"/>
      <c r="CQ51" s="1277"/>
      <c r="CR51" s="1277"/>
      <c r="CS51" s="1277"/>
      <c r="CT51" s="1277"/>
      <c r="CU51" s="1277"/>
      <c r="CV51" s="1277">
        <v>32</v>
      </c>
      <c r="CW51" s="1277"/>
      <c r="CX51" s="1277"/>
      <c r="CY51" s="1277"/>
      <c r="CZ51" s="1277"/>
      <c r="DA51" s="1277"/>
      <c r="DB51" s="1277"/>
      <c r="DC51" s="1277"/>
    </row>
    <row r="52" spans="1:109" ht="13" x14ac:dyDescent="0.2">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 x14ac:dyDescent="0.2">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586</v>
      </c>
      <c r="BC53" s="1280"/>
      <c r="BD53" s="1280"/>
      <c r="BE53" s="1280"/>
      <c r="BF53" s="1280"/>
      <c r="BG53" s="1280"/>
      <c r="BH53" s="1280"/>
      <c r="BI53" s="1280"/>
      <c r="BJ53" s="1280"/>
      <c r="BK53" s="1280"/>
      <c r="BL53" s="1280"/>
      <c r="BM53" s="1280"/>
      <c r="BN53" s="1280"/>
      <c r="BO53" s="1280"/>
      <c r="BP53" s="1277">
        <v>45.1</v>
      </c>
      <c r="BQ53" s="1277"/>
      <c r="BR53" s="1277"/>
      <c r="BS53" s="1277"/>
      <c r="BT53" s="1277"/>
      <c r="BU53" s="1277"/>
      <c r="BV53" s="1277"/>
      <c r="BW53" s="1277"/>
      <c r="BX53" s="1277">
        <v>43.4</v>
      </c>
      <c r="BY53" s="1277"/>
      <c r="BZ53" s="1277"/>
      <c r="CA53" s="1277"/>
      <c r="CB53" s="1277"/>
      <c r="CC53" s="1277"/>
      <c r="CD53" s="1277"/>
      <c r="CE53" s="1277"/>
      <c r="CF53" s="1277">
        <v>44.7</v>
      </c>
      <c r="CG53" s="1277"/>
      <c r="CH53" s="1277"/>
      <c r="CI53" s="1277"/>
      <c r="CJ53" s="1277"/>
      <c r="CK53" s="1277"/>
      <c r="CL53" s="1277"/>
      <c r="CM53" s="1277"/>
      <c r="CN53" s="1277">
        <v>49.1</v>
      </c>
      <c r="CO53" s="1277"/>
      <c r="CP53" s="1277"/>
      <c r="CQ53" s="1277"/>
      <c r="CR53" s="1277"/>
      <c r="CS53" s="1277"/>
      <c r="CT53" s="1277"/>
      <c r="CU53" s="1277"/>
      <c r="CV53" s="1277">
        <v>50.6</v>
      </c>
      <c r="CW53" s="1277"/>
      <c r="CX53" s="1277"/>
      <c r="CY53" s="1277"/>
      <c r="CZ53" s="1277"/>
      <c r="DA53" s="1277"/>
      <c r="DB53" s="1277"/>
      <c r="DC53" s="1277"/>
    </row>
    <row r="54" spans="1:109" ht="13" x14ac:dyDescent="0.2">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 x14ac:dyDescent="0.2">
      <c r="A55" s="384"/>
      <c r="B55" s="376"/>
      <c r="G55" s="1283"/>
      <c r="H55" s="1283"/>
      <c r="I55" s="1283"/>
      <c r="J55" s="1283"/>
      <c r="K55" s="1284"/>
      <c r="L55" s="1284"/>
      <c r="M55" s="1284"/>
      <c r="N55" s="1284"/>
      <c r="AN55" s="1282" t="s">
        <v>587</v>
      </c>
      <c r="AO55" s="1282"/>
      <c r="AP55" s="1282"/>
      <c r="AQ55" s="1282"/>
      <c r="AR55" s="1282"/>
      <c r="AS55" s="1282"/>
      <c r="AT55" s="1282"/>
      <c r="AU55" s="1282"/>
      <c r="AV55" s="1282"/>
      <c r="AW55" s="1282"/>
      <c r="AX55" s="1282"/>
      <c r="AY55" s="1282"/>
      <c r="AZ55" s="1282"/>
      <c r="BA55" s="1282"/>
      <c r="BB55" s="1280" t="s">
        <v>585</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3.1</v>
      </c>
      <c r="CG55" s="1277"/>
      <c r="CH55" s="1277"/>
      <c r="CI55" s="1277"/>
      <c r="CJ55" s="1277"/>
      <c r="CK55" s="1277"/>
      <c r="CL55" s="1277"/>
      <c r="CM55" s="1277"/>
      <c r="CN55" s="1277">
        <v>13.7</v>
      </c>
      <c r="CO55" s="1277"/>
      <c r="CP55" s="1277"/>
      <c r="CQ55" s="1277"/>
      <c r="CR55" s="1277"/>
      <c r="CS55" s="1277"/>
      <c r="CT55" s="1277"/>
      <c r="CU55" s="1277"/>
      <c r="CV55" s="1277">
        <v>6.9</v>
      </c>
      <c r="CW55" s="1277"/>
      <c r="CX55" s="1277"/>
      <c r="CY55" s="1277"/>
      <c r="CZ55" s="1277"/>
      <c r="DA55" s="1277"/>
      <c r="DB55" s="1277"/>
      <c r="DC55" s="1277"/>
    </row>
    <row r="56" spans="1:109" ht="13" x14ac:dyDescent="0.2">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ht="13" x14ac:dyDescent="0.2">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586</v>
      </c>
      <c r="BC57" s="1280"/>
      <c r="BD57" s="1280"/>
      <c r="BE57" s="1280"/>
      <c r="BF57" s="1280"/>
      <c r="BG57" s="1280"/>
      <c r="BH57" s="1280"/>
      <c r="BI57" s="1280"/>
      <c r="BJ57" s="1280"/>
      <c r="BK57" s="1280"/>
      <c r="BL57" s="1280"/>
      <c r="BM57" s="1280"/>
      <c r="BN57" s="1280"/>
      <c r="BO57" s="1280"/>
      <c r="BP57" s="1277">
        <v>59.4</v>
      </c>
      <c r="BQ57" s="1277"/>
      <c r="BR57" s="1277"/>
      <c r="BS57" s="1277"/>
      <c r="BT57" s="1277"/>
      <c r="BU57" s="1277"/>
      <c r="BV57" s="1277"/>
      <c r="BW57" s="1277"/>
      <c r="BX57" s="1277">
        <v>60</v>
      </c>
      <c r="BY57" s="1277"/>
      <c r="BZ57" s="1277"/>
      <c r="CA57" s="1277"/>
      <c r="CB57" s="1277"/>
      <c r="CC57" s="1277"/>
      <c r="CD57" s="1277"/>
      <c r="CE57" s="1277"/>
      <c r="CF57" s="1277">
        <v>61.2</v>
      </c>
      <c r="CG57" s="1277"/>
      <c r="CH57" s="1277"/>
      <c r="CI57" s="1277"/>
      <c r="CJ57" s="1277"/>
      <c r="CK57" s="1277"/>
      <c r="CL57" s="1277"/>
      <c r="CM57" s="1277"/>
      <c r="CN57" s="1277">
        <v>62</v>
      </c>
      <c r="CO57" s="1277"/>
      <c r="CP57" s="1277"/>
      <c r="CQ57" s="1277"/>
      <c r="CR57" s="1277"/>
      <c r="CS57" s="1277"/>
      <c r="CT57" s="1277"/>
      <c r="CU57" s="1277"/>
      <c r="CV57" s="1277">
        <v>62.9</v>
      </c>
      <c r="CW57" s="1277"/>
      <c r="CX57" s="1277"/>
      <c r="CY57" s="1277"/>
      <c r="CZ57" s="1277"/>
      <c r="DA57" s="1277"/>
      <c r="DB57" s="1277"/>
      <c r="DC57" s="1277"/>
      <c r="DD57" s="389"/>
      <c r="DE57" s="388"/>
    </row>
    <row r="58" spans="1:109" s="384" customFormat="1" ht="13" x14ac:dyDescent="0.2">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ht="13"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5" x14ac:dyDescent="0.2">
      <c r="B63" s="395" t="s">
        <v>588</v>
      </c>
    </row>
    <row r="64" spans="1:109" ht="13" x14ac:dyDescent="0.2">
      <c r="B64" s="376"/>
      <c r="G64" s="383"/>
      <c r="I64" s="396"/>
      <c r="J64" s="396"/>
      <c r="K64" s="396"/>
      <c r="L64" s="396"/>
      <c r="M64" s="396"/>
      <c r="N64" s="397"/>
      <c r="AM64" s="383"/>
      <c r="AN64" s="383" t="s">
        <v>581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 x14ac:dyDescent="0.2">
      <c r="B65" s="376"/>
      <c r="AN65" s="1289" t="s">
        <v>590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 x14ac:dyDescent="0.2">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 x14ac:dyDescent="0.2">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 x14ac:dyDescent="0.2">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 x14ac:dyDescent="0.2">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 x14ac:dyDescent="0.2">
      <c r="B71" s="376"/>
      <c r="G71" s="401"/>
      <c r="I71" s="402"/>
      <c r="J71" s="399"/>
      <c r="K71" s="399"/>
      <c r="L71" s="400"/>
      <c r="M71" s="399"/>
      <c r="N71" s="400"/>
      <c r="AM71" s="401"/>
      <c r="AN71" s="370" t="s">
        <v>583</v>
      </c>
    </row>
    <row r="72" spans="2:107" ht="13" x14ac:dyDescent="0.2">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545</v>
      </c>
      <c r="BQ72" s="1282"/>
      <c r="BR72" s="1282"/>
      <c r="BS72" s="1282"/>
      <c r="BT72" s="1282"/>
      <c r="BU72" s="1282"/>
      <c r="BV72" s="1282"/>
      <c r="BW72" s="1282"/>
      <c r="BX72" s="1282" t="s">
        <v>546</v>
      </c>
      <c r="BY72" s="1282"/>
      <c r="BZ72" s="1282"/>
      <c r="CA72" s="1282"/>
      <c r="CB72" s="1282"/>
      <c r="CC72" s="1282"/>
      <c r="CD72" s="1282"/>
      <c r="CE72" s="1282"/>
      <c r="CF72" s="1282" t="s">
        <v>547</v>
      </c>
      <c r="CG72" s="1282"/>
      <c r="CH72" s="1282"/>
      <c r="CI72" s="1282"/>
      <c r="CJ72" s="1282"/>
      <c r="CK72" s="1282"/>
      <c r="CL72" s="1282"/>
      <c r="CM72" s="1282"/>
      <c r="CN72" s="1282" t="s">
        <v>548</v>
      </c>
      <c r="CO72" s="1282"/>
      <c r="CP72" s="1282"/>
      <c r="CQ72" s="1282"/>
      <c r="CR72" s="1282"/>
      <c r="CS72" s="1282"/>
      <c r="CT72" s="1282"/>
      <c r="CU72" s="1282"/>
      <c r="CV72" s="1282" t="s">
        <v>549</v>
      </c>
      <c r="CW72" s="1282"/>
      <c r="CX72" s="1282"/>
      <c r="CY72" s="1282"/>
      <c r="CZ72" s="1282"/>
      <c r="DA72" s="1282"/>
      <c r="DB72" s="1282"/>
      <c r="DC72" s="1282"/>
    </row>
    <row r="73" spans="2:107" ht="13" x14ac:dyDescent="0.2">
      <c r="B73" s="376"/>
      <c r="G73" s="1285"/>
      <c r="H73" s="1285"/>
      <c r="I73" s="1285"/>
      <c r="J73" s="1285"/>
      <c r="K73" s="1281"/>
      <c r="L73" s="1281"/>
      <c r="M73" s="1281"/>
      <c r="N73" s="1281"/>
      <c r="AM73" s="385"/>
      <c r="AN73" s="1280" t="s">
        <v>584</v>
      </c>
      <c r="AO73" s="1280"/>
      <c r="AP73" s="1280"/>
      <c r="AQ73" s="1280"/>
      <c r="AR73" s="1280"/>
      <c r="AS73" s="1280"/>
      <c r="AT73" s="1280"/>
      <c r="AU73" s="1280"/>
      <c r="AV73" s="1280"/>
      <c r="AW73" s="1280"/>
      <c r="AX73" s="1280"/>
      <c r="AY73" s="1280"/>
      <c r="AZ73" s="1280"/>
      <c r="BA73" s="1280"/>
      <c r="BB73" s="1280" t="s">
        <v>585</v>
      </c>
      <c r="BC73" s="1280"/>
      <c r="BD73" s="1280"/>
      <c r="BE73" s="1280"/>
      <c r="BF73" s="1280"/>
      <c r="BG73" s="1280"/>
      <c r="BH73" s="1280"/>
      <c r="BI73" s="1280"/>
      <c r="BJ73" s="1280"/>
      <c r="BK73" s="1280"/>
      <c r="BL73" s="1280"/>
      <c r="BM73" s="1280"/>
      <c r="BN73" s="1280"/>
      <c r="BO73" s="1280"/>
      <c r="BP73" s="1277">
        <v>53.6</v>
      </c>
      <c r="BQ73" s="1277"/>
      <c r="BR73" s="1277"/>
      <c r="BS73" s="1277"/>
      <c r="BT73" s="1277"/>
      <c r="BU73" s="1277"/>
      <c r="BV73" s="1277"/>
      <c r="BW73" s="1277"/>
      <c r="BX73" s="1277">
        <v>59.4</v>
      </c>
      <c r="BY73" s="1277"/>
      <c r="BZ73" s="1277"/>
      <c r="CA73" s="1277"/>
      <c r="CB73" s="1277"/>
      <c r="CC73" s="1277"/>
      <c r="CD73" s="1277"/>
      <c r="CE73" s="1277"/>
      <c r="CF73" s="1277">
        <v>55.1</v>
      </c>
      <c r="CG73" s="1277"/>
      <c r="CH73" s="1277"/>
      <c r="CI73" s="1277"/>
      <c r="CJ73" s="1277"/>
      <c r="CK73" s="1277"/>
      <c r="CL73" s="1277"/>
      <c r="CM73" s="1277"/>
      <c r="CN73" s="1277">
        <v>53.1</v>
      </c>
      <c r="CO73" s="1277"/>
      <c r="CP73" s="1277"/>
      <c r="CQ73" s="1277"/>
      <c r="CR73" s="1277"/>
      <c r="CS73" s="1277"/>
      <c r="CT73" s="1277"/>
      <c r="CU73" s="1277"/>
      <c r="CV73" s="1277">
        <v>32</v>
      </c>
      <c r="CW73" s="1277"/>
      <c r="CX73" s="1277"/>
      <c r="CY73" s="1277"/>
      <c r="CZ73" s="1277"/>
      <c r="DA73" s="1277"/>
      <c r="DB73" s="1277"/>
      <c r="DC73" s="1277"/>
    </row>
    <row r="74" spans="2:107" ht="13" x14ac:dyDescent="0.2">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 x14ac:dyDescent="0.2">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589</v>
      </c>
      <c r="BC75" s="1280"/>
      <c r="BD75" s="1280"/>
      <c r="BE75" s="1280"/>
      <c r="BF75" s="1280"/>
      <c r="BG75" s="1280"/>
      <c r="BH75" s="1280"/>
      <c r="BI75" s="1280"/>
      <c r="BJ75" s="1280"/>
      <c r="BK75" s="1280"/>
      <c r="BL75" s="1280"/>
      <c r="BM75" s="1280"/>
      <c r="BN75" s="1280"/>
      <c r="BO75" s="1280"/>
      <c r="BP75" s="1277">
        <v>5.3</v>
      </c>
      <c r="BQ75" s="1277"/>
      <c r="BR75" s="1277"/>
      <c r="BS75" s="1277"/>
      <c r="BT75" s="1277"/>
      <c r="BU75" s="1277"/>
      <c r="BV75" s="1277"/>
      <c r="BW75" s="1277"/>
      <c r="BX75" s="1277">
        <v>6.2</v>
      </c>
      <c r="BY75" s="1277"/>
      <c r="BZ75" s="1277"/>
      <c r="CA75" s="1277"/>
      <c r="CB75" s="1277"/>
      <c r="CC75" s="1277"/>
      <c r="CD75" s="1277"/>
      <c r="CE75" s="1277"/>
      <c r="CF75" s="1277">
        <v>6.4</v>
      </c>
      <c r="CG75" s="1277"/>
      <c r="CH75" s="1277"/>
      <c r="CI75" s="1277"/>
      <c r="CJ75" s="1277"/>
      <c r="CK75" s="1277"/>
      <c r="CL75" s="1277"/>
      <c r="CM75" s="1277"/>
      <c r="CN75" s="1277">
        <v>6.3</v>
      </c>
      <c r="CO75" s="1277"/>
      <c r="CP75" s="1277"/>
      <c r="CQ75" s="1277"/>
      <c r="CR75" s="1277"/>
      <c r="CS75" s="1277"/>
      <c r="CT75" s="1277"/>
      <c r="CU75" s="1277"/>
      <c r="CV75" s="1277">
        <v>6.3</v>
      </c>
      <c r="CW75" s="1277"/>
      <c r="CX75" s="1277"/>
      <c r="CY75" s="1277"/>
      <c r="CZ75" s="1277"/>
      <c r="DA75" s="1277"/>
      <c r="DB75" s="1277"/>
      <c r="DC75" s="1277"/>
    </row>
    <row r="76" spans="2:107" ht="13" x14ac:dyDescent="0.2">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 x14ac:dyDescent="0.2">
      <c r="B77" s="376"/>
      <c r="G77" s="1283"/>
      <c r="H77" s="1283"/>
      <c r="I77" s="1283"/>
      <c r="J77" s="1283"/>
      <c r="K77" s="1281"/>
      <c r="L77" s="1281"/>
      <c r="M77" s="1281"/>
      <c r="N77" s="1281"/>
      <c r="AN77" s="1282" t="s">
        <v>587</v>
      </c>
      <c r="AO77" s="1282"/>
      <c r="AP77" s="1282"/>
      <c r="AQ77" s="1282"/>
      <c r="AR77" s="1282"/>
      <c r="AS77" s="1282"/>
      <c r="AT77" s="1282"/>
      <c r="AU77" s="1282"/>
      <c r="AV77" s="1282"/>
      <c r="AW77" s="1282"/>
      <c r="AX77" s="1282"/>
      <c r="AY77" s="1282"/>
      <c r="AZ77" s="1282"/>
      <c r="BA77" s="1282"/>
      <c r="BB77" s="1280" t="s">
        <v>585</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3.1</v>
      </c>
      <c r="CG77" s="1277"/>
      <c r="CH77" s="1277"/>
      <c r="CI77" s="1277"/>
      <c r="CJ77" s="1277"/>
      <c r="CK77" s="1277"/>
      <c r="CL77" s="1277"/>
      <c r="CM77" s="1277"/>
      <c r="CN77" s="1277">
        <v>13.7</v>
      </c>
      <c r="CO77" s="1277"/>
      <c r="CP77" s="1277"/>
      <c r="CQ77" s="1277"/>
      <c r="CR77" s="1277"/>
      <c r="CS77" s="1277"/>
      <c r="CT77" s="1277"/>
      <c r="CU77" s="1277"/>
      <c r="CV77" s="1277">
        <v>6.9</v>
      </c>
      <c r="CW77" s="1277"/>
      <c r="CX77" s="1277"/>
      <c r="CY77" s="1277"/>
      <c r="CZ77" s="1277"/>
      <c r="DA77" s="1277"/>
      <c r="DB77" s="1277"/>
      <c r="DC77" s="1277"/>
    </row>
    <row r="78" spans="2:107" ht="13" x14ac:dyDescent="0.2">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 x14ac:dyDescent="0.2">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589</v>
      </c>
      <c r="BC79" s="1280"/>
      <c r="BD79" s="1280"/>
      <c r="BE79" s="1280"/>
      <c r="BF79" s="1280"/>
      <c r="BG79" s="1280"/>
      <c r="BH79" s="1280"/>
      <c r="BI79" s="1280"/>
      <c r="BJ79" s="1280"/>
      <c r="BK79" s="1280"/>
      <c r="BL79" s="1280"/>
      <c r="BM79" s="1280"/>
      <c r="BN79" s="1280"/>
      <c r="BO79" s="1280"/>
      <c r="BP79" s="1277">
        <v>7.9</v>
      </c>
      <c r="BQ79" s="1277"/>
      <c r="BR79" s="1277"/>
      <c r="BS79" s="1277"/>
      <c r="BT79" s="1277"/>
      <c r="BU79" s="1277"/>
      <c r="BV79" s="1277"/>
      <c r="BW79" s="1277"/>
      <c r="BX79" s="1277">
        <v>7.8</v>
      </c>
      <c r="BY79" s="1277"/>
      <c r="BZ79" s="1277"/>
      <c r="CA79" s="1277"/>
      <c r="CB79" s="1277"/>
      <c r="CC79" s="1277"/>
      <c r="CD79" s="1277"/>
      <c r="CE79" s="1277"/>
      <c r="CF79" s="1277">
        <v>7.9</v>
      </c>
      <c r="CG79" s="1277"/>
      <c r="CH79" s="1277"/>
      <c r="CI79" s="1277"/>
      <c r="CJ79" s="1277"/>
      <c r="CK79" s="1277"/>
      <c r="CL79" s="1277"/>
      <c r="CM79" s="1277"/>
      <c r="CN79" s="1277">
        <v>7.9</v>
      </c>
      <c r="CO79" s="1277"/>
      <c r="CP79" s="1277"/>
      <c r="CQ79" s="1277"/>
      <c r="CR79" s="1277"/>
      <c r="CS79" s="1277"/>
      <c r="CT79" s="1277"/>
      <c r="CU79" s="1277"/>
      <c r="CV79" s="1277">
        <v>8</v>
      </c>
      <c r="CW79" s="1277"/>
      <c r="CX79" s="1277"/>
      <c r="CY79" s="1277"/>
      <c r="CZ79" s="1277"/>
      <c r="DA79" s="1277"/>
      <c r="DB79" s="1277"/>
      <c r="DC79" s="1277"/>
    </row>
    <row r="80" spans="2:107" ht="13" x14ac:dyDescent="0.2">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 x14ac:dyDescent="0.2">
      <c r="B81" s="376"/>
    </row>
    <row r="82" spans="2:109" ht="16.5"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 x14ac:dyDescent="0.2">
      <c r="DD84" s="370"/>
      <c r="DE84" s="370"/>
    </row>
    <row r="85" spans="2:109" ht="13" x14ac:dyDescent="0.2">
      <c r="DD85" s="370"/>
      <c r="DE85" s="370"/>
    </row>
  </sheetData>
  <sheetProtection algorithmName="SHA-512" hashValue="JfiVBMgFWNoNN0psv1j5fcIOVYQ3C/ESS7HF0mTqZ4iI1b4wjMeim4hTMIbwGy0T9cbIrRTR/bOmcrIVb2mlXg==" saltValue="sSe7TUnc0peKz9WnHdsVt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70" zoomScale="70" zoomScaleNormal="70" zoomScaleSheetLayoutView="70" workbookViewId="0">
      <selection activeCell="AN55" sqref="AN55:BA58"/>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492</v>
      </c>
    </row>
  </sheetData>
  <sheetProtection algorithmName="SHA-512" hashValue="64lnDE4qicQJiufFexurtgy7dEvDcTl/oAqQ0yHem/xbu0xm7A0hBct+7Chvdg5CiQhAr1ZIqe3WVR5P1R1fRg==" saltValue="UFO1xfgJCTkRyCrvQr57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55" zoomScaleNormal="55" zoomScaleSheetLayoutView="55" workbookViewId="0">
      <selection activeCell="AN55" sqref="AN55:BA58"/>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492</v>
      </c>
    </row>
  </sheetData>
  <sheetProtection algorithmName="SHA-512" hashValue="06awaCvVgnLDnF9fpOrU4PYclaPxiqCcn0eRbkqw90vKxYl1PX508kRKXT1CNM7oOReoGZ5kiGKlwCuxw22lTQ==" saltValue="etT085YjJL+c0A6x5DWuL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542</v>
      </c>
      <c r="G2" s="148"/>
      <c r="H2" s="149"/>
    </row>
    <row r="3" spans="1:8" x14ac:dyDescent="0.2">
      <c r="A3" s="145" t="s">
        <v>535</v>
      </c>
      <c r="B3" s="150"/>
      <c r="C3" s="151"/>
      <c r="D3" s="152">
        <v>201554</v>
      </c>
      <c r="E3" s="153"/>
      <c r="F3" s="154">
        <v>90072</v>
      </c>
      <c r="G3" s="155"/>
      <c r="H3" s="156"/>
    </row>
    <row r="4" spans="1:8" x14ac:dyDescent="0.2">
      <c r="A4" s="157"/>
      <c r="B4" s="158"/>
      <c r="C4" s="159"/>
      <c r="D4" s="160">
        <v>25909</v>
      </c>
      <c r="E4" s="161"/>
      <c r="F4" s="162">
        <v>46083</v>
      </c>
      <c r="G4" s="163"/>
      <c r="H4" s="164"/>
    </row>
    <row r="5" spans="1:8" x14ac:dyDescent="0.2">
      <c r="A5" s="145" t="s">
        <v>537</v>
      </c>
      <c r="B5" s="150"/>
      <c r="C5" s="151"/>
      <c r="D5" s="152">
        <v>247974</v>
      </c>
      <c r="E5" s="153"/>
      <c r="F5" s="154">
        <v>88328</v>
      </c>
      <c r="G5" s="155"/>
      <c r="H5" s="156"/>
    </row>
    <row r="6" spans="1:8" x14ac:dyDescent="0.2">
      <c r="A6" s="157"/>
      <c r="B6" s="158"/>
      <c r="C6" s="159"/>
      <c r="D6" s="160">
        <v>30989</v>
      </c>
      <c r="E6" s="161"/>
      <c r="F6" s="162">
        <v>49013</v>
      </c>
      <c r="G6" s="163"/>
      <c r="H6" s="164"/>
    </row>
    <row r="7" spans="1:8" x14ac:dyDescent="0.2">
      <c r="A7" s="145" t="s">
        <v>538</v>
      </c>
      <c r="B7" s="150"/>
      <c r="C7" s="151"/>
      <c r="D7" s="152">
        <v>225927</v>
      </c>
      <c r="E7" s="153"/>
      <c r="F7" s="154">
        <v>103390</v>
      </c>
      <c r="G7" s="155"/>
      <c r="H7" s="156"/>
    </row>
    <row r="8" spans="1:8" x14ac:dyDescent="0.2">
      <c r="A8" s="157"/>
      <c r="B8" s="158"/>
      <c r="C8" s="159"/>
      <c r="D8" s="160">
        <v>55663</v>
      </c>
      <c r="E8" s="161"/>
      <c r="F8" s="162">
        <v>51269</v>
      </c>
      <c r="G8" s="163"/>
      <c r="H8" s="164"/>
    </row>
    <row r="9" spans="1:8" x14ac:dyDescent="0.2">
      <c r="A9" s="145" t="s">
        <v>539</v>
      </c>
      <c r="B9" s="150"/>
      <c r="C9" s="151"/>
      <c r="D9" s="152">
        <v>169070</v>
      </c>
      <c r="E9" s="153"/>
      <c r="F9" s="154">
        <v>117234</v>
      </c>
      <c r="G9" s="155"/>
      <c r="H9" s="156"/>
    </row>
    <row r="10" spans="1:8" x14ac:dyDescent="0.2">
      <c r="A10" s="157"/>
      <c r="B10" s="158"/>
      <c r="C10" s="159"/>
      <c r="D10" s="160">
        <v>41206</v>
      </c>
      <c r="E10" s="161"/>
      <c r="F10" s="162">
        <v>59796</v>
      </c>
      <c r="G10" s="163"/>
      <c r="H10" s="164"/>
    </row>
    <row r="11" spans="1:8" x14ac:dyDescent="0.2">
      <c r="A11" s="145" t="s">
        <v>540</v>
      </c>
      <c r="B11" s="150"/>
      <c r="C11" s="151"/>
      <c r="D11" s="152">
        <v>190536</v>
      </c>
      <c r="E11" s="153"/>
      <c r="F11" s="154">
        <v>97758</v>
      </c>
      <c r="G11" s="155"/>
      <c r="H11" s="156"/>
    </row>
    <row r="12" spans="1:8" x14ac:dyDescent="0.2">
      <c r="A12" s="157"/>
      <c r="B12" s="158"/>
      <c r="C12" s="165"/>
      <c r="D12" s="160">
        <v>35868</v>
      </c>
      <c r="E12" s="161"/>
      <c r="F12" s="162">
        <v>45946</v>
      </c>
      <c r="G12" s="163"/>
      <c r="H12" s="164"/>
    </row>
    <row r="13" spans="1:8" x14ac:dyDescent="0.2">
      <c r="A13" s="145"/>
      <c r="B13" s="150"/>
      <c r="C13" s="166"/>
      <c r="D13" s="167">
        <v>207012</v>
      </c>
      <c r="E13" s="168"/>
      <c r="F13" s="169">
        <v>99356</v>
      </c>
      <c r="G13" s="170"/>
      <c r="H13" s="156"/>
    </row>
    <row r="14" spans="1:8" x14ac:dyDescent="0.2">
      <c r="A14" s="157"/>
      <c r="B14" s="158"/>
      <c r="C14" s="159"/>
      <c r="D14" s="160">
        <v>37927</v>
      </c>
      <c r="E14" s="161"/>
      <c r="F14" s="162">
        <v>50421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12.85</v>
      </c>
      <c r="C19" s="171">
        <f>ROUND(VALUE(SUBSTITUTE(実質収支比率等に係る経年分析!G$48,"▲","-")),2)</f>
        <v>20.2</v>
      </c>
      <c r="D19" s="171">
        <f>ROUND(VALUE(SUBSTITUTE(実質収支比率等に係る経年分析!H$48,"▲","-")),2)</f>
        <v>10.220000000000001</v>
      </c>
      <c r="E19" s="171">
        <f>ROUND(VALUE(SUBSTITUTE(実質収支比率等に係る経年分析!I$48,"▲","-")),2)</f>
        <v>12.78</v>
      </c>
      <c r="F19" s="171">
        <f>ROUND(VALUE(SUBSTITUTE(実質収支比率等に係る経年分析!J$48,"▲","-")),2)</f>
        <v>17.39</v>
      </c>
    </row>
    <row r="20" spans="1:11" x14ac:dyDescent="0.2">
      <c r="A20" s="171" t="s">
        <v>55</v>
      </c>
      <c r="B20" s="171">
        <f>ROUND(VALUE(SUBSTITUTE(実質収支比率等に係る経年分析!F$47,"▲","-")),2)</f>
        <v>20.07</v>
      </c>
      <c r="C20" s="171">
        <f>ROUND(VALUE(SUBSTITUTE(実質収支比率等に係る経年分析!G$47,"▲","-")),2)</f>
        <v>25.59</v>
      </c>
      <c r="D20" s="171">
        <f>ROUND(VALUE(SUBSTITUTE(実質収支比率等に係る経年分析!H$47,"▲","-")),2)</f>
        <v>34.85</v>
      </c>
      <c r="E20" s="171">
        <f>ROUND(VALUE(SUBSTITUTE(実質収支比率等に係る経年分析!I$47,"▲","-")),2)</f>
        <v>34.06</v>
      </c>
      <c r="F20" s="171">
        <f>ROUND(VALUE(SUBSTITUTE(実質収支比率等に係る経年分析!J$47,"▲","-")),2)</f>
        <v>35.31</v>
      </c>
    </row>
    <row r="21" spans="1:11" x14ac:dyDescent="0.2">
      <c r="A21" s="171" t="s">
        <v>56</v>
      </c>
      <c r="B21" s="171">
        <f>IF(ISNUMBER(VALUE(SUBSTITUTE(実質収支比率等に係る経年分析!F$49,"▲","-"))),ROUND(VALUE(SUBSTITUTE(実質収支比率等に係る経年分析!F$49,"▲","-")),2),NA())</f>
        <v>-11.64</v>
      </c>
      <c r="C21" s="171">
        <f>IF(ISNUMBER(VALUE(SUBSTITUTE(実質収支比率等に係る経年分析!G$49,"▲","-"))),ROUND(VALUE(SUBSTITUTE(実質収支比率等に係る経年分析!G$49,"▲","-")),2),NA())</f>
        <v>6.51</v>
      </c>
      <c r="D21" s="171">
        <f>IF(ISNUMBER(VALUE(SUBSTITUTE(実質収支比率等に係る経年分析!H$49,"▲","-"))),ROUND(VALUE(SUBSTITUTE(実質収支比率等に係る経年分析!H$49,"▲","-")),2),NA())</f>
        <v>-14.89</v>
      </c>
      <c r="E21" s="171">
        <f>IF(ISNUMBER(VALUE(SUBSTITUTE(実質収支比率等に係る経年分析!I$49,"▲","-"))),ROUND(VALUE(SUBSTITUTE(実質収支比率等に係る経年分析!I$49,"▲","-")),2),NA())</f>
        <v>0.93</v>
      </c>
      <c r="F21" s="171">
        <f>IF(ISNUMBER(VALUE(SUBSTITUTE(実質収支比率等に係る経年分析!J$49,"▲","-"))),ROUND(VALUE(SUBSTITUTE(実質収支比率等に係る経年分析!J$49,"▲","-")),2),NA())</f>
        <v>2.41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2.5499999999999998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2.52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2.61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1.35</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7.08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2.82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1.66</v>
      </c>
    </row>
    <row r="35" spans="1:16" x14ac:dyDescent="0.2">
      <c r="A35" s="172" t="str">
        <f>IF(連結実質赤字比率に係る赤字・黒字の構成分析!C$35="",NA(),連結実質赤字比率に係る赤字・黒字の構成分析!C$35)</f>
        <v>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5.53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3.99</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12.85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20.2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10.210000000000001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17.39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627</v>
      </c>
      <c r="E42" s="173"/>
      <c r="F42" s="173"/>
      <c r="G42" s="173">
        <f>'実質公債費比率（分子）の構造'!L$52</f>
        <v>622</v>
      </c>
      <c r="H42" s="173"/>
      <c r="I42" s="173"/>
      <c r="J42" s="173">
        <f>'実質公債費比率（分子）の構造'!M$52</f>
        <v>612</v>
      </c>
      <c r="K42" s="173"/>
      <c r="L42" s="173"/>
      <c r="M42" s="173">
        <f>'実質公債費比率（分子）の構造'!N$52</f>
        <v>788</v>
      </c>
      <c r="N42" s="173"/>
      <c r="O42" s="173"/>
      <c r="P42" s="173">
        <f>'実質公債費比率（分子）の構造'!O$52</f>
        <v>841</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2">
      <c r="A45" s="173" t="s">
        <v>66</v>
      </c>
      <c r="B45" s="173">
        <f>'実質公債費比率（分子）の構造'!K$49</f>
        <v>22</v>
      </c>
      <c r="C45" s="173"/>
      <c r="D45" s="173"/>
      <c r="E45" s="173">
        <f>'実質公債費比率（分子）の構造'!L$49</f>
        <v>25</v>
      </c>
      <c r="F45" s="173"/>
      <c r="G45" s="173"/>
      <c r="H45" s="173">
        <f>'実質公債費比率（分子）の構造'!M$49</f>
        <v>25</v>
      </c>
      <c r="I45" s="173"/>
      <c r="J45" s="173"/>
      <c r="K45" s="173">
        <f>'実質公債費比率（分子）の構造'!N$49</f>
        <v>25</v>
      </c>
      <c r="L45" s="173"/>
      <c r="M45" s="173"/>
      <c r="N45" s="173">
        <f>'実質公債費比率（分子）の構造'!O$49</f>
        <v>27</v>
      </c>
      <c r="O45" s="173"/>
      <c r="P45" s="173"/>
    </row>
    <row r="46" spans="1:16" x14ac:dyDescent="0.2">
      <c r="A46" s="173" t="s">
        <v>67</v>
      </c>
      <c r="B46" s="173">
        <f>'実質公債費比率（分子）の構造'!K$48</f>
        <v>1</v>
      </c>
      <c r="C46" s="173"/>
      <c r="D46" s="173"/>
      <c r="E46" s="173">
        <f>'実質公債費比率（分子）の構造'!L$48</f>
        <v>1</v>
      </c>
      <c r="F46" s="173"/>
      <c r="G46" s="173"/>
      <c r="H46" s="173">
        <f>'実質公債費比率（分子）の構造'!M$48</f>
        <v>1</v>
      </c>
      <c r="I46" s="173"/>
      <c r="J46" s="173"/>
      <c r="K46" s="173">
        <f>'実質公債費比率（分子）の構造'!N$48</f>
        <v>1</v>
      </c>
      <c r="L46" s="173"/>
      <c r="M46" s="173"/>
      <c r="N46" s="173">
        <f>'実質公債費比率（分子）の構造'!O$48</f>
        <v>1</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788</v>
      </c>
      <c r="C49" s="173"/>
      <c r="D49" s="173"/>
      <c r="E49" s="173">
        <f>'実質公債費比率（分子）の構造'!L$45</f>
        <v>772</v>
      </c>
      <c r="F49" s="173"/>
      <c r="G49" s="173"/>
      <c r="H49" s="173">
        <f>'実質公債費比率（分子）の構造'!M$45</f>
        <v>768</v>
      </c>
      <c r="I49" s="173"/>
      <c r="J49" s="173"/>
      <c r="K49" s="173">
        <f>'実質公債費比率（分子）の構造'!N$45</f>
        <v>952</v>
      </c>
      <c r="L49" s="173"/>
      <c r="M49" s="173"/>
      <c r="N49" s="173">
        <f>'実質公債費比率（分子）の構造'!O$45</f>
        <v>1020</v>
      </c>
      <c r="O49" s="173"/>
      <c r="P49" s="173"/>
    </row>
    <row r="50" spans="1:16" x14ac:dyDescent="0.2">
      <c r="A50" s="173" t="s">
        <v>71</v>
      </c>
      <c r="B50" s="173" t="e">
        <f>NA()</f>
        <v>#N/A</v>
      </c>
      <c r="C50" s="173">
        <f>IF(ISNUMBER('実質公債費比率（分子）の構造'!K$53),'実質公債費比率（分子）の構造'!K$53,NA())</f>
        <v>184</v>
      </c>
      <c r="D50" s="173" t="e">
        <f>NA()</f>
        <v>#N/A</v>
      </c>
      <c r="E50" s="173" t="e">
        <f>NA()</f>
        <v>#N/A</v>
      </c>
      <c r="F50" s="173">
        <f>IF(ISNUMBER('実質公債費比率（分子）の構造'!L$53),'実質公債費比率（分子）の構造'!L$53,NA())</f>
        <v>176</v>
      </c>
      <c r="G50" s="173" t="e">
        <f>NA()</f>
        <v>#N/A</v>
      </c>
      <c r="H50" s="173" t="e">
        <f>NA()</f>
        <v>#N/A</v>
      </c>
      <c r="I50" s="173">
        <f>IF(ISNUMBER('実質公債費比率（分子）の構造'!M$53),'実質公債費比率（分子）の構造'!M$53,NA())</f>
        <v>182</v>
      </c>
      <c r="J50" s="173" t="e">
        <f>NA()</f>
        <v>#N/A</v>
      </c>
      <c r="K50" s="173" t="e">
        <f>NA()</f>
        <v>#N/A</v>
      </c>
      <c r="L50" s="173">
        <f>IF(ISNUMBER('実質公債費比率（分子）の構造'!N$53),'実質公債費比率（分子）の構造'!N$53,NA())</f>
        <v>190</v>
      </c>
      <c r="M50" s="173" t="e">
        <f>NA()</f>
        <v>#N/A</v>
      </c>
      <c r="N50" s="173" t="e">
        <f>NA()</f>
        <v>#N/A</v>
      </c>
      <c r="O50" s="173">
        <f>IF(ISNUMBER('実質公債費比率（分子）の構造'!O$53),'実質公債費比率（分子）の構造'!O$53,NA())</f>
        <v>207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7797</v>
      </c>
      <c r="E56" s="172"/>
      <c r="F56" s="172"/>
      <c r="G56" s="172">
        <f>'将来負担比率（分子）の構造'!J$52</f>
        <v>7904</v>
      </c>
      <c r="H56" s="172"/>
      <c r="I56" s="172"/>
      <c r="J56" s="172">
        <f>'将来負担比率（分子）の構造'!K$52</f>
        <v>8320</v>
      </c>
      <c r="K56" s="172"/>
      <c r="L56" s="172"/>
      <c r="M56" s="172">
        <f>'将来負担比率（分子）の構造'!L$52</f>
        <v>8207</v>
      </c>
      <c r="N56" s="172"/>
      <c r="O56" s="172"/>
      <c r="P56" s="172">
        <f>'将来負担比率（分子）の構造'!M$52</f>
        <v>8118</v>
      </c>
    </row>
    <row r="57" spans="1:16" x14ac:dyDescent="0.2">
      <c r="A57" s="172" t="s">
        <v>42</v>
      </c>
      <c r="B57" s="172"/>
      <c r="C57" s="172"/>
      <c r="D57" s="172" t="str">
        <f>'将来負担比率（分子）の構造'!I$51</f>
        <v>-</v>
      </c>
      <c r="E57" s="172"/>
      <c r="F57" s="172"/>
      <c r="G57" s="172" t="str">
        <f>'将来負担比率（分子）の構造'!J$51</f>
        <v>-</v>
      </c>
      <c r="H57" s="172"/>
      <c r="I57" s="172"/>
      <c r="J57" s="172">
        <f>'将来負担比率（分子）の構造'!K$51</f>
        <v>3</v>
      </c>
      <c r="K57" s="172"/>
      <c r="L57" s="172"/>
      <c r="M57" s="172">
        <f>'将来負担比率（分子）の構造'!L$51</f>
        <v>3</v>
      </c>
      <c r="N57" s="172"/>
      <c r="O57" s="172"/>
      <c r="P57" s="172">
        <f>'将来負担比率（分子）の構造'!M$51</f>
        <v>2</v>
      </c>
    </row>
    <row r="58" spans="1:16" x14ac:dyDescent="0.2">
      <c r="A58" s="172" t="s">
        <v>41</v>
      </c>
      <c r="B58" s="172"/>
      <c r="C58" s="172"/>
      <c r="D58" s="172">
        <f>'将来負担比率（分子）の構造'!I$50</f>
        <v>1364</v>
      </c>
      <c r="E58" s="172"/>
      <c r="F58" s="172"/>
      <c r="G58" s="172">
        <f>'将来負担比率（分子）の構造'!J$50</f>
        <v>1681</v>
      </c>
      <c r="H58" s="172"/>
      <c r="I58" s="172"/>
      <c r="J58" s="172">
        <f>'将来負担比率（分子）の構造'!K$50</f>
        <v>2283</v>
      </c>
      <c r="K58" s="172"/>
      <c r="L58" s="172"/>
      <c r="M58" s="172">
        <f>'将来負担比率（分子）の構造'!L$50</f>
        <v>2465</v>
      </c>
      <c r="N58" s="172"/>
      <c r="O58" s="172"/>
      <c r="P58" s="172">
        <f>'将来負担比率（分子）の構造'!M$50</f>
        <v>3072</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926</v>
      </c>
      <c r="C62" s="172"/>
      <c r="D62" s="172"/>
      <c r="E62" s="172">
        <f>'将来負担比率（分子）の構造'!J$45</f>
        <v>867</v>
      </c>
      <c r="F62" s="172"/>
      <c r="G62" s="172"/>
      <c r="H62" s="172">
        <f>'将来負担比率（分子）の構造'!K$45</f>
        <v>832</v>
      </c>
      <c r="I62" s="172"/>
      <c r="J62" s="172"/>
      <c r="K62" s="172">
        <f>'将来負担比率（分子）の構造'!L$45</f>
        <v>810</v>
      </c>
      <c r="L62" s="172"/>
      <c r="M62" s="172"/>
      <c r="N62" s="172">
        <f>'将来負担比率（分子）の構造'!M$45</f>
        <v>696</v>
      </c>
      <c r="O62" s="172"/>
      <c r="P62" s="172"/>
    </row>
    <row r="63" spans="1:16" x14ac:dyDescent="0.2">
      <c r="A63" s="172" t="s">
        <v>34</v>
      </c>
      <c r="B63" s="172">
        <f>'将来負担比率（分子）の構造'!I$44</f>
        <v>190</v>
      </c>
      <c r="C63" s="172"/>
      <c r="D63" s="172"/>
      <c r="E63" s="172">
        <f>'将来負担比率（分子）の構造'!J$44</f>
        <v>165</v>
      </c>
      <c r="F63" s="172"/>
      <c r="G63" s="172"/>
      <c r="H63" s="172">
        <f>'将来負担比率（分子）の構造'!K$44</f>
        <v>144</v>
      </c>
      <c r="I63" s="172"/>
      <c r="J63" s="172"/>
      <c r="K63" s="172">
        <f>'将来負担比率（分子）の構造'!L$44</f>
        <v>171</v>
      </c>
      <c r="L63" s="172"/>
      <c r="M63" s="172"/>
      <c r="N63" s="172">
        <f>'将来負担比率（分子）の構造'!M$44</f>
        <v>129</v>
      </c>
      <c r="O63" s="172"/>
      <c r="P63" s="172"/>
    </row>
    <row r="64" spans="1:16" x14ac:dyDescent="0.2">
      <c r="A64" s="172" t="s">
        <v>33</v>
      </c>
      <c r="B64" s="172">
        <f>'将来負担比率（分子）の構造'!I$43</f>
        <v>10</v>
      </c>
      <c r="C64" s="172"/>
      <c r="D64" s="172"/>
      <c r="E64" s="172">
        <f>'将来負担比率（分子）の構造'!J$43</f>
        <v>13</v>
      </c>
      <c r="F64" s="172"/>
      <c r="G64" s="172"/>
      <c r="H64" s="172">
        <f>'将来負担比率（分子）の構造'!K$43</f>
        <v>16</v>
      </c>
      <c r="I64" s="172"/>
      <c r="J64" s="172"/>
      <c r="K64" s="172">
        <f>'将来負担比率（分子）の構造'!L$43</f>
        <v>20</v>
      </c>
      <c r="L64" s="172"/>
      <c r="M64" s="172"/>
      <c r="N64" s="172">
        <f>'将来負担比率（分子）の構造'!M$43</f>
        <v>17</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9535</v>
      </c>
      <c r="C66" s="172"/>
      <c r="D66" s="172"/>
      <c r="E66" s="172">
        <f>'将来負担比率（分子）の構造'!J$41</f>
        <v>10205</v>
      </c>
      <c r="F66" s="172"/>
      <c r="G66" s="172"/>
      <c r="H66" s="172">
        <f>'将来負担比率（分子）の構造'!K$41</f>
        <v>11177</v>
      </c>
      <c r="I66" s="172"/>
      <c r="J66" s="172"/>
      <c r="K66" s="172">
        <f>'将来負担比率（分子）の構造'!L$41</f>
        <v>11288</v>
      </c>
      <c r="L66" s="172"/>
      <c r="M66" s="172"/>
      <c r="N66" s="172">
        <f>'将来負担比率（分子）の構造'!M$41</f>
        <v>11413</v>
      </c>
      <c r="O66" s="172"/>
      <c r="P66" s="172"/>
    </row>
    <row r="67" spans="1:16" x14ac:dyDescent="0.2">
      <c r="A67" s="172" t="s">
        <v>75</v>
      </c>
      <c r="B67" s="172" t="e">
        <f>NA()</f>
        <v>#N/A</v>
      </c>
      <c r="C67" s="172">
        <f>IF(ISNUMBER('将来負担比率（分子）の構造'!I$53), IF('将来負担比率（分子）の構造'!I$53 &lt; 0, 0, '将来負担比率（分子）の構造'!I$53), NA())</f>
        <v>1501</v>
      </c>
      <c r="D67" s="172" t="e">
        <f>NA()</f>
        <v>#N/A</v>
      </c>
      <c r="E67" s="172" t="e">
        <f>NA()</f>
        <v>#N/A</v>
      </c>
      <c r="F67" s="172">
        <f>IF(ISNUMBER('将来負担比率（分子）の構造'!J$53), IF('将来負担比率（分子）の構造'!J$53 &lt; 0, 0, '将来負担比率（分子）の構造'!J$53), NA())</f>
        <v>1664</v>
      </c>
      <c r="G67" s="172" t="e">
        <f>NA()</f>
        <v>#N/A</v>
      </c>
      <c r="H67" s="172" t="e">
        <f>NA()</f>
        <v>#N/A</v>
      </c>
      <c r="I67" s="172">
        <f>IF(ISNUMBER('将来負担比率（分子）の構造'!K$53), IF('将来負担比率（分子）の構造'!K$53 &lt; 0, 0, '将来負担比率（分子）の構造'!K$53), NA())</f>
        <v>1564</v>
      </c>
      <c r="J67" s="172" t="e">
        <f>NA()</f>
        <v>#N/A</v>
      </c>
      <c r="K67" s="172" t="e">
        <f>NA()</f>
        <v>#N/A</v>
      </c>
      <c r="L67" s="172">
        <f>IF(ISNUMBER('将来負担比率（分子）の構造'!L$53), IF('将来負担比率（分子）の構造'!L$53 &lt; 0, 0, '将来負担比率（分子）の構造'!L$53), NA())</f>
        <v>1614</v>
      </c>
      <c r="M67" s="172" t="e">
        <f>NA()</f>
        <v>#N/A</v>
      </c>
      <c r="N67" s="172" t="e">
        <f>NA()</f>
        <v>#N/A</v>
      </c>
      <c r="O67" s="172">
        <f>IF(ISNUMBER('将来負担比率（分子）の構造'!M$53), IF('将来負担比率（分子）の構造'!M$53 &lt; 0, 0, '将来負担比率（分子）の構造'!M$53), NA())</f>
        <v>1062</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1202</v>
      </c>
      <c r="C72" s="176">
        <f>基金残高に係る経年分析!G55</f>
        <v>1301</v>
      </c>
      <c r="D72" s="176">
        <f>基金残高に係る経年分析!H55</f>
        <v>1467</v>
      </c>
    </row>
    <row r="73" spans="1:16" x14ac:dyDescent="0.2">
      <c r="A73" s="175" t="s">
        <v>78</v>
      </c>
      <c r="B73" s="176">
        <f>基金残高に係る経年分析!F56</f>
        <v>168</v>
      </c>
      <c r="C73" s="176">
        <f>基金残高に係る経年分析!G56</f>
        <v>161</v>
      </c>
      <c r="D73" s="176">
        <f>基金残高に係る経年分析!H56</f>
        <v>152</v>
      </c>
    </row>
    <row r="74" spans="1:16" x14ac:dyDescent="0.2">
      <c r="A74" s="175" t="s">
        <v>79</v>
      </c>
      <c r="B74" s="176">
        <f>基金残高に係る経年分析!F57</f>
        <v>746</v>
      </c>
      <c r="C74" s="176">
        <f>基金残高に係る経年分析!G57</f>
        <v>831</v>
      </c>
      <c r="D74" s="176">
        <f>基金残高に係る経年分析!H57</f>
        <v>1305</v>
      </c>
    </row>
  </sheetData>
  <sheetProtection algorithmName="SHA-512" hashValue="PJf8MlBiuD+FxbayowHva7dLVJRZx70jQQEOT2HuhD7PmT6a6bYBRqKQr5Q21Nn6j89PBActI1VWJLYRYFVssQ==" saltValue="Vox0b30dsUx0uA53vnX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19"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212</v>
      </c>
      <c r="DI1" s="643"/>
      <c r="DJ1" s="643"/>
      <c r="DK1" s="643"/>
      <c r="DL1" s="643"/>
      <c r="DM1" s="643"/>
      <c r="DN1" s="644"/>
      <c r="DO1" s="212"/>
      <c r="DP1" s="642" t="s">
        <v>213</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215</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216</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217</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218</v>
      </c>
      <c r="S4" s="646"/>
      <c r="T4" s="646"/>
      <c r="U4" s="646"/>
      <c r="V4" s="646"/>
      <c r="W4" s="646"/>
      <c r="X4" s="646"/>
      <c r="Y4" s="647"/>
      <c r="Z4" s="645" t="s">
        <v>219</v>
      </c>
      <c r="AA4" s="646"/>
      <c r="AB4" s="646"/>
      <c r="AC4" s="647"/>
      <c r="AD4" s="645" t="s">
        <v>220</v>
      </c>
      <c r="AE4" s="646"/>
      <c r="AF4" s="646"/>
      <c r="AG4" s="646"/>
      <c r="AH4" s="646"/>
      <c r="AI4" s="646"/>
      <c r="AJ4" s="646"/>
      <c r="AK4" s="647"/>
      <c r="AL4" s="645" t="s">
        <v>219</v>
      </c>
      <c r="AM4" s="646"/>
      <c r="AN4" s="646"/>
      <c r="AO4" s="647"/>
      <c r="AP4" s="651" t="s">
        <v>221</v>
      </c>
      <c r="AQ4" s="651"/>
      <c r="AR4" s="651"/>
      <c r="AS4" s="651"/>
      <c r="AT4" s="651"/>
      <c r="AU4" s="651"/>
      <c r="AV4" s="651"/>
      <c r="AW4" s="651"/>
      <c r="AX4" s="651"/>
      <c r="AY4" s="651"/>
      <c r="AZ4" s="651"/>
      <c r="BA4" s="651"/>
      <c r="BB4" s="651"/>
      <c r="BC4" s="651"/>
      <c r="BD4" s="651"/>
      <c r="BE4" s="651"/>
      <c r="BF4" s="651"/>
      <c r="BG4" s="651" t="s">
        <v>222</v>
      </c>
      <c r="BH4" s="651"/>
      <c r="BI4" s="651"/>
      <c r="BJ4" s="651"/>
      <c r="BK4" s="651"/>
      <c r="BL4" s="651"/>
      <c r="BM4" s="651"/>
      <c r="BN4" s="651"/>
      <c r="BO4" s="651" t="s">
        <v>219</v>
      </c>
      <c r="BP4" s="651"/>
      <c r="BQ4" s="651"/>
      <c r="BR4" s="651"/>
      <c r="BS4" s="651" t="s">
        <v>223</v>
      </c>
      <c r="BT4" s="651"/>
      <c r="BU4" s="651"/>
      <c r="BV4" s="651"/>
      <c r="BW4" s="651"/>
      <c r="BX4" s="651"/>
      <c r="BY4" s="651"/>
      <c r="BZ4" s="651"/>
      <c r="CA4" s="651"/>
      <c r="CB4" s="651"/>
      <c r="CD4" s="648" t="s">
        <v>224</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2">
      <c r="B5" s="652" t="s">
        <v>225</v>
      </c>
      <c r="C5" s="653"/>
      <c r="D5" s="653"/>
      <c r="E5" s="653"/>
      <c r="F5" s="653"/>
      <c r="G5" s="653"/>
      <c r="H5" s="653"/>
      <c r="I5" s="653"/>
      <c r="J5" s="653"/>
      <c r="K5" s="653"/>
      <c r="L5" s="653"/>
      <c r="M5" s="653"/>
      <c r="N5" s="653"/>
      <c r="O5" s="653"/>
      <c r="P5" s="653"/>
      <c r="Q5" s="654"/>
      <c r="R5" s="655">
        <v>1022761</v>
      </c>
      <c r="S5" s="656"/>
      <c r="T5" s="656"/>
      <c r="U5" s="656"/>
      <c r="V5" s="656"/>
      <c r="W5" s="656"/>
      <c r="X5" s="656"/>
      <c r="Y5" s="657"/>
      <c r="Z5" s="658">
        <v>10.6</v>
      </c>
      <c r="AA5" s="658"/>
      <c r="AB5" s="658"/>
      <c r="AC5" s="658"/>
      <c r="AD5" s="659">
        <v>1022761</v>
      </c>
      <c r="AE5" s="659"/>
      <c r="AF5" s="659"/>
      <c r="AG5" s="659"/>
      <c r="AH5" s="659"/>
      <c r="AI5" s="659"/>
      <c r="AJ5" s="659"/>
      <c r="AK5" s="659"/>
      <c r="AL5" s="660">
        <v>25.2</v>
      </c>
      <c r="AM5" s="661"/>
      <c r="AN5" s="661"/>
      <c r="AO5" s="662"/>
      <c r="AP5" s="652" t="s">
        <v>226</v>
      </c>
      <c r="AQ5" s="653"/>
      <c r="AR5" s="653"/>
      <c r="AS5" s="653"/>
      <c r="AT5" s="653"/>
      <c r="AU5" s="653"/>
      <c r="AV5" s="653"/>
      <c r="AW5" s="653"/>
      <c r="AX5" s="653"/>
      <c r="AY5" s="653"/>
      <c r="AZ5" s="653"/>
      <c r="BA5" s="653"/>
      <c r="BB5" s="653"/>
      <c r="BC5" s="653"/>
      <c r="BD5" s="653"/>
      <c r="BE5" s="653"/>
      <c r="BF5" s="654"/>
      <c r="BG5" s="666">
        <v>1022761</v>
      </c>
      <c r="BH5" s="667"/>
      <c r="BI5" s="667"/>
      <c r="BJ5" s="667"/>
      <c r="BK5" s="667"/>
      <c r="BL5" s="667"/>
      <c r="BM5" s="667"/>
      <c r="BN5" s="668"/>
      <c r="BO5" s="669">
        <v>100</v>
      </c>
      <c r="BP5" s="669"/>
      <c r="BQ5" s="669"/>
      <c r="BR5" s="669"/>
      <c r="BS5" s="670" t="s">
        <v>129</v>
      </c>
      <c r="BT5" s="670"/>
      <c r="BU5" s="670"/>
      <c r="BV5" s="670"/>
      <c r="BW5" s="670"/>
      <c r="BX5" s="670"/>
      <c r="BY5" s="670"/>
      <c r="BZ5" s="670"/>
      <c r="CA5" s="670"/>
      <c r="CB5" s="674"/>
      <c r="CD5" s="648" t="s">
        <v>221</v>
      </c>
      <c r="CE5" s="649"/>
      <c r="CF5" s="649"/>
      <c r="CG5" s="649"/>
      <c r="CH5" s="649"/>
      <c r="CI5" s="649"/>
      <c r="CJ5" s="649"/>
      <c r="CK5" s="649"/>
      <c r="CL5" s="649"/>
      <c r="CM5" s="649"/>
      <c r="CN5" s="649"/>
      <c r="CO5" s="649"/>
      <c r="CP5" s="649"/>
      <c r="CQ5" s="650"/>
      <c r="CR5" s="648" t="s">
        <v>227</v>
      </c>
      <c r="CS5" s="649"/>
      <c r="CT5" s="649"/>
      <c r="CU5" s="649"/>
      <c r="CV5" s="649"/>
      <c r="CW5" s="649"/>
      <c r="CX5" s="649"/>
      <c r="CY5" s="650"/>
      <c r="CZ5" s="648" t="s">
        <v>219</v>
      </c>
      <c r="DA5" s="649"/>
      <c r="DB5" s="649"/>
      <c r="DC5" s="650"/>
      <c r="DD5" s="648" t="s">
        <v>228</v>
      </c>
      <c r="DE5" s="649"/>
      <c r="DF5" s="649"/>
      <c r="DG5" s="649"/>
      <c r="DH5" s="649"/>
      <c r="DI5" s="649"/>
      <c r="DJ5" s="649"/>
      <c r="DK5" s="649"/>
      <c r="DL5" s="649"/>
      <c r="DM5" s="649"/>
      <c r="DN5" s="649"/>
      <c r="DO5" s="649"/>
      <c r="DP5" s="650"/>
      <c r="DQ5" s="648" t="s">
        <v>229</v>
      </c>
      <c r="DR5" s="649"/>
      <c r="DS5" s="649"/>
      <c r="DT5" s="649"/>
      <c r="DU5" s="649"/>
      <c r="DV5" s="649"/>
      <c r="DW5" s="649"/>
      <c r="DX5" s="649"/>
      <c r="DY5" s="649"/>
      <c r="DZ5" s="649"/>
      <c r="EA5" s="649"/>
      <c r="EB5" s="649"/>
      <c r="EC5" s="650"/>
    </row>
    <row r="6" spans="2:143" ht="11.25" customHeight="1" x14ac:dyDescent="0.2">
      <c r="B6" s="663" t="s">
        <v>230</v>
      </c>
      <c r="C6" s="664"/>
      <c r="D6" s="664"/>
      <c r="E6" s="664"/>
      <c r="F6" s="664"/>
      <c r="G6" s="664"/>
      <c r="H6" s="664"/>
      <c r="I6" s="664"/>
      <c r="J6" s="664"/>
      <c r="K6" s="664"/>
      <c r="L6" s="664"/>
      <c r="M6" s="664"/>
      <c r="N6" s="664"/>
      <c r="O6" s="664"/>
      <c r="P6" s="664"/>
      <c r="Q6" s="665"/>
      <c r="R6" s="666">
        <v>70617</v>
      </c>
      <c r="S6" s="667"/>
      <c r="T6" s="667"/>
      <c r="U6" s="667"/>
      <c r="V6" s="667"/>
      <c r="W6" s="667"/>
      <c r="X6" s="667"/>
      <c r="Y6" s="668"/>
      <c r="Z6" s="669">
        <v>0.7</v>
      </c>
      <c r="AA6" s="669"/>
      <c r="AB6" s="669"/>
      <c r="AC6" s="669"/>
      <c r="AD6" s="670">
        <v>70617</v>
      </c>
      <c r="AE6" s="670"/>
      <c r="AF6" s="670"/>
      <c r="AG6" s="670"/>
      <c r="AH6" s="670"/>
      <c r="AI6" s="670"/>
      <c r="AJ6" s="670"/>
      <c r="AK6" s="670"/>
      <c r="AL6" s="671">
        <v>1.7</v>
      </c>
      <c r="AM6" s="672"/>
      <c r="AN6" s="672"/>
      <c r="AO6" s="673"/>
      <c r="AP6" s="663" t="s">
        <v>231</v>
      </c>
      <c r="AQ6" s="664"/>
      <c r="AR6" s="664"/>
      <c r="AS6" s="664"/>
      <c r="AT6" s="664"/>
      <c r="AU6" s="664"/>
      <c r="AV6" s="664"/>
      <c r="AW6" s="664"/>
      <c r="AX6" s="664"/>
      <c r="AY6" s="664"/>
      <c r="AZ6" s="664"/>
      <c r="BA6" s="664"/>
      <c r="BB6" s="664"/>
      <c r="BC6" s="664"/>
      <c r="BD6" s="664"/>
      <c r="BE6" s="664"/>
      <c r="BF6" s="665"/>
      <c r="BG6" s="666">
        <v>1022761</v>
      </c>
      <c r="BH6" s="667"/>
      <c r="BI6" s="667"/>
      <c r="BJ6" s="667"/>
      <c r="BK6" s="667"/>
      <c r="BL6" s="667"/>
      <c r="BM6" s="667"/>
      <c r="BN6" s="668"/>
      <c r="BO6" s="669">
        <v>100</v>
      </c>
      <c r="BP6" s="669"/>
      <c r="BQ6" s="669"/>
      <c r="BR6" s="669"/>
      <c r="BS6" s="670" t="s">
        <v>129</v>
      </c>
      <c r="BT6" s="670"/>
      <c r="BU6" s="670"/>
      <c r="BV6" s="670"/>
      <c r="BW6" s="670"/>
      <c r="BX6" s="670"/>
      <c r="BY6" s="670"/>
      <c r="BZ6" s="670"/>
      <c r="CA6" s="670"/>
      <c r="CB6" s="674"/>
      <c r="CD6" s="677" t="s">
        <v>232</v>
      </c>
      <c r="CE6" s="678"/>
      <c r="CF6" s="678"/>
      <c r="CG6" s="678"/>
      <c r="CH6" s="678"/>
      <c r="CI6" s="678"/>
      <c r="CJ6" s="678"/>
      <c r="CK6" s="678"/>
      <c r="CL6" s="678"/>
      <c r="CM6" s="678"/>
      <c r="CN6" s="678"/>
      <c r="CO6" s="678"/>
      <c r="CP6" s="678"/>
      <c r="CQ6" s="679"/>
      <c r="CR6" s="666">
        <v>74816</v>
      </c>
      <c r="CS6" s="667"/>
      <c r="CT6" s="667"/>
      <c r="CU6" s="667"/>
      <c r="CV6" s="667"/>
      <c r="CW6" s="667"/>
      <c r="CX6" s="667"/>
      <c r="CY6" s="668"/>
      <c r="CZ6" s="660">
        <v>0.8</v>
      </c>
      <c r="DA6" s="661"/>
      <c r="DB6" s="661"/>
      <c r="DC6" s="680"/>
      <c r="DD6" s="675" t="s">
        <v>233</v>
      </c>
      <c r="DE6" s="667"/>
      <c r="DF6" s="667"/>
      <c r="DG6" s="667"/>
      <c r="DH6" s="667"/>
      <c r="DI6" s="667"/>
      <c r="DJ6" s="667"/>
      <c r="DK6" s="667"/>
      <c r="DL6" s="667"/>
      <c r="DM6" s="667"/>
      <c r="DN6" s="667"/>
      <c r="DO6" s="667"/>
      <c r="DP6" s="668"/>
      <c r="DQ6" s="675">
        <v>74816</v>
      </c>
      <c r="DR6" s="667"/>
      <c r="DS6" s="667"/>
      <c r="DT6" s="667"/>
      <c r="DU6" s="667"/>
      <c r="DV6" s="667"/>
      <c r="DW6" s="667"/>
      <c r="DX6" s="667"/>
      <c r="DY6" s="667"/>
      <c r="DZ6" s="667"/>
      <c r="EA6" s="667"/>
      <c r="EB6" s="667"/>
      <c r="EC6" s="676"/>
    </row>
    <row r="7" spans="2:143" ht="11.25" customHeight="1" x14ac:dyDescent="0.2">
      <c r="B7" s="663" t="s">
        <v>234</v>
      </c>
      <c r="C7" s="664"/>
      <c r="D7" s="664"/>
      <c r="E7" s="664"/>
      <c r="F7" s="664"/>
      <c r="G7" s="664"/>
      <c r="H7" s="664"/>
      <c r="I7" s="664"/>
      <c r="J7" s="664"/>
      <c r="K7" s="664"/>
      <c r="L7" s="664"/>
      <c r="M7" s="664"/>
      <c r="N7" s="664"/>
      <c r="O7" s="664"/>
      <c r="P7" s="664"/>
      <c r="Q7" s="665"/>
      <c r="R7" s="666">
        <v>395</v>
      </c>
      <c r="S7" s="667"/>
      <c r="T7" s="667"/>
      <c r="U7" s="667"/>
      <c r="V7" s="667"/>
      <c r="W7" s="667"/>
      <c r="X7" s="667"/>
      <c r="Y7" s="668"/>
      <c r="Z7" s="669">
        <v>0</v>
      </c>
      <c r="AA7" s="669"/>
      <c r="AB7" s="669"/>
      <c r="AC7" s="669"/>
      <c r="AD7" s="670">
        <v>395</v>
      </c>
      <c r="AE7" s="670"/>
      <c r="AF7" s="670"/>
      <c r="AG7" s="670"/>
      <c r="AH7" s="670"/>
      <c r="AI7" s="670"/>
      <c r="AJ7" s="670"/>
      <c r="AK7" s="670"/>
      <c r="AL7" s="671">
        <v>0</v>
      </c>
      <c r="AM7" s="672"/>
      <c r="AN7" s="672"/>
      <c r="AO7" s="673"/>
      <c r="AP7" s="663" t="s">
        <v>235</v>
      </c>
      <c r="AQ7" s="664"/>
      <c r="AR7" s="664"/>
      <c r="AS7" s="664"/>
      <c r="AT7" s="664"/>
      <c r="AU7" s="664"/>
      <c r="AV7" s="664"/>
      <c r="AW7" s="664"/>
      <c r="AX7" s="664"/>
      <c r="AY7" s="664"/>
      <c r="AZ7" s="664"/>
      <c r="BA7" s="664"/>
      <c r="BB7" s="664"/>
      <c r="BC7" s="664"/>
      <c r="BD7" s="664"/>
      <c r="BE7" s="664"/>
      <c r="BF7" s="665"/>
      <c r="BG7" s="666">
        <v>345303</v>
      </c>
      <c r="BH7" s="667"/>
      <c r="BI7" s="667"/>
      <c r="BJ7" s="667"/>
      <c r="BK7" s="667"/>
      <c r="BL7" s="667"/>
      <c r="BM7" s="667"/>
      <c r="BN7" s="668"/>
      <c r="BO7" s="669">
        <v>33.799999999999997</v>
      </c>
      <c r="BP7" s="669"/>
      <c r="BQ7" s="669"/>
      <c r="BR7" s="669"/>
      <c r="BS7" s="670" t="s">
        <v>129</v>
      </c>
      <c r="BT7" s="670"/>
      <c r="BU7" s="670"/>
      <c r="BV7" s="670"/>
      <c r="BW7" s="670"/>
      <c r="BX7" s="670"/>
      <c r="BY7" s="670"/>
      <c r="BZ7" s="670"/>
      <c r="CA7" s="670"/>
      <c r="CB7" s="674"/>
      <c r="CD7" s="681" t="s">
        <v>236</v>
      </c>
      <c r="CE7" s="682"/>
      <c r="CF7" s="682"/>
      <c r="CG7" s="682"/>
      <c r="CH7" s="682"/>
      <c r="CI7" s="682"/>
      <c r="CJ7" s="682"/>
      <c r="CK7" s="682"/>
      <c r="CL7" s="682"/>
      <c r="CM7" s="682"/>
      <c r="CN7" s="682"/>
      <c r="CO7" s="682"/>
      <c r="CP7" s="682"/>
      <c r="CQ7" s="683"/>
      <c r="CR7" s="666">
        <v>1436160</v>
      </c>
      <c r="CS7" s="667"/>
      <c r="CT7" s="667"/>
      <c r="CU7" s="667"/>
      <c r="CV7" s="667"/>
      <c r="CW7" s="667"/>
      <c r="CX7" s="667"/>
      <c r="CY7" s="668"/>
      <c r="CZ7" s="669">
        <v>16.2</v>
      </c>
      <c r="DA7" s="669"/>
      <c r="DB7" s="669"/>
      <c r="DC7" s="669"/>
      <c r="DD7" s="675">
        <v>13207</v>
      </c>
      <c r="DE7" s="667"/>
      <c r="DF7" s="667"/>
      <c r="DG7" s="667"/>
      <c r="DH7" s="667"/>
      <c r="DI7" s="667"/>
      <c r="DJ7" s="667"/>
      <c r="DK7" s="667"/>
      <c r="DL7" s="667"/>
      <c r="DM7" s="667"/>
      <c r="DN7" s="667"/>
      <c r="DO7" s="667"/>
      <c r="DP7" s="668"/>
      <c r="DQ7" s="675">
        <v>790592</v>
      </c>
      <c r="DR7" s="667"/>
      <c r="DS7" s="667"/>
      <c r="DT7" s="667"/>
      <c r="DU7" s="667"/>
      <c r="DV7" s="667"/>
      <c r="DW7" s="667"/>
      <c r="DX7" s="667"/>
      <c r="DY7" s="667"/>
      <c r="DZ7" s="667"/>
      <c r="EA7" s="667"/>
      <c r="EB7" s="667"/>
      <c r="EC7" s="676"/>
    </row>
    <row r="8" spans="2:143" ht="11.25" customHeight="1" x14ac:dyDescent="0.2">
      <c r="B8" s="663" t="s">
        <v>237</v>
      </c>
      <c r="C8" s="664"/>
      <c r="D8" s="664"/>
      <c r="E8" s="664"/>
      <c r="F8" s="664"/>
      <c r="G8" s="664"/>
      <c r="H8" s="664"/>
      <c r="I8" s="664"/>
      <c r="J8" s="664"/>
      <c r="K8" s="664"/>
      <c r="L8" s="664"/>
      <c r="M8" s="664"/>
      <c r="N8" s="664"/>
      <c r="O8" s="664"/>
      <c r="P8" s="664"/>
      <c r="Q8" s="665"/>
      <c r="R8" s="666">
        <v>1824</v>
      </c>
      <c r="S8" s="667"/>
      <c r="T8" s="667"/>
      <c r="U8" s="667"/>
      <c r="V8" s="667"/>
      <c r="W8" s="667"/>
      <c r="X8" s="667"/>
      <c r="Y8" s="668"/>
      <c r="Z8" s="669">
        <v>0</v>
      </c>
      <c r="AA8" s="669"/>
      <c r="AB8" s="669"/>
      <c r="AC8" s="669"/>
      <c r="AD8" s="670">
        <v>1824</v>
      </c>
      <c r="AE8" s="670"/>
      <c r="AF8" s="670"/>
      <c r="AG8" s="670"/>
      <c r="AH8" s="670"/>
      <c r="AI8" s="670"/>
      <c r="AJ8" s="670"/>
      <c r="AK8" s="670"/>
      <c r="AL8" s="671">
        <v>0</v>
      </c>
      <c r="AM8" s="672"/>
      <c r="AN8" s="672"/>
      <c r="AO8" s="673"/>
      <c r="AP8" s="663" t="s">
        <v>238</v>
      </c>
      <c r="AQ8" s="664"/>
      <c r="AR8" s="664"/>
      <c r="AS8" s="664"/>
      <c r="AT8" s="664"/>
      <c r="AU8" s="664"/>
      <c r="AV8" s="664"/>
      <c r="AW8" s="664"/>
      <c r="AX8" s="664"/>
      <c r="AY8" s="664"/>
      <c r="AZ8" s="664"/>
      <c r="BA8" s="664"/>
      <c r="BB8" s="664"/>
      <c r="BC8" s="664"/>
      <c r="BD8" s="664"/>
      <c r="BE8" s="664"/>
      <c r="BF8" s="665"/>
      <c r="BG8" s="666">
        <v>16371</v>
      </c>
      <c r="BH8" s="667"/>
      <c r="BI8" s="667"/>
      <c r="BJ8" s="667"/>
      <c r="BK8" s="667"/>
      <c r="BL8" s="667"/>
      <c r="BM8" s="667"/>
      <c r="BN8" s="668"/>
      <c r="BO8" s="669">
        <v>1.6</v>
      </c>
      <c r="BP8" s="669"/>
      <c r="BQ8" s="669"/>
      <c r="BR8" s="669"/>
      <c r="BS8" s="670" t="s">
        <v>129</v>
      </c>
      <c r="BT8" s="670"/>
      <c r="BU8" s="670"/>
      <c r="BV8" s="670"/>
      <c r="BW8" s="670"/>
      <c r="BX8" s="670"/>
      <c r="BY8" s="670"/>
      <c r="BZ8" s="670"/>
      <c r="CA8" s="670"/>
      <c r="CB8" s="674"/>
      <c r="CD8" s="681" t="s">
        <v>239</v>
      </c>
      <c r="CE8" s="682"/>
      <c r="CF8" s="682"/>
      <c r="CG8" s="682"/>
      <c r="CH8" s="682"/>
      <c r="CI8" s="682"/>
      <c r="CJ8" s="682"/>
      <c r="CK8" s="682"/>
      <c r="CL8" s="682"/>
      <c r="CM8" s="682"/>
      <c r="CN8" s="682"/>
      <c r="CO8" s="682"/>
      <c r="CP8" s="682"/>
      <c r="CQ8" s="683"/>
      <c r="CR8" s="666">
        <v>2355174</v>
      </c>
      <c r="CS8" s="667"/>
      <c r="CT8" s="667"/>
      <c r="CU8" s="667"/>
      <c r="CV8" s="667"/>
      <c r="CW8" s="667"/>
      <c r="CX8" s="667"/>
      <c r="CY8" s="668"/>
      <c r="CZ8" s="669">
        <v>26.5</v>
      </c>
      <c r="DA8" s="669"/>
      <c r="DB8" s="669"/>
      <c r="DC8" s="669"/>
      <c r="DD8" s="675">
        <v>48794</v>
      </c>
      <c r="DE8" s="667"/>
      <c r="DF8" s="667"/>
      <c r="DG8" s="667"/>
      <c r="DH8" s="667"/>
      <c r="DI8" s="667"/>
      <c r="DJ8" s="667"/>
      <c r="DK8" s="667"/>
      <c r="DL8" s="667"/>
      <c r="DM8" s="667"/>
      <c r="DN8" s="667"/>
      <c r="DO8" s="667"/>
      <c r="DP8" s="668"/>
      <c r="DQ8" s="675">
        <v>990929</v>
      </c>
      <c r="DR8" s="667"/>
      <c r="DS8" s="667"/>
      <c r="DT8" s="667"/>
      <c r="DU8" s="667"/>
      <c r="DV8" s="667"/>
      <c r="DW8" s="667"/>
      <c r="DX8" s="667"/>
      <c r="DY8" s="667"/>
      <c r="DZ8" s="667"/>
      <c r="EA8" s="667"/>
      <c r="EB8" s="667"/>
      <c r="EC8" s="676"/>
    </row>
    <row r="9" spans="2:143" ht="11.25" customHeight="1" x14ac:dyDescent="0.2">
      <c r="B9" s="663" t="s">
        <v>240</v>
      </c>
      <c r="C9" s="664"/>
      <c r="D9" s="664"/>
      <c r="E9" s="664"/>
      <c r="F9" s="664"/>
      <c r="G9" s="664"/>
      <c r="H9" s="664"/>
      <c r="I9" s="664"/>
      <c r="J9" s="664"/>
      <c r="K9" s="664"/>
      <c r="L9" s="664"/>
      <c r="M9" s="664"/>
      <c r="N9" s="664"/>
      <c r="O9" s="664"/>
      <c r="P9" s="664"/>
      <c r="Q9" s="665"/>
      <c r="R9" s="666">
        <v>3696</v>
      </c>
      <c r="S9" s="667"/>
      <c r="T9" s="667"/>
      <c r="U9" s="667"/>
      <c r="V9" s="667"/>
      <c r="W9" s="667"/>
      <c r="X9" s="667"/>
      <c r="Y9" s="668"/>
      <c r="Z9" s="669">
        <v>0</v>
      </c>
      <c r="AA9" s="669"/>
      <c r="AB9" s="669"/>
      <c r="AC9" s="669"/>
      <c r="AD9" s="670">
        <v>3696</v>
      </c>
      <c r="AE9" s="670"/>
      <c r="AF9" s="670"/>
      <c r="AG9" s="670"/>
      <c r="AH9" s="670"/>
      <c r="AI9" s="670"/>
      <c r="AJ9" s="670"/>
      <c r="AK9" s="670"/>
      <c r="AL9" s="671">
        <v>0.1</v>
      </c>
      <c r="AM9" s="672"/>
      <c r="AN9" s="672"/>
      <c r="AO9" s="673"/>
      <c r="AP9" s="663" t="s">
        <v>241</v>
      </c>
      <c r="AQ9" s="664"/>
      <c r="AR9" s="664"/>
      <c r="AS9" s="664"/>
      <c r="AT9" s="664"/>
      <c r="AU9" s="664"/>
      <c r="AV9" s="664"/>
      <c r="AW9" s="664"/>
      <c r="AX9" s="664"/>
      <c r="AY9" s="664"/>
      <c r="AZ9" s="664"/>
      <c r="BA9" s="664"/>
      <c r="BB9" s="664"/>
      <c r="BC9" s="664"/>
      <c r="BD9" s="664"/>
      <c r="BE9" s="664"/>
      <c r="BF9" s="665"/>
      <c r="BG9" s="666">
        <v>289495</v>
      </c>
      <c r="BH9" s="667"/>
      <c r="BI9" s="667"/>
      <c r="BJ9" s="667"/>
      <c r="BK9" s="667"/>
      <c r="BL9" s="667"/>
      <c r="BM9" s="667"/>
      <c r="BN9" s="668"/>
      <c r="BO9" s="669">
        <v>28.3</v>
      </c>
      <c r="BP9" s="669"/>
      <c r="BQ9" s="669"/>
      <c r="BR9" s="669"/>
      <c r="BS9" s="670" t="s">
        <v>129</v>
      </c>
      <c r="BT9" s="670"/>
      <c r="BU9" s="670"/>
      <c r="BV9" s="670"/>
      <c r="BW9" s="670"/>
      <c r="BX9" s="670"/>
      <c r="BY9" s="670"/>
      <c r="BZ9" s="670"/>
      <c r="CA9" s="670"/>
      <c r="CB9" s="674"/>
      <c r="CD9" s="681" t="s">
        <v>242</v>
      </c>
      <c r="CE9" s="682"/>
      <c r="CF9" s="682"/>
      <c r="CG9" s="682"/>
      <c r="CH9" s="682"/>
      <c r="CI9" s="682"/>
      <c r="CJ9" s="682"/>
      <c r="CK9" s="682"/>
      <c r="CL9" s="682"/>
      <c r="CM9" s="682"/>
      <c r="CN9" s="682"/>
      <c r="CO9" s="682"/>
      <c r="CP9" s="682"/>
      <c r="CQ9" s="683"/>
      <c r="CR9" s="666">
        <v>560431</v>
      </c>
      <c r="CS9" s="667"/>
      <c r="CT9" s="667"/>
      <c r="CU9" s="667"/>
      <c r="CV9" s="667"/>
      <c r="CW9" s="667"/>
      <c r="CX9" s="667"/>
      <c r="CY9" s="668"/>
      <c r="CZ9" s="669">
        <v>6.3</v>
      </c>
      <c r="DA9" s="669"/>
      <c r="DB9" s="669"/>
      <c r="DC9" s="669"/>
      <c r="DD9" s="675">
        <v>79378</v>
      </c>
      <c r="DE9" s="667"/>
      <c r="DF9" s="667"/>
      <c r="DG9" s="667"/>
      <c r="DH9" s="667"/>
      <c r="DI9" s="667"/>
      <c r="DJ9" s="667"/>
      <c r="DK9" s="667"/>
      <c r="DL9" s="667"/>
      <c r="DM9" s="667"/>
      <c r="DN9" s="667"/>
      <c r="DO9" s="667"/>
      <c r="DP9" s="668"/>
      <c r="DQ9" s="675">
        <v>399294</v>
      </c>
      <c r="DR9" s="667"/>
      <c r="DS9" s="667"/>
      <c r="DT9" s="667"/>
      <c r="DU9" s="667"/>
      <c r="DV9" s="667"/>
      <c r="DW9" s="667"/>
      <c r="DX9" s="667"/>
      <c r="DY9" s="667"/>
      <c r="DZ9" s="667"/>
      <c r="EA9" s="667"/>
      <c r="EB9" s="667"/>
      <c r="EC9" s="676"/>
    </row>
    <row r="10" spans="2:143" ht="11.25" customHeight="1" x14ac:dyDescent="0.2">
      <c r="B10" s="663" t="s">
        <v>243</v>
      </c>
      <c r="C10" s="664"/>
      <c r="D10" s="664"/>
      <c r="E10" s="664"/>
      <c r="F10" s="664"/>
      <c r="G10" s="664"/>
      <c r="H10" s="664"/>
      <c r="I10" s="664"/>
      <c r="J10" s="664"/>
      <c r="K10" s="664"/>
      <c r="L10" s="664"/>
      <c r="M10" s="664"/>
      <c r="N10" s="664"/>
      <c r="O10" s="664"/>
      <c r="P10" s="664"/>
      <c r="Q10" s="665"/>
      <c r="R10" s="666" t="s">
        <v>129</v>
      </c>
      <c r="S10" s="667"/>
      <c r="T10" s="667"/>
      <c r="U10" s="667"/>
      <c r="V10" s="667"/>
      <c r="W10" s="667"/>
      <c r="X10" s="667"/>
      <c r="Y10" s="668"/>
      <c r="Z10" s="669" t="s">
        <v>233</v>
      </c>
      <c r="AA10" s="669"/>
      <c r="AB10" s="669"/>
      <c r="AC10" s="669"/>
      <c r="AD10" s="670" t="s">
        <v>233</v>
      </c>
      <c r="AE10" s="670"/>
      <c r="AF10" s="670"/>
      <c r="AG10" s="670"/>
      <c r="AH10" s="670"/>
      <c r="AI10" s="670"/>
      <c r="AJ10" s="670"/>
      <c r="AK10" s="670"/>
      <c r="AL10" s="671" t="s">
        <v>233</v>
      </c>
      <c r="AM10" s="672"/>
      <c r="AN10" s="672"/>
      <c r="AO10" s="673"/>
      <c r="AP10" s="663" t="s">
        <v>244</v>
      </c>
      <c r="AQ10" s="664"/>
      <c r="AR10" s="664"/>
      <c r="AS10" s="664"/>
      <c r="AT10" s="664"/>
      <c r="AU10" s="664"/>
      <c r="AV10" s="664"/>
      <c r="AW10" s="664"/>
      <c r="AX10" s="664"/>
      <c r="AY10" s="664"/>
      <c r="AZ10" s="664"/>
      <c r="BA10" s="664"/>
      <c r="BB10" s="664"/>
      <c r="BC10" s="664"/>
      <c r="BD10" s="664"/>
      <c r="BE10" s="664"/>
      <c r="BF10" s="665"/>
      <c r="BG10" s="666">
        <v>23810</v>
      </c>
      <c r="BH10" s="667"/>
      <c r="BI10" s="667"/>
      <c r="BJ10" s="667"/>
      <c r="BK10" s="667"/>
      <c r="BL10" s="667"/>
      <c r="BM10" s="667"/>
      <c r="BN10" s="668"/>
      <c r="BO10" s="669">
        <v>2.2999999999999998</v>
      </c>
      <c r="BP10" s="669"/>
      <c r="BQ10" s="669"/>
      <c r="BR10" s="669"/>
      <c r="BS10" s="670" t="s">
        <v>129</v>
      </c>
      <c r="BT10" s="670"/>
      <c r="BU10" s="670"/>
      <c r="BV10" s="670"/>
      <c r="BW10" s="670"/>
      <c r="BX10" s="670"/>
      <c r="BY10" s="670"/>
      <c r="BZ10" s="670"/>
      <c r="CA10" s="670"/>
      <c r="CB10" s="674"/>
      <c r="CD10" s="681" t="s">
        <v>245</v>
      </c>
      <c r="CE10" s="682"/>
      <c r="CF10" s="682"/>
      <c r="CG10" s="682"/>
      <c r="CH10" s="682"/>
      <c r="CI10" s="682"/>
      <c r="CJ10" s="682"/>
      <c r="CK10" s="682"/>
      <c r="CL10" s="682"/>
      <c r="CM10" s="682"/>
      <c r="CN10" s="682"/>
      <c r="CO10" s="682"/>
      <c r="CP10" s="682"/>
      <c r="CQ10" s="683"/>
      <c r="CR10" s="666" t="s">
        <v>129</v>
      </c>
      <c r="CS10" s="667"/>
      <c r="CT10" s="667"/>
      <c r="CU10" s="667"/>
      <c r="CV10" s="667"/>
      <c r="CW10" s="667"/>
      <c r="CX10" s="667"/>
      <c r="CY10" s="668"/>
      <c r="CZ10" s="669" t="s">
        <v>233</v>
      </c>
      <c r="DA10" s="669"/>
      <c r="DB10" s="669"/>
      <c r="DC10" s="669"/>
      <c r="DD10" s="675" t="s">
        <v>129</v>
      </c>
      <c r="DE10" s="667"/>
      <c r="DF10" s="667"/>
      <c r="DG10" s="667"/>
      <c r="DH10" s="667"/>
      <c r="DI10" s="667"/>
      <c r="DJ10" s="667"/>
      <c r="DK10" s="667"/>
      <c r="DL10" s="667"/>
      <c r="DM10" s="667"/>
      <c r="DN10" s="667"/>
      <c r="DO10" s="667"/>
      <c r="DP10" s="668"/>
      <c r="DQ10" s="675" t="s">
        <v>129</v>
      </c>
      <c r="DR10" s="667"/>
      <c r="DS10" s="667"/>
      <c r="DT10" s="667"/>
      <c r="DU10" s="667"/>
      <c r="DV10" s="667"/>
      <c r="DW10" s="667"/>
      <c r="DX10" s="667"/>
      <c r="DY10" s="667"/>
      <c r="DZ10" s="667"/>
      <c r="EA10" s="667"/>
      <c r="EB10" s="667"/>
      <c r="EC10" s="676"/>
    </row>
    <row r="11" spans="2:143" ht="11.25" customHeight="1" x14ac:dyDescent="0.2">
      <c r="B11" s="663" t="s">
        <v>246</v>
      </c>
      <c r="C11" s="664"/>
      <c r="D11" s="664"/>
      <c r="E11" s="664"/>
      <c r="F11" s="664"/>
      <c r="G11" s="664"/>
      <c r="H11" s="664"/>
      <c r="I11" s="664"/>
      <c r="J11" s="664"/>
      <c r="K11" s="664"/>
      <c r="L11" s="664"/>
      <c r="M11" s="664"/>
      <c r="N11" s="664"/>
      <c r="O11" s="664"/>
      <c r="P11" s="664"/>
      <c r="Q11" s="665"/>
      <c r="R11" s="666">
        <v>246699</v>
      </c>
      <c r="S11" s="667"/>
      <c r="T11" s="667"/>
      <c r="U11" s="667"/>
      <c r="V11" s="667"/>
      <c r="W11" s="667"/>
      <c r="X11" s="667"/>
      <c r="Y11" s="668"/>
      <c r="Z11" s="671">
        <v>2.6</v>
      </c>
      <c r="AA11" s="672"/>
      <c r="AB11" s="672"/>
      <c r="AC11" s="684"/>
      <c r="AD11" s="675">
        <v>246699</v>
      </c>
      <c r="AE11" s="667"/>
      <c r="AF11" s="667"/>
      <c r="AG11" s="667"/>
      <c r="AH11" s="667"/>
      <c r="AI11" s="667"/>
      <c r="AJ11" s="667"/>
      <c r="AK11" s="668"/>
      <c r="AL11" s="671">
        <v>6.1</v>
      </c>
      <c r="AM11" s="672"/>
      <c r="AN11" s="672"/>
      <c r="AO11" s="673"/>
      <c r="AP11" s="663" t="s">
        <v>247</v>
      </c>
      <c r="AQ11" s="664"/>
      <c r="AR11" s="664"/>
      <c r="AS11" s="664"/>
      <c r="AT11" s="664"/>
      <c r="AU11" s="664"/>
      <c r="AV11" s="664"/>
      <c r="AW11" s="664"/>
      <c r="AX11" s="664"/>
      <c r="AY11" s="664"/>
      <c r="AZ11" s="664"/>
      <c r="BA11" s="664"/>
      <c r="BB11" s="664"/>
      <c r="BC11" s="664"/>
      <c r="BD11" s="664"/>
      <c r="BE11" s="664"/>
      <c r="BF11" s="665"/>
      <c r="BG11" s="666">
        <v>15627</v>
      </c>
      <c r="BH11" s="667"/>
      <c r="BI11" s="667"/>
      <c r="BJ11" s="667"/>
      <c r="BK11" s="667"/>
      <c r="BL11" s="667"/>
      <c r="BM11" s="667"/>
      <c r="BN11" s="668"/>
      <c r="BO11" s="669">
        <v>1.5</v>
      </c>
      <c r="BP11" s="669"/>
      <c r="BQ11" s="669"/>
      <c r="BR11" s="669"/>
      <c r="BS11" s="670" t="s">
        <v>233</v>
      </c>
      <c r="BT11" s="670"/>
      <c r="BU11" s="670"/>
      <c r="BV11" s="670"/>
      <c r="BW11" s="670"/>
      <c r="BX11" s="670"/>
      <c r="BY11" s="670"/>
      <c r="BZ11" s="670"/>
      <c r="CA11" s="670"/>
      <c r="CB11" s="674"/>
      <c r="CD11" s="681" t="s">
        <v>248</v>
      </c>
      <c r="CE11" s="682"/>
      <c r="CF11" s="682"/>
      <c r="CG11" s="682"/>
      <c r="CH11" s="682"/>
      <c r="CI11" s="682"/>
      <c r="CJ11" s="682"/>
      <c r="CK11" s="682"/>
      <c r="CL11" s="682"/>
      <c r="CM11" s="682"/>
      <c r="CN11" s="682"/>
      <c r="CO11" s="682"/>
      <c r="CP11" s="682"/>
      <c r="CQ11" s="683"/>
      <c r="CR11" s="666">
        <v>270637</v>
      </c>
      <c r="CS11" s="667"/>
      <c r="CT11" s="667"/>
      <c r="CU11" s="667"/>
      <c r="CV11" s="667"/>
      <c r="CW11" s="667"/>
      <c r="CX11" s="667"/>
      <c r="CY11" s="668"/>
      <c r="CZ11" s="669">
        <v>3</v>
      </c>
      <c r="DA11" s="669"/>
      <c r="DB11" s="669"/>
      <c r="DC11" s="669"/>
      <c r="DD11" s="675">
        <v>122954</v>
      </c>
      <c r="DE11" s="667"/>
      <c r="DF11" s="667"/>
      <c r="DG11" s="667"/>
      <c r="DH11" s="667"/>
      <c r="DI11" s="667"/>
      <c r="DJ11" s="667"/>
      <c r="DK11" s="667"/>
      <c r="DL11" s="667"/>
      <c r="DM11" s="667"/>
      <c r="DN11" s="667"/>
      <c r="DO11" s="667"/>
      <c r="DP11" s="668"/>
      <c r="DQ11" s="675">
        <v>114483</v>
      </c>
      <c r="DR11" s="667"/>
      <c r="DS11" s="667"/>
      <c r="DT11" s="667"/>
      <c r="DU11" s="667"/>
      <c r="DV11" s="667"/>
      <c r="DW11" s="667"/>
      <c r="DX11" s="667"/>
      <c r="DY11" s="667"/>
      <c r="DZ11" s="667"/>
      <c r="EA11" s="667"/>
      <c r="EB11" s="667"/>
      <c r="EC11" s="676"/>
    </row>
    <row r="12" spans="2:143" ht="11.25" customHeight="1" x14ac:dyDescent="0.2">
      <c r="B12" s="663" t="s">
        <v>249</v>
      </c>
      <c r="C12" s="664"/>
      <c r="D12" s="664"/>
      <c r="E12" s="664"/>
      <c r="F12" s="664"/>
      <c r="G12" s="664"/>
      <c r="H12" s="664"/>
      <c r="I12" s="664"/>
      <c r="J12" s="664"/>
      <c r="K12" s="664"/>
      <c r="L12" s="664"/>
      <c r="M12" s="664"/>
      <c r="N12" s="664"/>
      <c r="O12" s="664"/>
      <c r="P12" s="664"/>
      <c r="Q12" s="665"/>
      <c r="R12" s="666">
        <v>11815</v>
      </c>
      <c r="S12" s="667"/>
      <c r="T12" s="667"/>
      <c r="U12" s="667"/>
      <c r="V12" s="667"/>
      <c r="W12" s="667"/>
      <c r="X12" s="667"/>
      <c r="Y12" s="668"/>
      <c r="Z12" s="669">
        <v>0.1</v>
      </c>
      <c r="AA12" s="669"/>
      <c r="AB12" s="669"/>
      <c r="AC12" s="669"/>
      <c r="AD12" s="670">
        <v>11815</v>
      </c>
      <c r="AE12" s="670"/>
      <c r="AF12" s="670"/>
      <c r="AG12" s="670"/>
      <c r="AH12" s="670"/>
      <c r="AI12" s="670"/>
      <c r="AJ12" s="670"/>
      <c r="AK12" s="670"/>
      <c r="AL12" s="671">
        <v>0.3</v>
      </c>
      <c r="AM12" s="672"/>
      <c r="AN12" s="672"/>
      <c r="AO12" s="673"/>
      <c r="AP12" s="663" t="s">
        <v>250</v>
      </c>
      <c r="AQ12" s="664"/>
      <c r="AR12" s="664"/>
      <c r="AS12" s="664"/>
      <c r="AT12" s="664"/>
      <c r="AU12" s="664"/>
      <c r="AV12" s="664"/>
      <c r="AW12" s="664"/>
      <c r="AX12" s="664"/>
      <c r="AY12" s="664"/>
      <c r="AZ12" s="664"/>
      <c r="BA12" s="664"/>
      <c r="BB12" s="664"/>
      <c r="BC12" s="664"/>
      <c r="BD12" s="664"/>
      <c r="BE12" s="664"/>
      <c r="BF12" s="665"/>
      <c r="BG12" s="666">
        <v>538939</v>
      </c>
      <c r="BH12" s="667"/>
      <c r="BI12" s="667"/>
      <c r="BJ12" s="667"/>
      <c r="BK12" s="667"/>
      <c r="BL12" s="667"/>
      <c r="BM12" s="667"/>
      <c r="BN12" s="668"/>
      <c r="BO12" s="669">
        <v>52.7</v>
      </c>
      <c r="BP12" s="669"/>
      <c r="BQ12" s="669"/>
      <c r="BR12" s="669"/>
      <c r="BS12" s="670" t="s">
        <v>233</v>
      </c>
      <c r="BT12" s="670"/>
      <c r="BU12" s="670"/>
      <c r="BV12" s="670"/>
      <c r="BW12" s="670"/>
      <c r="BX12" s="670"/>
      <c r="BY12" s="670"/>
      <c r="BZ12" s="670"/>
      <c r="CA12" s="670"/>
      <c r="CB12" s="674"/>
      <c r="CD12" s="681" t="s">
        <v>251</v>
      </c>
      <c r="CE12" s="682"/>
      <c r="CF12" s="682"/>
      <c r="CG12" s="682"/>
      <c r="CH12" s="682"/>
      <c r="CI12" s="682"/>
      <c r="CJ12" s="682"/>
      <c r="CK12" s="682"/>
      <c r="CL12" s="682"/>
      <c r="CM12" s="682"/>
      <c r="CN12" s="682"/>
      <c r="CO12" s="682"/>
      <c r="CP12" s="682"/>
      <c r="CQ12" s="683"/>
      <c r="CR12" s="666">
        <v>463664</v>
      </c>
      <c r="CS12" s="667"/>
      <c r="CT12" s="667"/>
      <c r="CU12" s="667"/>
      <c r="CV12" s="667"/>
      <c r="CW12" s="667"/>
      <c r="CX12" s="667"/>
      <c r="CY12" s="668"/>
      <c r="CZ12" s="669">
        <v>5.2</v>
      </c>
      <c r="DA12" s="669"/>
      <c r="DB12" s="669"/>
      <c r="DC12" s="669"/>
      <c r="DD12" s="675">
        <v>36407</v>
      </c>
      <c r="DE12" s="667"/>
      <c r="DF12" s="667"/>
      <c r="DG12" s="667"/>
      <c r="DH12" s="667"/>
      <c r="DI12" s="667"/>
      <c r="DJ12" s="667"/>
      <c r="DK12" s="667"/>
      <c r="DL12" s="667"/>
      <c r="DM12" s="667"/>
      <c r="DN12" s="667"/>
      <c r="DO12" s="667"/>
      <c r="DP12" s="668"/>
      <c r="DQ12" s="675">
        <v>408515</v>
      </c>
      <c r="DR12" s="667"/>
      <c r="DS12" s="667"/>
      <c r="DT12" s="667"/>
      <c r="DU12" s="667"/>
      <c r="DV12" s="667"/>
      <c r="DW12" s="667"/>
      <c r="DX12" s="667"/>
      <c r="DY12" s="667"/>
      <c r="DZ12" s="667"/>
      <c r="EA12" s="667"/>
      <c r="EB12" s="667"/>
      <c r="EC12" s="676"/>
    </row>
    <row r="13" spans="2:143" ht="11.25" customHeight="1" x14ac:dyDescent="0.2">
      <c r="B13" s="663" t="s">
        <v>252</v>
      </c>
      <c r="C13" s="664"/>
      <c r="D13" s="664"/>
      <c r="E13" s="664"/>
      <c r="F13" s="664"/>
      <c r="G13" s="664"/>
      <c r="H13" s="664"/>
      <c r="I13" s="664"/>
      <c r="J13" s="664"/>
      <c r="K13" s="664"/>
      <c r="L13" s="664"/>
      <c r="M13" s="664"/>
      <c r="N13" s="664"/>
      <c r="O13" s="664"/>
      <c r="P13" s="664"/>
      <c r="Q13" s="665"/>
      <c r="R13" s="666" t="s">
        <v>233</v>
      </c>
      <c r="S13" s="667"/>
      <c r="T13" s="667"/>
      <c r="U13" s="667"/>
      <c r="V13" s="667"/>
      <c r="W13" s="667"/>
      <c r="X13" s="667"/>
      <c r="Y13" s="668"/>
      <c r="Z13" s="669" t="s">
        <v>129</v>
      </c>
      <c r="AA13" s="669"/>
      <c r="AB13" s="669"/>
      <c r="AC13" s="669"/>
      <c r="AD13" s="670" t="s">
        <v>129</v>
      </c>
      <c r="AE13" s="670"/>
      <c r="AF13" s="670"/>
      <c r="AG13" s="670"/>
      <c r="AH13" s="670"/>
      <c r="AI13" s="670"/>
      <c r="AJ13" s="670"/>
      <c r="AK13" s="670"/>
      <c r="AL13" s="671" t="s">
        <v>129</v>
      </c>
      <c r="AM13" s="672"/>
      <c r="AN13" s="672"/>
      <c r="AO13" s="673"/>
      <c r="AP13" s="663" t="s">
        <v>253</v>
      </c>
      <c r="AQ13" s="664"/>
      <c r="AR13" s="664"/>
      <c r="AS13" s="664"/>
      <c r="AT13" s="664"/>
      <c r="AU13" s="664"/>
      <c r="AV13" s="664"/>
      <c r="AW13" s="664"/>
      <c r="AX13" s="664"/>
      <c r="AY13" s="664"/>
      <c r="AZ13" s="664"/>
      <c r="BA13" s="664"/>
      <c r="BB13" s="664"/>
      <c r="BC13" s="664"/>
      <c r="BD13" s="664"/>
      <c r="BE13" s="664"/>
      <c r="BF13" s="665"/>
      <c r="BG13" s="666">
        <v>538931</v>
      </c>
      <c r="BH13" s="667"/>
      <c r="BI13" s="667"/>
      <c r="BJ13" s="667"/>
      <c r="BK13" s="667"/>
      <c r="BL13" s="667"/>
      <c r="BM13" s="667"/>
      <c r="BN13" s="668"/>
      <c r="BO13" s="669">
        <v>52.7</v>
      </c>
      <c r="BP13" s="669"/>
      <c r="BQ13" s="669"/>
      <c r="BR13" s="669"/>
      <c r="BS13" s="670" t="s">
        <v>233</v>
      </c>
      <c r="BT13" s="670"/>
      <c r="BU13" s="670"/>
      <c r="BV13" s="670"/>
      <c r="BW13" s="670"/>
      <c r="BX13" s="670"/>
      <c r="BY13" s="670"/>
      <c r="BZ13" s="670"/>
      <c r="CA13" s="670"/>
      <c r="CB13" s="674"/>
      <c r="CD13" s="681" t="s">
        <v>254</v>
      </c>
      <c r="CE13" s="682"/>
      <c r="CF13" s="682"/>
      <c r="CG13" s="682"/>
      <c r="CH13" s="682"/>
      <c r="CI13" s="682"/>
      <c r="CJ13" s="682"/>
      <c r="CK13" s="682"/>
      <c r="CL13" s="682"/>
      <c r="CM13" s="682"/>
      <c r="CN13" s="682"/>
      <c r="CO13" s="682"/>
      <c r="CP13" s="682"/>
      <c r="CQ13" s="683"/>
      <c r="CR13" s="666">
        <v>976615</v>
      </c>
      <c r="CS13" s="667"/>
      <c r="CT13" s="667"/>
      <c r="CU13" s="667"/>
      <c r="CV13" s="667"/>
      <c r="CW13" s="667"/>
      <c r="CX13" s="667"/>
      <c r="CY13" s="668"/>
      <c r="CZ13" s="669">
        <v>11</v>
      </c>
      <c r="DA13" s="669"/>
      <c r="DB13" s="669"/>
      <c r="DC13" s="669"/>
      <c r="DD13" s="675">
        <v>850805</v>
      </c>
      <c r="DE13" s="667"/>
      <c r="DF13" s="667"/>
      <c r="DG13" s="667"/>
      <c r="DH13" s="667"/>
      <c r="DI13" s="667"/>
      <c r="DJ13" s="667"/>
      <c r="DK13" s="667"/>
      <c r="DL13" s="667"/>
      <c r="DM13" s="667"/>
      <c r="DN13" s="667"/>
      <c r="DO13" s="667"/>
      <c r="DP13" s="668"/>
      <c r="DQ13" s="675">
        <v>114463</v>
      </c>
      <c r="DR13" s="667"/>
      <c r="DS13" s="667"/>
      <c r="DT13" s="667"/>
      <c r="DU13" s="667"/>
      <c r="DV13" s="667"/>
      <c r="DW13" s="667"/>
      <c r="DX13" s="667"/>
      <c r="DY13" s="667"/>
      <c r="DZ13" s="667"/>
      <c r="EA13" s="667"/>
      <c r="EB13" s="667"/>
      <c r="EC13" s="676"/>
    </row>
    <row r="14" spans="2:143" ht="11.25" customHeight="1" x14ac:dyDescent="0.2">
      <c r="B14" s="663" t="s">
        <v>255</v>
      </c>
      <c r="C14" s="664"/>
      <c r="D14" s="664"/>
      <c r="E14" s="664"/>
      <c r="F14" s="664"/>
      <c r="G14" s="664"/>
      <c r="H14" s="664"/>
      <c r="I14" s="664"/>
      <c r="J14" s="664"/>
      <c r="K14" s="664"/>
      <c r="L14" s="664"/>
      <c r="M14" s="664"/>
      <c r="N14" s="664"/>
      <c r="O14" s="664"/>
      <c r="P14" s="664"/>
      <c r="Q14" s="665"/>
      <c r="R14" s="666" t="s">
        <v>129</v>
      </c>
      <c r="S14" s="667"/>
      <c r="T14" s="667"/>
      <c r="U14" s="667"/>
      <c r="V14" s="667"/>
      <c r="W14" s="667"/>
      <c r="X14" s="667"/>
      <c r="Y14" s="668"/>
      <c r="Z14" s="669" t="s">
        <v>129</v>
      </c>
      <c r="AA14" s="669"/>
      <c r="AB14" s="669"/>
      <c r="AC14" s="669"/>
      <c r="AD14" s="670" t="s">
        <v>129</v>
      </c>
      <c r="AE14" s="670"/>
      <c r="AF14" s="670"/>
      <c r="AG14" s="670"/>
      <c r="AH14" s="670"/>
      <c r="AI14" s="670"/>
      <c r="AJ14" s="670"/>
      <c r="AK14" s="670"/>
      <c r="AL14" s="671" t="s">
        <v>233</v>
      </c>
      <c r="AM14" s="672"/>
      <c r="AN14" s="672"/>
      <c r="AO14" s="673"/>
      <c r="AP14" s="663" t="s">
        <v>256</v>
      </c>
      <c r="AQ14" s="664"/>
      <c r="AR14" s="664"/>
      <c r="AS14" s="664"/>
      <c r="AT14" s="664"/>
      <c r="AU14" s="664"/>
      <c r="AV14" s="664"/>
      <c r="AW14" s="664"/>
      <c r="AX14" s="664"/>
      <c r="AY14" s="664"/>
      <c r="AZ14" s="664"/>
      <c r="BA14" s="664"/>
      <c r="BB14" s="664"/>
      <c r="BC14" s="664"/>
      <c r="BD14" s="664"/>
      <c r="BE14" s="664"/>
      <c r="BF14" s="665"/>
      <c r="BG14" s="666">
        <v>53554</v>
      </c>
      <c r="BH14" s="667"/>
      <c r="BI14" s="667"/>
      <c r="BJ14" s="667"/>
      <c r="BK14" s="667"/>
      <c r="BL14" s="667"/>
      <c r="BM14" s="667"/>
      <c r="BN14" s="668"/>
      <c r="BO14" s="669">
        <v>5.2</v>
      </c>
      <c r="BP14" s="669"/>
      <c r="BQ14" s="669"/>
      <c r="BR14" s="669"/>
      <c r="BS14" s="670" t="s">
        <v>233</v>
      </c>
      <c r="BT14" s="670"/>
      <c r="BU14" s="670"/>
      <c r="BV14" s="670"/>
      <c r="BW14" s="670"/>
      <c r="BX14" s="670"/>
      <c r="BY14" s="670"/>
      <c r="BZ14" s="670"/>
      <c r="CA14" s="670"/>
      <c r="CB14" s="674"/>
      <c r="CD14" s="681" t="s">
        <v>257</v>
      </c>
      <c r="CE14" s="682"/>
      <c r="CF14" s="682"/>
      <c r="CG14" s="682"/>
      <c r="CH14" s="682"/>
      <c r="CI14" s="682"/>
      <c r="CJ14" s="682"/>
      <c r="CK14" s="682"/>
      <c r="CL14" s="682"/>
      <c r="CM14" s="682"/>
      <c r="CN14" s="682"/>
      <c r="CO14" s="682"/>
      <c r="CP14" s="682"/>
      <c r="CQ14" s="683"/>
      <c r="CR14" s="666">
        <v>350355</v>
      </c>
      <c r="CS14" s="667"/>
      <c r="CT14" s="667"/>
      <c r="CU14" s="667"/>
      <c r="CV14" s="667"/>
      <c r="CW14" s="667"/>
      <c r="CX14" s="667"/>
      <c r="CY14" s="668"/>
      <c r="CZ14" s="669">
        <v>3.9</v>
      </c>
      <c r="DA14" s="669"/>
      <c r="DB14" s="669"/>
      <c r="DC14" s="669"/>
      <c r="DD14" s="675">
        <v>108704</v>
      </c>
      <c r="DE14" s="667"/>
      <c r="DF14" s="667"/>
      <c r="DG14" s="667"/>
      <c r="DH14" s="667"/>
      <c r="DI14" s="667"/>
      <c r="DJ14" s="667"/>
      <c r="DK14" s="667"/>
      <c r="DL14" s="667"/>
      <c r="DM14" s="667"/>
      <c r="DN14" s="667"/>
      <c r="DO14" s="667"/>
      <c r="DP14" s="668"/>
      <c r="DQ14" s="675">
        <v>238355</v>
      </c>
      <c r="DR14" s="667"/>
      <c r="DS14" s="667"/>
      <c r="DT14" s="667"/>
      <c r="DU14" s="667"/>
      <c r="DV14" s="667"/>
      <c r="DW14" s="667"/>
      <c r="DX14" s="667"/>
      <c r="DY14" s="667"/>
      <c r="DZ14" s="667"/>
      <c r="EA14" s="667"/>
      <c r="EB14" s="667"/>
      <c r="EC14" s="676"/>
    </row>
    <row r="15" spans="2:143" ht="11.25" customHeight="1" x14ac:dyDescent="0.2">
      <c r="B15" s="663" t="s">
        <v>258</v>
      </c>
      <c r="C15" s="664"/>
      <c r="D15" s="664"/>
      <c r="E15" s="664"/>
      <c r="F15" s="664"/>
      <c r="G15" s="664"/>
      <c r="H15" s="664"/>
      <c r="I15" s="664"/>
      <c r="J15" s="664"/>
      <c r="K15" s="664"/>
      <c r="L15" s="664"/>
      <c r="M15" s="664"/>
      <c r="N15" s="664"/>
      <c r="O15" s="664"/>
      <c r="P15" s="664"/>
      <c r="Q15" s="665"/>
      <c r="R15" s="666" t="s">
        <v>129</v>
      </c>
      <c r="S15" s="667"/>
      <c r="T15" s="667"/>
      <c r="U15" s="667"/>
      <c r="V15" s="667"/>
      <c r="W15" s="667"/>
      <c r="X15" s="667"/>
      <c r="Y15" s="668"/>
      <c r="Z15" s="669" t="s">
        <v>233</v>
      </c>
      <c r="AA15" s="669"/>
      <c r="AB15" s="669"/>
      <c r="AC15" s="669"/>
      <c r="AD15" s="670" t="s">
        <v>233</v>
      </c>
      <c r="AE15" s="670"/>
      <c r="AF15" s="670"/>
      <c r="AG15" s="670"/>
      <c r="AH15" s="670"/>
      <c r="AI15" s="670"/>
      <c r="AJ15" s="670"/>
      <c r="AK15" s="670"/>
      <c r="AL15" s="671" t="s">
        <v>129</v>
      </c>
      <c r="AM15" s="672"/>
      <c r="AN15" s="672"/>
      <c r="AO15" s="673"/>
      <c r="AP15" s="663" t="s">
        <v>259</v>
      </c>
      <c r="AQ15" s="664"/>
      <c r="AR15" s="664"/>
      <c r="AS15" s="664"/>
      <c r="AT15" s="664"/>
      <c r="AU15" s="664"/>
      <c r="AV15" s="664"/>
      <c r="AW15" s="664"/>
      <c r="AX15" s="664"/>
      <c r="AY15" s="664"/>
      <c r="AZ15" s="664"/>
      <c r="BA15" s="664"/>
      <c r="BB15" s="664"/>
      <c r="BC15" s="664"/>
      <c r="BD15" s="664"/>
      <c r="BE15" s="664"/>
      <c r="BF15" s="665"/>
      <c r="BG15" s="666">
        <v>84965</v>
      </c>
      <c r="BH15" s="667"/>
      <c r="BI15" s="667"/>
      <c r="BJ15" s="667"/>
      <c r="BK15" s="667"/>
      <c r="BL15" s="667"/>
      <c r="BM15" s="667"/>
      <c r="BN15" s="668"/>
      <c r="BO15" s="669">
        <v>8.3000000000000007</v>
      </c>
      <c r="BP15" s="669"/>
      <c r="BQ15" s="669"/>
      <c r="BR15" s="669"/>
      <c r="BS15" s="670" t="s">
        <v>129</v>
      </c>
      <c r="BT15" s="670"/>
      <c r="BU15" s="670"/>
      <c r="BV15" s="670"/>
      <c r="BW15" s="670"/>
      <c r="BX15" s="670"/>
      <c r="BY15" s="670"/>
      <c r="BZ15" s="670"/>
      <c r="CA15" s="670"/>
      <c r="CB15" s="674"/>
      <c r="CD15" s="681" t="s">
        <v>260</v>
      </c>
      <c r="CE15" s="682"/>
      <c r="CF15" s="682"/>
      <c r="CG15" s="682"/>
      <c r="CH15" s="682"/>
      <c r="CI15" s="682"/>
      <c r="CJ15" s="682"/>
      <c r="CK15" s="682"/>
      <c r="CL15" s="682"/>
      <c r="CM15" s="682"/>
      <c r="CN15" s="682"/>
      <c r="CO15" s="682"/>
      <c r="CP15" s="682"/>
      <c r="CQ15" s="683"/>
      <c r="CR15" s="666">
        <v>1099173</v>
      </c>
      <c r="CS15" s="667"/>
      <c r="CT15" s="667"/>
      <c r="CU15" s="667"/>
      <c r="CV15" s="667"/>
      <c r="CW15" s="667"/>
      <c r="CX15" s="667"/>
      <c r="CY15" s="668"/>
      <c r="CZ15" s="669">
        <v>12.4</v>
      </c>
      <c r="DA15" s="669"/>
      <c r="DB15" s="669"/>
      <c r="DC15" s="669"/>
      <c r="DD15" s="675">
        <v>707229</v>
      </c>
      <c r="DE15" s="667"/>
      <c r="DF15" s="667"/>
      <c r="DG15" s="667"/>
      <c r="DH15" s="667"/>
      <c r="DI15" s="667"/>
      <c r="DJ15" s="667"/>
      <c r="DK15" s="667"/>
      <c r="DL15" s="667"/>
      <c r="DM15" s="667"/>
      <c r="DN15" s="667"/>
      <c r="DO15" s="667"/>
      <c r="DP15" s="668"/>
      <c r="DQ15" s="675">
        <v>379666</v>
      </c>
      <c r="DR15" s="667"/>
      <c r="DS15" s="667"/>
      <c r="DT15" s="667"/>
      <c r="DU15" s="667"/>
      <c r="DV15" s="667"/>
      <c r="DW15" s="667"/>
      <c r="DX15" s="667"/>
      <c r="DY15" s="667"/>
      <c r="DZ15" s="667"/>
      <c r="EA15" s="667"/>
      <c r="EB15" s="667"/>
      <c r="EC15" s="676"/>
    </row>
    <row r="16" spans="2:143" ht="11.25" customHeight="1" x14ac:dyDescent="0.2">
      <c r="B16" s="663" t="s">
        <v>261</v>
      </c>
      <c r="C16" s="664"/>
      <c r="D16" s="664"/>
      <c r="E16" s="664"/>
      <c r="F16" s="664"/>
      <c r="G16" s="664"/>
      <c r="H16" s="664"/>
      <c r="I16" s="664"/>
      <c r="J16" s="664"/>
      <c r="K16" s="664"/>
      <c r="L16" s="664"/>
      <c r="M16" s="664"/>
      <c r="N16" s="664"/>
      <c r="O16" s="664"/>
      <c r="P16" s="664"/>
      <c r="Q16" s="665"/>
      <c r="R16" s="666">
        <v>4651</v>
      </c>
      <c r="S16" s="667"/>
      <c r="T16" s="667"/>
      <c r="U16" s="667"/>
      <c r="V16" s="667"/>
      <c r="W16" s="667"/>
      <c r="X16" s="667"/>
      <c r="Y16" s="668"/>
      <c r="Z16" s="669">
        <v>0</v>
      </c>
      <c r="AA16" s="669"/>
      <c r="AB16" s="669"/>
      <c r="AC16" s="669"/>
      <c r="AD16" s="670">
        <v>4651</v>
      </c>
      <c r="AE16" s="670"/>
      <c r="AF16" s="670"/>
      <c r="AG16" s="670"/>
      <c r="AH16" s="670"/>
      <c r="AI16" s="670"/>
      <c r="AJ16" s="670"/>
      <c r="AK16" s="670"/>
      <c r="AL16" s="671">
        <v>0.1</v>
      </c>
      <c r="AM16" s="672"/>
      <c r="AN16" s="672"/>
      <c r="AO16" s="673"/>
      <c r="AP16" s="663" t="s">
        <v>262</v>
      </c>
      <c r="AQ16" s="664"/>
      <c r="AR16" s="664"/>
      <c r="AS16" s="664"/>
      <c r="AT16" s="664"/>
      <c r="AU16" s="664"/>
      <c r="AV16" s="664"/>
      <c r="AW16" s="664"/>
      <c r="AX16" s="664"/>
      <c r="AY16" s="664"/>
      <c r="AZ16" s="664"/>
      <c r="BA16" s="664"/>
      <c r="BB16" s="664"/>
      <c r="BC16" s="664"/>
      <c r="BD16" s="664"/>
      <c r="BE16" s="664"/>
      <c r="BF16" s="665"/>
      <c r="BG16" s="666" t="s">
        <v>233</v>
      </c>
      <c r="BH16" s="667"/>
      <c r="BI16" s="667"/>
      <c r="BJ16" s="667"/>
      <c r="BK16" s="667"/>
      <c r="BL16" s="667"/>
      <c r="BM16" s="667"/>
      <c r="BN16" s="668"/>
      <c r="BO16" s="669" t="s">
        <v>233</v>
      </c>
      <c r="BP16" s="669"/>
      <c r="BQ16" s="669"/>
      <c r="BR16" s="669"/>
      <c r="BS16" s="670" t="s">
        <v>129</v>
      </c>
      <c r="BT16" s="670"/>
      <c r="BU16" s="670"/>
      <c r="BV16" s="670"/>
      <c r="BW16" s="670"/>
      <c r="BX16" s="670"/>
      <c r="BY16" s="670"/>
      <c r="BZ16" s="670"/>
      <c r="CA16" s="670"/>
      <c r="CB16" s="674"/>
      <c r="CD16" s="681" t="s">
        <v>263</v>
      </c>
      <c r="CE16" s="682"/>
      <c r="CF16" s="682"/>
      <c r="CG16" s="682"/>
      <c r="CH16" s="682"/>
      <c r="CI16" s="682"/>
      <c r="CJ16" s="682"/>
      <c r="CK16" s="682"/>
      <c r="CL16" s="682"/>
      <c r="CM16" s="682"/>
      <c r="CN16" s="682"/>
      <c r="CO16" s="682"/>
      <c r="CP16" s="682"/>
      <c r="CQ16" s="683"/>
      <c r="CR16" s="666">
        <v>275508</v>
      </c>
      <c r="CS16" s="667"/>
      <c r="CT16" s="667"/>
      <c r="CU16" s="667"/>
      <c r="CV16" s="667"/>
      <c r="CW16" s="667"/>
      <c r="CX16" s="667"/>
      <c r="CY16" s="668"/>
      <c r="CZ16" s="669">
        <v>3.1</v>
      </c>
      <c r="DA16" s="669"/>
      <c r="DB16" s="669"/>
      <c r="DC16" s="669"/>
      <c r="DD16" s="675" t="s">
        <v>129</v>
      </c>
      <c r="DE16" s="667"/>
      <c r="DF16" s="667"/>
      <c r="DG16" s="667"/>
      <c r="DH16" s="667"/>
      <c r="DI16" s="667"/>
      <c r="DJ16" s="667"/>
      <c r="DK16" s="667"/>
      <c r="DL16" s="667"/>
      <c r="DM16" s="667"/>
      <c r="DN16" s="667"/>
      <c r="DO16" s="667"/>
      <c r="DP16" s="668"/>
      <c r="DQ16" s="675">
        <v>45557</v>
      </c>
      <c r="DR16" s="667"/>
      <c r="DS16" s="667"/>
      <c r="DT16" s="667"/>
      <c r="DU16" s="667"/>
      <c r="DV16" s="667"/>
      <c r="DW16" s="667"/>
      <c r="DX16" s="667"/>
      <c r="DY16" s="667"/>
      <c r="DZ16" s="667"/>
      <c r="EA16" s="667"/>
      <c r="EB16" s="667"/>
      <c r="EC16" s="676"/>
    </row>
    <row r="17" spans="2:133" ht="11.25" customHeight="1" x14ac:dyDescent="0.2">
      <c r="B17" s="663" t="s">
        <v>264</v>
      </c>
      <c r="C17" s="664"/>
      <c r="D17" s="664"/>
      <c r="E17" s="664"/>
      <c r="F17" s="664"/>
      <c r="G17" s="664"/>
      <c r="H17" s="664"/>
      <c r="I17" s="664"/>
      <c r="J17" s="664"/>
      <c r="K17" s="664"/>
      <c r="L17" s="664"/>
      <c r="M17" s="664"/>
      <c r="N17" s="664"/>
      <c r="O17" s="664"/>
      <c r="P17" s="664"/>
      <c r="Q17" s="665"/>
      <c r="R17" s="666">
        <v>10645</v>
      </c>
      <c r="S17" s="667"/>
      <c r="T17" s="667"/>
      <c r="U17" s="667"/>
      <c r="V17" s="667"/>
      <c r="W17" s="667"/>
      <c r="X17" s="667"/>
      <c r="Y17" s="668"/>
      <c r="Z17" s="669">
        <v>0.1</v>
      </c>
      <c r="AA17" s="669"/>
      <c r="AB17" s="669"/>
      <c r="AC17" s="669"/>
      <c r="AD17" s="670">
        <v>10645</v>
      </c>
      <c r="AE17" s="670"/>
      <c r="AF17" s="670"/>
      <c r="AG17" s="670"/>
      <c r="AH17" s="670"/>
      <c r="AI17" s="670"/>
      <c r="AJ17" s="670"/>
      <c r="AK17" s="670"/>
      <c r="AL17" s="671">
        <v>0.3</v>
      </c>
      <c r="AM17" s="672"/>
      <c r="AN17" s="672"/>
      <c r="AO17" s="673"/>
      <c r="AP17" s="663" t="s">
        <v>265</v>
      </c>
      <c r="AQ17" s="664"/>
      <c r="AR17" s="664"/>
      <c r="AS17" s="664"/>
      <c r="AT17" s="664"/>
      <c r="AU17" s="664"/>
      <c r="AV17" s="664"/>
      <c r="AW17" s="664"/>
      <c r="AX17" s="664"/>
      <c r="AY17" s="664"/>
      <c r="AZ17" s="664"/>
      <c r="BA17" s="664"/>
      <c r="BB17" s="664"/>
      <c r="BC17" s="664"/>
      <c r="BD17" s="664"/>
      <c r="BE17" s="664"/>
      <c r="BF17" s="665"/>
      <c r="BG17" s="666" t="s">
        <v>129</v>
      </c>
      <c r="BH17" s="667"/>
      <c r="BI17" s="667"/>
      <c r="BJ17" s="667"/>
      <c r="BK17" s="667"/>
      <c r="BL17" s="667"/>
      <c r="BM17" s="667"/>
      <c r="BN17" s="668"/>
      <c r="BO17" s="669" t="s">
        <v>129</v>
      </c>
      <c r="BP17" s="669"/>
      <c r="BQ17" s="669"/>
      <c r="BR17" s="669"/>
      <c r="BS17" s="670" t="s">
        <v>233</v>
      </c>
      <c r="BT17" s="670"/>
      <c r="BU17" s="670"/>
      <c r="BV17" s="670"/>
      <c r="BW17" s="670"/>
      <c r="BX17" s="670"/>
      <c r="BY17" s="670"/>
      <c r="BZ17" s="670"/>
      <c r="CA17" s="670"/>
      <c r="CB17" s="674"/>
      <c r="CD17" s="681" t="s">
        <v>266</v>
      </c>
      <c r="CE17" s="682"/>
      <c r="CF17" s="682"/>
      <c r="CG17" s="682"/>
      <c r="CH17" s="682"/>
      <c r="CI17" s="682"/>
      <c r="CJ17" s="682"/>
      <c r="CK17" s="682"/>
      <c r="CL17" s="682"/>
      <c r="CM17" s="682"/>
      <c r="CN17" s="682"/>
      <c r="CO17" s="682"/>
      <c r="CP17" s="682"/>
      <c r="CQ17" s="683"/>
      <c r="CR17" s="666">
        <v>1020182</v>
      </c>
      <c r="CS17" s="667"/>
      <c r="CT17" s="667"/>
      <c r="CU17" s="667"/>
      <c r="CV17" s="667"/>
      <c r="CW17" s="667"/>
      <c r="CX17" s="667"/>
      <c r="CY17" s="668"/>
      <c r="CZ17" s="669">
        <v>11.5</v>
      </c>
      <c r="DA17" s="669"/>
      <c r="DB17" s="669"/>
      <c r="DC17" s="669"/>
      <c r="DD17" s="675" t="s">
        <v>129</v>
      </c>
      <c r="DE17" s="667"/>
      <c r="DF17" s="667"/>
      <c r="DG17" s="667"/>
      <c r="DH17" s="667"/>
      <c r="DI17" s="667"/>
      <c r="DJ17" s="667"/>
      <c r="DK17" s="667"/>
      <c r="DL17" s="667"/>
      <c r="DM17" s="667"/>
      <c r="DN17" s="667"/>
      <c r="DO17" s="667"/>
      <c r="DP17" s="668"/>
      <c r="DQ17" s="675">
        <v>1018672</v>
      </c>
      <c r="DR17" s="667"/>
      <c r="DS17" s="667"/>
      <c r="DT17" s="667"/>
      <c r="DU17" s="667"/>
      <c r="DV17" s="667"/>
      <c r="DW17" s="667"/>
      <c r="DX17" s="667"/>
      <c r="DY17" s="667"/>
      <c r="DZ17" s="667"/>
      <c r="EA17" s="667"/>
      <c r="EB17" s="667"/>
      <c r="EC17" s="676"/>
    </row>
    <row r="18" spans="2:133" ht="11.25" customHeight="1" x14ac:dyDescent="0.2">
      <c r="B18" s="663" t="s">
        <v>267</v>
      </c>
      <c r="C18" s="664"/>
      <c r="D18" s="664"/>
      <c r="E18" s="664"/>
      <c r="F18" s="664"/>
      <c r="G18" s="664"/>
      <c r="H18" s="664"/>
      <c r="I18" s="664"/>
      <c r="J18" s="664"/>
      <c r="K18" s="664"/>
      <c r="L18" s="664"/>
      <c r="M18" s="664"/>
      <c r="N18" s="664"/>
      <c r="O18" s="664"/>
      <c r="P18" s="664"/>
      <c r="Q18" s="665"/>
      <c r="R18" s="666">
        <v>29128</v>
      </c>
      <c r="S18" s="667"/>
      <c r="T18" s="667"/>
      <c r="U18" s="667"/>
      <c r="V18" s="667"/>
      <c r="W18" s="667"/>
      <c r="X18" s="667"/>
      <c r="Y18" s="668"/>
      <c r="Z18" s="669">
        <v>0.3</v>
      </c>
      <c r="AA18" s="669"/>
      <c r="AB18" s="669"/>
      <c r="AC18" s="669"/>
      <c r="AD18" s="670">
        <v>29128</v>
      </c>
      <c r="AE18" s="670"/>
      <c r="AF18" s="670"/>
      <c r="AG18" s="670"/>
      <c r="AH18" s="670"/>
      <c r="AI18" s="670"/>
      <c r="AJ18" s="670"/>
      <c r="AK18" s="670"/>
      <c r="AL18" s="671">
        <v>0.7</v>
      </c>
      <c r="AM18" s="672"/>
      <c r="AN18" s="672"/>
      <c r="AO18" s="673"/>
      <c r="AP18" s="663" t="s">
        <v>268</v>
      </c>
      <c r="AQ18" s="664"/>
      <c r="AR18" s="664"/>
      <c r="AS18" s="664"/>
      <c r="AT18" s="664"/>
      <c r="AU18" s="664"/>
      <c r="AV18" s="664"/>
      <c r="AW18" s="664"/>
      <c r="AX18" s="664"/>
      <c r="AY18" s="664"/>
      <c r="AZ18" s="664"/>
      <c r="BA18" s="664"/>
      <c r="BB18" s="664"/>
      <c r="BC18" s="664"/>
      <c r="BD18" s="664"/>
      <c r="BE18" s="664"/>
      <c r="BF18" s="665"/>
      <c r="BG18" s="666" t="s">
        <v>129</v>
      </c>
      <c r="BH18" s="667"/>
      <c r="BI18" s="667"/>
      <c r="BJ18" s="667"/>
      <c r="BK18" s="667"/>
      <c r="BL18" s="667"/>
      <c r="BM18" s="667"/>
      <c r="BN18" s="668"/>
      <c r="BO18" s="669" t="s">
        <v>129</v>
      </c>
      <c r="BP18" s="669"/>
      <c r="BQ18" s="669"/>
      <c r="BR18" s="669"/>
      <c r="BS18" s="670" t="s">
        <v>129</v>
      </c>
      <c r="BT18" s="670"/>
      <c r="BU18" s="670"/>
      <c r="BV18" s="670"/>
      <c r="BW18" s="670"/>
      <c r="BX18" s="670"/>
      <c r="BY18" s="670"/>
      <c r="BZ18" s="670"/>
      <c r="CA18" s="670"/>
      <c r="CB18" s="674"/>
      <c r="CD18" s="681" t="s">
        <v>269</v>
      </c>
      <c r="CE18" s="682"/>
      <c r="CF18" s="682"/>
      <c r="CG18" s="682"/>
      <c r="CH18" s="682"/>
      <c r="CI18" s="682"/>
      <c r="CJ18" s="682"/>
      <c r="CK18" s="682"/>
      <c r="CL18" s="682"/>
      <c r="CM18" s="682"/>
      <c r="CN18" s="682"/>
      <c r="CO18" s="682"/>
      <c r="CP18" s="682"/>
      <c r="CQ18" s="683"/>
      <c r="CR18" s="666" t="s">
        <v>233</v>
      </c>
      <c r="CS18" s="667"/>
      <c r="CT18" s="667"/>
      <c r="CU18" s="667"/>
      <c r="CV18" s="667"/>
      <c r="CW18" s="667"/>
      <c r="CX18" s="667"/>
      <c r="CY18" s="668"/>
      <c r="CZ18" s="669" t="s">
        <v>233</v>
      </c>
      <c r="DA18" s="669"/>
      <c r="DB18" s="669"/>
      <c r="DC18" s="669"/>
      <c r="DD18" s="675" t="s">
        <v>129</v>
      </c>
      <c r="DE18" s="667"/>
      <c r="DF18" s="667"/>
      <c r="DG18" s="667"/>
      <c r="DH18" s="667"/>
      <c r="DI18" s="667"/>
      <c r="DJ18" s="667"/>
      <c r="DK18" s="667"/>
      <c r="DL18" s="667"/>
      <c r="DM18" s="667"/>
      <c r="DN18" s="667"/>
      <c r="DO18" s="667"/>
      <c r="DP18" s="668"/>
      <c r="DQ18" s="675" t="s">
        <v>129</v>
      </c>
      <c r="DR18" s="667"/>
      <c r="DS18" s="667"/>
      <c r="DT18" s="667"/>
      <c r="DU18" s="667"/>
      <c r="DV18" s="667"/>
      <c r="DW18" s="667"/>
      <c r="DX18" s="667"/>
      <c r="DY18" s="667"/>
      <c r="DZ18" s="667"/>
      <c r="EA18" s="667"/>
      <c r="EB18" s="667"/>
      <c r="EC18" s="676"/>
    </row>
    <row r="19" spans="2:133" ht="11.25" customHeight="1" x14ac:dyDescent="0.2">
      <c r="B19" s="663" t="s">
        <v>270</v>
      </c>
      <c r="C19" s="664"/>
      <c r="D19" s="664"/>
      <c r="E19" s="664"/>
      <c r="F19" s="664"/>
      <c r="G19" s="664"/>
      <c r="H19" s="664"/>
      <c r="I19" s="664"/>
      <c r="J19" s="664"/>
      <c r="K19" s="664"/>
      <c r="L19" s="664"/>
      <c r="M19" s="664"/>
      <c r="N19" s="664"/>
      <c r="O19" s="664"/>
      <c r="P19" s="664"/>
      <c r="Q19" s="665"/>
      <c r="R19" s="666">
        <v>9776</v>
      </c>
      <c r="S19" s="667"/>
      <c r="T19" s="667"/>
      <c r="U19" s="667"/>
      <c r="V19" s="667"/>
      <c r="W19" s="667"/>
      <c r="X19" s="667"/>
      <c r="Y19" s="668"/>
      <c r="Z19" s="669">
        <v>0.1</v>
      </c>
      <c r="AA19" s="669"/>
      <c r="AB19" s="669"/>
      <c r="AC19" s="669"/>
      <c r="AD19" s="670">
        <v>9776</v>
      </c>
      <c r="AE19" s="670"/>
      <c r="AF19" s="670"/>
      <c r="AG19" s="670"/>
      <c r="AH19" s="670"/>
      <c r="AI19" s="670"/>
      <c r="AJ19" s="670"/>
      <c r="AK19" s="670"/>
      <c r="AL19" s="671">
        <v>0.2</v>
      </c>
      <c r="AM19" s="672"/>
      <c r="AN19" s="672"/>
      <c r="AO19" s="673"/>
      <c r="AP19" s="663" t="s">
        <v>271</v>
      </c>
      <c r="AQ19" s="664"/>
      <c r="AR19" s="664"/>
      <c r="AS19" s="664"/>
      <c r="AT19" s="664"/>
      <c r="AU19" s="664"/>
      <c r="AV19" s="664"/>
      <c r="AW19" s="664"/>
      <c r="AX19" s="664"/>
      <c r="AY19" s="664"/>
      <c r="AZ19" s="664"/>
      <c r="BA19" s="664"/>
      <c r="BB19" s="664"/>
      <c r="BC19" s="664"/>
      <c r="BD19" s="664"/>
      <c r="BE19" s="664"/>
      <c r="BF19" s="665"/>
      <c r="BG19" s="666" t="s">
        <v>233</v>
      </c>
      <c r="BH19" s="667"/>
      <c r="BI19" s="667"/>
      <c r="BJ19" s="667"/>
      <c r="BK19" s="667"/>
      <c r="BL19" s="667"/>
      <c r="BM19" s="667"/>
      <c r="BN19" s="668"/>
      <c r="BO19" s="669" t="s">
        <v>233</v>
      </c>
      <c r="BP19" s="669"/>
      <c r="BQ19" s="669"/>
      <c r="BR19" s="669"/>
      <c r="BS19" s="670" t="s">
        <v>129</v>
      </c>
      <c r="BT19" s="670"/>
      <c r="BU19" s="670"/>
      <c r="BV19" s="670"/>
      <c r="BW19" s="670"/>
      <c r="BX19" s="670"/>
      <c r="BY19" s="670"/>
      <c r="BZ19" s="670"/>
      <c r="CA19" s="670"/>
      <c r="CB19" s="674"/>
      <c r="CD19" s="681" t="s">
        <v>272</v>
      </c>
      <c r="CE19" s="682"/>
      <c r="CF19" s="682"/>
      <c r="CG19" s="682"/>
      <c r="CH19" s="682"/>
      <c r="CI19" s="682"/>
      <c r="CJ19" s="682"/>
      <c r="CK19" s="682"/>
      <c r="CL19" s="682"/>
      <c r="CM19" s="682"/>
      <c r="CN19" s="682"/>
      <c r="CO19" s="682"/>
      <c r="CP19" s="682"/>
      <c r="CQ19" s="683"/>
      <c r="CR19" s="666" t="s">
        <v>233</v>
      </c>
      <c r="CS19" s="667"/>
      <c r="CT19" s="667"/>
      <c r="CU19" s="667"/>
      <c r="CV19" s="667"/>
      <c r="CW19" s="667"/>
      <c r="CX19" s="667"/>
      <c r="CY19" s="668"/>
      <c r="CZ19" s="669" t="s">
        <v>233</v>
      </c>
      <c r="DA19" s="669"/>
      <c r="DB19" s="669"/>
      <c r="DC19" s="669"/>
      <c r="DD19" s="675" t="s">
        <v>233</v>
      </c>
      <c r="DE19" s="667"/>
      <c r="DF19" s="667"/>
      <c r="DG19" s="667"/>
      <c r="DH19" s="667"/>
      <c r="DI19" s="667"/>
      <c r="DJ19" s="667"/>
      <c r="DK19" s="667"/>
      <c r="DL19" s="667"/>
      <c r="DM19" s="667"/>
      <c r="DN19" s="667"/>
      <c r="DO19" s="667"/>
      <c r="DP19" s="668"/>
      <c r="DQ19" s="675" t="s">
        <v>233</v>
      </c>
      <c r="DR19" s="667"/>
      <c r="DS19" s="667"/>
      <c r="DT19" s="667"/>
      <c r="DU19" s="667"/>
      <c r="DV19" s="667"/>
      <c r="DW19" s="667"/>
      <c r="DX19" s="667"/>
      <c r="DY19" s="667"/>
      <c r="DZ19" s="667"/>
      <c r="EA19" s="667"/>
      <c r="EB19" s="667"/>
      <c r="EC19" s="676"/>
    </row>
    <row r="20" spans="2:133" ht="11.25" customHeight="1" x14ac:dyDescent="0.2">
      <c r="B20" s="663" t="s">
        <v>273</v>
      </c>
      <c r="C20" s="664"/>
      <c r="D20" s="664"/>
      <c r="E20" s="664"/>
      <c r="F20" s="664"/>
      <c r="G20" s="664"/>
      <c r="H20" s="664"/>
      <c r="I20" s="664"/>
      <c r="J20" s="664"/>
      <c r="K20" s="664"/>
      <c r="L20" s="664"/>
      <c r="M20" s="664"/>
      <c r="N20" s="664"/>
      <c r="O20" s="664"/>
      <c r="P20" s="664"/>
      <c r="Q20" s="665"/>
      <c r="R20" s="666">
        <v>1481</v>
      </c>
      <c r="S20" s="667"/>
      <c r="T20" s="667"/>
      <c r="U20" s="667"/>
      <c r="V20" s="667"/>
      <c r="W20" s="667"/>
      <c r="X20" s="667"/>
      <c r="Y20" s="668"/>
      <c r="Z20" s="669">
        <v>0</v>
      </c>
      <c r="AA20" s="669"/>
      <c r="AB20" s="669"/>
      <c r="AC20" s="669"/>
      <c r="AD20" s="670">
        <v>1481</v>
      </c>
      <c r="AE20" s="670"/>
      <c r="AF20" s="670"/>
      <c r="AG20" s="670"/>
      <c r="AH20" s="670"/>
      <c r="AI20" s="670"/>
      <c r="AJ20" s="670"/>
      <c r="AK20" s="670"/>
      <c r="AL20" s="671">
        <v>0</v>
      </c>
      <c r="AM20" s="672"/>
      <c r="AN20" s="672"/>
      <c r="AO20" s="673"/>
      <c r="AP20" s="663" t="s">
        <v>274</v>
      </c>
      <c r="AQ20" s="664"/>
      <c r="AR20" s="664"/>
      <c r="AS20" s="664"/>
      <c r="AT20" s="664"/>
      <c r="AU20" s="664"/>
      <c r="AV20" s="664"/>
      <c r="AW20" s="664"/>
      <c r="AX20" s="664"/>
      <c r="AY20" s="664"/>
      <c r="AZ20" s="664"/>
      <c r="BA20" s="664"/>
      <c r="BB20" s="664"/>
      <c r="BC20" s="664"/>
      <c r="BD20" s="664"/>
      <c r="BE20" s="664"/>
      <c r="BF20" s="665"/>
      <c r="BG20" s="666" t="s">
        <v>233</v>
      </c>
      <c r="BH20" s="667"/>
      <c r="BI20" s="667"/>
      <c r="BJ20" s="667"/>
      <c r="BK20" s="667"/>
      <c r="BL20" s="667"/>
      <c r="BM20" s="667"/>
      <c r="BN20" s="668"/>
      <c r="BO20" s="669" t="s">
        <v>233</v>
      </c>
      <c r="BP20" s="669"/>
      <c r="BQ20" s="669"/>
      <c r="BR20" s="669"/>
      <c r="BS20" s="670" t="s">
        <v>233</v>
      </c>
      <c r="BT20" s="670"/>
      <c r="BU20" s="670"/>
      <c r="BV20" s="670"/>
      <c r="BW20" s="670"/>
      <c r="BX20" s="670"/>
      <c r="BY20" s="670"/>
      <c r="BZ20" s="670"/>
      <c r="CA20" s="670"/>
      <c r="CB20" s="674"/>
      <c r="CD20" s="681" t="s">
        <v>275</v>
      </c>
      <c r="CE20" s="682"/>
      <c r="CF20" s="682"/>
      <c r="CG20" s="682"/>
      <c r="CH20" s="682"/>
      <c r="CI20" s="682"/>
      <c r="CJ20" s="682"/>
      <c r="CK20" s="682"/>
      <c r="CL20" s="682"/>
      <c r="CM20" s="682"/>
      <c r="CN20" s="682"/>
      <c r="CO20" s="682"/>
      <c r="CP20" s="682"/>
      <c r="CQ20" s="683"/>
      <c r="CR20" s="666">
        <v>8882715</v>
      </c>
      <c r="CS20" s="667"/>
      <c r="CT20" s="667"/>
      <c r="CU20" s="667"/>
      <c r="CV20" s="667"/>
      <c r="CW20" s="667"/>
      <c r="CX20" s="667"/>
      <c r="CY20" s="668"/>
      <c r="CZ20" s="669">
        <v>100</v>
      </c>
      <c r="DA20" s="669"/>
      <c r="DB20" s="669"/>
      <c r="DC20" s="669"/>
      <c r="DD20" s="675">
        <v>1967478</v>
      </c>
      <c r="DE20" s="667"/>
      <c r="DF20" s="667"/>
      <c r="DG20" s="667"/>
      <c r="DH20" s="667"/>
      <c r="DI20" s="667"/>
      <c r="DJ20" s="667"/>
      <c r="DK20" s="667"/>
      <c r="DL20" s="667"/>
      <c r="DM20" s="667"/>
      <c r="DN20" s="667"/>
      <c r="DO20" s="667"/>
      <c r="DP20" s="668"/>
      <c r="DQ20" s="675">
        <v>4575342</v>
      </c>
      <c r="DR20" s="667"/>
      <c r="DS20" s="667"/>
      <c r="DT20" s="667"/>
      <c r="DU20" s="667"/>
      <c r="DV20" s="667"/>
      <c r="DW20" s="667"/>
      <c r="DX20" s="667"/>
      <c r="DY20" s="667"/>
      <c r="DZ20" s="667"/>
      <c r="EA20" s="667"/>
      <c r="EB20" s="667"/>
      <c r="EC20" s="676"/>
    </row>
    <row r="21" spans="2:133" ht="11.25" customHeight="1" x14ac:dyDescent="0.2">
      <c r="B21" s="663" t="s">
        <v>276</v>
      </c>
      <c r="C21" s="664"/>
      <c r="D21" s="664"/>
      <c r="E21" s="664"/>
      <c r="F21" s="664"/>
      <c r="G21" s="664"/>
      <c r="H21" s="664"/>
      <c r="I21" s="664"/>
      <c r="J21" s="664"/>
      <c r="K21" s="664"/>
      <c r="L21" s="664"/>
      <c r="M21" s="664"/>
      <c r="N21" s="664"/>
      <c r="O21" s="664"/>
      <c r="P21" s="664"/>
      <c r="Q21" s="665"/>
      <c r="R21" s="666">
        <v>661</v>
      </c>
      <c r="S21" s="667"/>
      <c r="T21" s="667"/>
      <c r="U21" s="667"/>
      <c r="V21" s="667"/>
      <c r="W21" s="667"/>
      <c r="X21" s="667"/>
      <c r="Y21" s="668"/>
      <c r="Z21" s="669">
        <v>0</v>
      </c>
      <c r="AA21" s="669"/>
      <c r="AB21" s="669"/>
      <c r="AC21" s="669"/>
      <c r="AD21" s="670">
        <v>661</v>
      </c>
      <c r="AE21" s="670"/>
      <c r="AF21" s="670"/>
      <c r="AG21" s="670"/>
      <c r="AH21" s="670"/>
      <c r="AI21" s="670"/>
      <c r="AJ21" s="670"/>
      <c r="AK21" s="670"/>
      <c r="AL21" s="671">
        <v>0</v>
      </c>
      <c r="AM21" s="672"/>
      <c r="AN21" s="672"/>
      <c r="AO21" s="673"/>
      <c r="AP21" s="685" t="s">
        <v>277</v>
      </c>
      <c r="AQ21" s="686"/>
      <c r="AR21" s="686"/>
      <c r="AS21" s="686"/>
      <c r="AT21" s="686"/>
      <c r="AU21" s="686"/>
      <c r="AV21" s="686"/>
      <c r="AW21" s="686"/>
      <c r="AX21" s="686"/>
      <c r="AY21" s="686"/>
      <c r="AZ21" s="686"/>
      <c r="BA21" s="686"/>
      <c r="BB21" s="686"/>
      <c r="BC21" s="686"/>
      <c r="BD21" s="686"/>
      <c r="BE21" s="686"/>
      <c r="BF21" s="687"/>
      <c r="BG21" s="666" t="s">
        <v>129</v>
      </c>
      <c r="BH21" s="667"/>
      <c r="BI21" s="667"/>
      <c r="BJ21" s="667"/>
      <c r="BK21" s="667"/>
      <c r="BL21" s="667"/>
      <c r="BM21" s="667"/>
      <c r="BN21" s="668"/>
      <c r="BO21" s="669" t="s">
        <v>233</v>
      </c>
      <c r="BP21" s="669"/>
      <c r="BQ21" s="669"/>
      <c r="BR21" s="669"/>
      <c r="BS21" s="670" t="s">
        <v>233</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2" t="s">
        <v>278</v>
      </c>
      <c r="C22" s="703"/>
      <c r="D22" s="703"/>
      <c r="E22" s="703"/>
      <c r="F22" s="703"/>
      <c r="G22" s="703"/>
      <c r="H22" s="703"/>
      <c r="I22" s="703"/>
      <c r="J22" s="703"/>
      <c r="K22" s="703"/>
      <c r="L22" s="703"/>
      <c r="M22" s="703"/>
      <c r="N22" s="703"/>
      <c r="O22" s="703"/>
      <c r="P22" s="703"/>
      <c r="Q22" s="704"/>
      <c r="R22" s="666">
        <v>17210</v>
      </c>
      <c r="S22" s="667"/>
      <c r="T22" s="667"/>
      <c r="U22" s="667"/>
      <c r="V22" s="667"/>
      <c r="W22" s="667"/>
      <c r="X22" s="667"/>
      <c r="Y22" s="668"/>
      <c r="Z22" s="669">
        <v>0.2</v>
      </c>
      <c r="AA22" s="669"/>
      <c r="AB22" s="669"/>
      <c r="AC22" s="669"/>
      <c r="AD22" s="670" t="s">
        <v>233</v>
      </c>
      <c r="AE22" s="670"/>
      <c r="AF22" s="670"/>
      <c r="AG22" s="670"/>
      <c r="AH22" s="670"/>
      <c r="AI22" s="670"/>
      <c r="AJ22" s="670"/>
      <c r="AK22" s="670"/>
      <c r="AL22" s="671" t="s">
        <v>129</v>
      </c>
      <c r="AM22" s="672"/>
      <c r="AN22" s="672"/>
      <c r="AO22" s="673"/>
      <c r="AP22" s="685" t="s">
        <v>279</v>
      </c>
      <c r="AQ22" s="686"/>
      <c r="AR22" s="686"/>
      <c r="AS22" s="686"/>
      <c r="AT22" s="686"/>
      <c r="AU22" s="686"/>
      <c r="AV22" s="686"/>
      <c r="AW22" s="686"/>
      <c r="AX22" s="686"/>
      <c r="AY22" s="686"/>
      <c r="AZ22" s="686"/>
      <c r="BA22" s="686"/>
      <c r="BB22" s="686"/>
      <c r="BC22" s="686"/>
      <c r="BD22" s="686"/>
      <c r="BE22" s="686"/>
      <c r="BF22" s="687"/>
      <c r="BG22" s="666" t="s">
        <v>233</v>
      </c>
      <c r="BH22" s="667"/>
      <c r="BI22" s="667"/>
      <c r="BJ22" s="667"/>
      <c r="BK22" s="667"/>
      <c r="BL22" s="667"/>
      <c r="BM22" s="667"/>
      <c r="BN22" s="668"/>
      <c r="BO22" s="669" t="s">
        <v>129</v>
      </c>
      <c r="BP22" s="669"/>
      <c r="BQ22" s="669"/>
      <c r="BR22" s="669"/>
      <c r="BS22" s="670" t="s">
        <v>129</v>
      </c>
      <c r="BT22" s="670"/>
      <c r="BU22" s="670"/>
      <c r="BV22" s="670"/>
      <c r="BW22" s="670"/>
      <c r="BX22" s="670"/>
      <c r="BY22" s="670"/>
      <c r="BZ22" s="670"/>
      <c r="CA22" s="670"/>
      <c r="CB22" s="674"/>
      <c r="CD22" s="648" t="s">
        <v>280</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281</v>
      </c>
      <c r="C23" s="664"/>
      <c r="D23" s="664"/>
      <c r="E23" s="664"/>
      <c r="F23" s="664"/>
      <c r="G23" s="664"/>
      <c r="H23" s="664"/>
      <c r="I23" s="664"/>
      <c r="J23" s="664"/>
      <c r="K23" s="664"/>
      <c r="L23" s="664"/>
      <c r="M23" s="664"/>
      <c r="N23" s="664"/>
      <c r="O23" s="664"/>
      <c r="P23" s="664"/>
      <c r="Q23" s="665"/>
      <c r="R23" s="666">
        <v>2899527</v>
      </c>
      <c r="S23" s="667"/>
      <c r="T23" s="667"/>
      <c r="U23" s="667"/>
      <c r="V23" s="667"/>
      <c r="W23" s="667"/>
      <c r="X23" s="667"/>
      <c r="Y23" s="668"/>
      <c r="Z23" s="669">
        <v>30.1</v>
      </c>
      <c r="AA23" s="669"/>
      <c r="AB23" s="669"/>
      <c r="AC23" s="669"/>
      <c r="AD23" s="670">
        <v>2657666</v>
      </c>
      <c r="AE23" s="670"/>
      <c r="AF23" s="670"/>
      <c r="AG23" s="670"/>
      <c r="AH23" s="670"/>
      <c r="AI23" s="670"/>
      <c r="AJ23" s="670"/>
      <c r="AK23" s="670"/>
      <c r="AL23" s="671">
        <v>65.400000000000006</v>
      </c>
      <c r="AM23" s="672"/>
      <c r="AN23" s="672"/>
      <c r="AO23" s="673"/>
      <c r="AP23" s="685" t="s">
        <v>282</v>
      </c>
      <c r="AQ23" s="686"/>
      <c r="AR23" s="686"/>
      <c r="AS23" s="686"/>
      <c r="AT23" s="686"/>
      <c r="AU23" s="686"/>
      <c r="AV23" s="686"/>
      <c r="AW23" s="686"/>
      <c r="AX23" s="686"/>
      <c r="AY23" s="686"/>
      <c r="AZ23" s="686"/>
      <c r="BA23" s="686"/>
      <c r="BB23" s="686"/>
      <c r="BC23" s="686"/>
      <c r="BD23" s="686"/>
      <c r="BE23" s="686"/>
      <c r="BF23" s="687"/>
      <c r="BG23" s="666" t="s">
        <v>233</v>
      </c>
      <c r="BH23" s="667"/>
      <c r="BI23" s="667"/>
      <c r="BJ23" s="667"/>
      <c r="BK23" s="667"/>
      <c r="BL23" s="667"/>
      <c r="BM23" s="667"/>
      <c r="BN23" s="668"/>
      <c r="BO23" s="669" t="s">
        <v>129</v>
      </c>
      <c r="BP23" s="669"/>
      <c r="BQ23" s="669"/>
      <c r="BR23" s="669"/>
      <c r="BS23" s="670" t="s">
        <v>129</v>
      </c>
      <c r="BT23" s="670"/>
      <c r="BU23" s="670"/>
      <c r="BV23" s="670"/>
      <c r="BW23" s="670"/>
      <c r="BX23" s="670"/>
      <c r="BY23" s="670"/>
      <c r="BZ23" s="670"/>
      <c r="CA23" s="670"/>
      <c r="CB23" s="674"/>
      <c r="CD23" s="648" t="s">
        <v>221</v>
      </c>
      <c r="CE23" s="649"/>
      <c r="CF23" s="649"/>
      <c r="CG23" s="649"/>
      <c r="CH23" s="649"/>
      <c r="CI23" s="649"/>
      <c r="CJ23" s="649"/>
      <c r="CK23" s="649"/>
      <c r="CL23" s="649"/>
      <c r="CM23" s="649"/>
      <c r="CN23" s="649"/>
      <c r="CO23" s="649"/>
      <c r="CP23" s="649"/>
      <c r="CQ23" s="650"/>
      <c r="CR23" s="648" t="s">
        <v>283</v>
      </c>
      <c r="CS23" s="649"/>
      <c r="CT23" s="649"/>
      <c r="CU23" s="649"/>
      <c r="CV23" s="649"/>
      <c r="CW23" s="649"/>
      <c r="CX23" s="649"/>
      <c r="CY23" s="650"/>
      <c r="CZ23" s="648" t="s">
        <v>284</v>
      </c>
      <c r="DA23" s="649"/>
      <c r="DB23" s="649"/>
      <c r="DC23" s="650"/>
      <c r="DD23" s="648" t="s">
        <v>285</v>
      </c>
      <c r="DE23" s="649"/>
      <c r="DF23" s="649"/>
      <c r="DG23" s="649"/>
      <c r="DH23" s="649"/>
      <c r="DI23" s="649"/>
      <c r="DJ23" s="649"/>
      <c r="DK23" s="650"/>
      <c r="DL23" s="697" t="s">
        <v>286</v>
      </c>
      <c r="DM23" s="698"/>
      <c r="DN23" s="698"/>
      <c r="DO23" s="698"/>
      <c r="DP23" s="698"/>
      <c r="DQ23" s="698"/>
      <c r="DR23" s="698"/>
      <c r="DS23" s="698"/>
      <c r="DT23" s="698"/>
      <c r="DU23" s="698"/>
      <c r="DV23" s="699"/>
      <c r="DW23" s="648" t="s">
        <v>287</v>
      </c>
      <c r="DX23" s="649"/>
      <c r="DY23" s="649"/>
      <c r="DZ23" s="649"/>
      <c r="EA23" s="649"/>
      <c r="EB23" s="649"/>
      <c r="EC23" s="650"/>
    </row>
    <row r="24" spans="2:133" ht="11.25" customHeight="1" x14ac:dyDescent="0.2">
      <c r="B24" s="663" t="s">
        <v>288</v>
      </c>
      <c r="C24" s="664"/>
      <c r="D24" s="664"/>
      <c r="E24" s="664"/>
      <c r="F24" s="664"/>
      <c r="G24" s="664"/>
      <c r="H24" s="664"/>
      <c r="I24" s="664"/>
      <c r="J24" s="664"/>
      <c r="K24" s="664"/>
      <c r="L24" s="664"/>
      <c r="M24" s="664"/>
      <c r="N24" s="664"/>
      <c r="O24" s="664"/>
      <c r="P24" s="664"/>
      <c r="Q24" s="665"/>
      <c r="R24" s="666">
        <v>2657666</v>
      </c>
      <c r="S24" s="667"/>
      <c r="T24" s="667"/>
      <c r="U24" s="667"/>
      <c r="V24" s="667"/>
      <c r="W24" s="667"/>
      <c r="X24" s="667"/>
      <c r="Y24" s="668"/>
      <c r="Z24" s="669">
        <v>27.6</v>
      </c>
      <c r="AA24" s="669"/>
      <c r="AB24" s="669"/>
      <c r="AC24" s="669"/>
      <c r="AD24" s="670">
        <v>2657666</v>
      </c>
      <c r="AE24" s="670"/>
      <c r="AF24" s="670"/>
      <c r="AG24" s="670"/>
      <c r="AH24" s="670"/>
      <c r="AI24" s="670"/>
      <c r="AJ24" s="670"/>
      <c r="AK24" s="670"/>
      <c r="AL24" s="671">
        <v>65.400000000000006</v>
      </c>
      <c r="AM24" s="672"/>
      <c r="AN24" s="672"/>
      <c r="AO24" s="673"/>
      <c r="AP24" s="685" t="s">
        <v>289</v>
      </c>
      <c r="AQ24" s="686"/>
      <c r="AR24" s="686"/>
      <c r="AS24" s="686"/>
      <c r="AT24" s="686"/>
      <c r="AU24" s="686"/>
      <c r="AV24" s="686"/>
      <c r="AW24" s="686"/>
      <c r="AX24" s="686"/>
      <c r="AY24" s="686"/>
      <c r="AZ24" s="686"/>
      <c r="BA24" s="686"/>
      <c r="BB24" s="686"/>
      <c r="BC24" s="686"/>
      <c r="BD24" s="686"/>
      <c r="BE24" s="686"/>
      <c r="BF24" s="687"/>
      <c r="BG24" s="666" t="s">
        <v>129</v>
      </c>
      <c r="BH24" s="667"/>
      <c r="BI24" s="667"/>
      <c r="BJ24" s="667"/>
      <c r="BK24" s="667"/>
      <c r="BL24" s="667"/>
      <c r="BM24" s="667"/>
      <c r="BN24" s="668"/>
      <c r="BO24" s="669" t="s">
        <v>129</v>
      </c>
      <c r="BP24" s="669"/>
      <c r="BQ24" s="669"/>
      <c r="BR24" s="669"/>
      <c r="BS24" s="670" t="s">
        <v>129</v>
      </c>
      <c r="BT24" s="670"/>
      <c r="BU24" s="670"/>
      <c r="BV24" s="670"/>
      <c r="BW24" s="670"/>
      <c r="BX24" s="670"/>
      <c r="BY24" s="670"/>
      <c r="BZ24" s="670"/>
      <c r="CA24" s="670"/>
      <c r="CB24" s="674"/>
      <c r="CD24" s="677" t="s">
        <v>290</v>
      </c>
      <c r="CE24" s="678"/>
      <c r="CF24" s="678"/>
      <c r="CG24" s="678"/>
      <c r="CH24" s="678"/>
      <c r="CI24" s="678"/>
      <c r="CJ24" s="678"/>
      <c r="CK24" s="678"/>
      <c r="CL24" s="678"/>
      <c r="CM24" s="678"/>
      <c r="CN24" s="678"/>
      <c r="CO24" s="678"/>
      <c r="CP24" s="678"/>
      <c r="CQ24" s="679"/>
      <c r="CR24" s="655">
        <v>3537216</v>
      </c>
      <c r="CS24" s="656"/>
      <c r="CT24" s="656"/>
      <c r="CU24" s="656"/>
      <c r="CV24" s="656"/>
      <c r="CW24" s="656"/>
      <c r="CX24" s="656"/>
      <c r="CY24" s="657"/>
      <c r="CZ24" s="660">
        <v>39.799999999999997</v>
      </c>
      <c r="DA24" s="661"/>
      <c r="DB24" s="661"/>
      <c r="DC24" s="680"/>
      <c r="DD24" s="705">
        <v>2272809</v>
      </c>
      <c r="DE24" s="656"/>
      <c r="DF24" s="656"/>
      <c r="DG24" s="656"/>
      <c r="DH24" s="656"/>
      <c r="DI24" s="656"/>
      <c r="DJ24" s="656"/>
      <c r="DK24" s="657"/>
      <c r="DL24" s="705">
        <v>2168756</v>
      </c>
      <c r="DM24" s="656"/>
      <c r="DN24" s="656"/>
      <c r="DO24" s="656"/>
      <c r="DP24" s="656"/>
      <c r="DQ24" s="656"/>
      <c r="DR24" s="656"/>
      <c r="DS24" s="656"/>
      <c r="DT24" s="656"/>
      <c r="DU24" s="656"/>
      <c r="DV24" s="657"/>
      <c r="DW24" s="660">
        <v>51.9</v>
      </c>
      <c r="DX24" s="661"/>
      <c r="DY24" s="661"/>
      <c r="DZ24" s="661"/>
      <c r="EA24" s="661"/>
      <c r="EB24" s="661"/>
      <c r="EC24" s="662"/>
    </row>
    <row r="25" spans="2:133" ht="11.25" customHeight="1" x14ac:dyDescent="0.2">
      <c r="B25" s="663" t="s">
        <v>291</v>
      </c>
      <c r="C25" s="664"/>
      <c r="D25" s="664"/>
      <c r="E25" s="664"/>
      <c r="F25" s="664"/>
      <c r="G25" s="664"/>
      <c r="H25" s="664"/>
      <c r="I25" s="664"/>
      <c r="J25" s="664"/>
      <c r="K25" s="664"/>
      <c r="L25" s="664"/>
      <c r="M25" s="664"/>
      <c r="N25" s="664"/>
      <c r="O25" s="664"/>
      <c r="P25" s="664"/>
      <c r="Q25" s="665"/>
      <c r="R25" s="666">
        <v>241861</v>
      </c>
      <c r="S25" s="667"/>
      <c r="T25" s="667"/>
      <c r="U25" s="667"/>
      <c r="V25" s="667"/>
      <c r="W25" s="667"/>
      <c r="X25" s="667"/>
      <c r="Y25" s="668"/>
      <c r="Z25" s="669">
        <v>2.5</v>
      </c>
      <c r="AA25" s="669"/>
      <c r="AB25" s="669"/>
      <c r="AC25" s="669"/>
      <c r="AD25" s="670" t="s">
        <v>129</v>
      </c>
      <c r="AE25" s="670"/>
      <c r="AF25" s="670"/>
      <c r="AG25" s="670"/>
      <c r="AH25" s="670"/>
      <c r="AI25" s="670"/>
      <c r="AJ25" s="670"/>
      <c r="AK25" s="670"/>
      <c r="AL25" s="671" t="s">
        <v>129</v>
      </c>
      <c r="AM25" s="672"/>
      <c r="AN25" s="672"/>
      <c r="AO25" s="673"/>
      <c r="AP25" s="685" t="s">
        <v>292</v>
      </c>
      <c r="AQ25" s="686"/>
      <c r="AR25" s="686"/>
      <c r="AS25" s="686"/>
      <c r="AT25" s="686"/>
      <c r="AU25" s="686"/>
      <c r="AV25" s="686"/>
      <c r="AW25" s="686"/>
      <c r="AX25" s="686"/>
      <c r="AY25" s="686"/>
      <c r="AZ25" s="686"/>
      <c r="BA25" s="686"/>
      <c r="BB25" s="686"/>
      <c r="BC25" s="686"/>
      <c r="BD25" s="686"/>
      <c r="BE25" s="686"/>
      <c r="BF25" s="687"/>
      <c r="BG25" s="666" t="s">
        <v>129</v>
      </c>
      <c r="BH25" s="667"/>
      <c r="BI25" s="667"/>
      <c r="BJ25" s="667"/>
      <c r="BK25" s="667"/>
      <c r="BL25" s="667"/>
      <c r="BM25" s="667"/>
      <c r="BN25" s="668"/>
      <c r="BO25" s="669" t="s">
        <v>233</v>
      </c>
      <c r="BP25" s="669"/>
      <c r="BQ25" s="669"/>
      <c r="BR25" s="669"/>
      <c r="BS25" s="670" t="s">
        <v>129</v>
      </c>
      <c r="BT25" s="670"/>
      <c r="BU25" s="670"/>
      <c r="BV25" s="670"/>
      <c r="BW25" s="670"/>
      <c r="BX25" s="670"/>
      <c r="BY25" s="670"/>
      <c r="BZ25" s="670"/>
      <c r="CA25" s="670"/>
      <c r="CB25" s="674"/>
      <c r="CD25" s="681" t="s">
        <v>293</v>
      </c>
      <c r="CE25" s="682"/>
      <c r="CF25" s="682"/>
      <c r="CG25" s="682"/>
      <c r="CH25" s="682"/>
      <c r="CI25" s="682"/>
      <c r="CJ25" s="682"/>
      <c r="CK25" s="682"/>
      <c r="CL25" s="682"/>
      <c r="CM25" s="682"/>
      <c r="CN25" s="682"/>
      <c r="CO25" s="682"/>
      <c r="CP25" s="682"/>
      <c r="CQ25" s="683"/>
      <c r="CR25" s="666">
        <v>975186</v>
      </c>
      <c r="CS25" s="706"/>
      <c r="CT25" s="706"/>
      <c r="CU25" s="706"/>
      <c r="CV25" s="706"/>
      <c r="CW25" s="706"/>
      <c r="CX25" s="706"/>
      <c r="CY25" s="707"/>
      <c r="CZ25" s="671">
        <v>11</v>
      </c>
      <c r="DA25" s="700"/>
      <c r="DB25" s="700"/>
      <c r="DC25" s="708"/>
      <c r="DD25" s="675">
        <v>897284</v>
      </c>
      <c r="DE25" s="706"/>
      <c r="DF25" s="706"/>
      <c r="DG25" s="706"/>
      <c r="DH25" s="706"/>
      <c r="DI25" s="706"/>
      <c r="DJ25" s="706"/>
      <c r="DK25" s="707"/>
      <c r="DL25" s="675">
        <v>809264</v>
      </c>
      <c r="DM25" s="706"/>
      <c r="DN25" s="706"/>
      <c r="DO25" s="706"/>
      <c r="DP25" s="706"/>
      <c r="DQ25" s="706"/>
      <c r="DR25" s="706"/>
      <c r="DS25" s="706"/>
      <c r="DT25" s="706"/>
      <c r="DU25" s="706"/>
      <c r="DV25" s="707"/>
      <c r="DW25" s="671">
        <v>19.399999999999999</v>
      </c>
      <c r="DX25" s="700"/>
      <c r="DY25" s="700"/>
      <c r="DZ25" s="700"/>
      <c r="EA25" s="700"/>
      <c r="EB25" s="700"/>
      <c r="EC25" s="701"/>
    </row>
    <row r="26" spans="2:133" ht="11.25" customHeight="1" x14ac:dyDescent="0.2">
      <c r="B26" s="663" t="s">
        <v>294</v>
      </c>
      <c r="C26" s="664"/>
      <c r="D26" s="664"/>
      <c r="E26" s="664"/>
      <c r="F26" s="664"/>
      <c r="G26" s="664"/>
      <c r="H26" s="664"/>
      <c r="I26" s="664"/>
      <c r="J26" s="664"/>
      <c r="K26" s="664"/>
      <c r="L26" s="664"/>
      <c r="M26" s="664"/>
      <c r="N26" s="664"/>
      <c r="O26" s="664"/>
      <c r="P26" s="664"/>
      <c r="Q26" s="665"/>
      <c r="R26" s="666" t="s">
        <v>233</v>
      </c>
      <c r="S26" s="667"/>
      <c r="T26" s="667"/>
      <c r="U26" s="667"/>
      <c r="V26" s="667"/>
      <c r="W26" s="667"/>
      <c r="X26" s="667"/>
      <c r="Y26" s="668"/>
      <c r="Z26" s="669" t="s">
        <v>233</v>
      </c>
      <c r="AA26" s="669"/>
      <c r="AB26" s="669"/>
      <c r="AC26" s="669"/>
      <c r="AD26" s="670" t="s">
        <v>233</v>
      </c>
      <c r="AE26" s="670"/>
      <c r="AF26" s="670"/>
      <c r="AG26" s="670"/>
      <c r="AH26" s="670"/>
      <c r="AI26" s="670"/>
      <c r="AJ26" s="670"/>
      <c r="AK26" s="670"/>
      <c r="AL26" s="671" t="s">
        <v>129</v>
      </c>
      <c r="AM26" s="672"/>
      <c r="AN26" s="672"/>
      <c r="AO26" s="673"/>
      <c r="AP26" s="685" t="s">
        <v>295</v>
      </c>
      <c r="AQ26" s="709"/>
      <c r="AR26" s="709"/>
      <c r="AS26" s="709"/>
      <c r="AT26" s="709"/>
      <c r="AU26" s="709"/>
      <c r="AV26" s="709"/>
      <c r="AW26" s="709"/>
      <c r="AX26" s="709"/>
      <c r="AY26" s="709"/>
      <c r="AZ26" s="709"/>
      <c r="BA26" s="709"/>
      <c r="BB26" s="709"/>
      <c r="BC26" s="709"/>
      <c r="BD26" s="709"/>
      <c r="BE26" s="709"/>
      <c r="BF26" s="687"/>
      <c r="BG26" s="666" t="s">
        <v>233</v>
      </c>
      <c r="BH26" s="667"/>
      <c r="BI26" s="667"/>
      <c r="BJ26" s="667"/>
      <c r="BK26" s="667"/>
      <c r="BL26" s="667"/>
      <c r="BM26" s="667"/>
      <c r="BN26" s="668"/>
      <c r="BO26" s="669" t="s">
        <v>233</v>
      </c>
      <c r="BP26" s="669"/>
      <c r="BQ26" s="669"/>
      <c r="BR26" s="669"/>
      <c r="BS26" s="670" t="s">
        <v>233</v>
      </c>
      <c r="BT26" s="670"/>
      <c r="BU26" s="670"/>
      <c r="BV26" s="670"/>
      <c r="BW26" s="670"/>
      <c r="BX26" s="670"/>
      <c r="BY26" s="670"/>
      <c r="BZ26" s="670"/>
      <c r="CA26" s="670"/>
      <c r="CB26" s="674"/>
      <c r="CD26" s="681" t="s">
        <v>296</v>
      </c>
      <c r="CE26" s="682"/>
      <c r="CF26" s="682"/>
      <c r="CG26" s="682"/>
      <c r="CH26" s="682"/>
      <c r="CI26" s="682"/>
      <c r="CJ26" s="682"/>
      <c r="CK26" s="682"/>
      <c r="CL26" s="682"/>
      <c r="CM26" s="682"/>
      <c r="CN26" s="682"/>
      <c r="CO26" s="682"/>
      <c r="CP26" s="682"/>
      <c r="CQ26" s="683"/>
      <c r="CR26" s="666">
        <v>552128</v>
      </c>
      <c r="CS26" s="667"/>
      <c r="CT26" s="667"/>
      <c r="CU26" s="667"/>
      <c r="CV26" s="667"/>
      <c r="CW26" s="667"/>
      <c r="CX26" s="667"/>
      <c r="CY26" s="668"/>
      <c r="CZ26" s="671">
        <v>6.2</v>
      </c>
      <c r="DA26" s="700"/>
      <c r="DB26" s="700"/>
      <c r="DC26" s="708"/>
      <c r="DD26" s="675">
        <v>496232</v>
      </c>
      <c r="DE26" s="667"/>
      <c r="DF26" s="667"/>
      <c r="DG26" s="667"/>
      <c r="DH26" s="667"/>
      <c r="DI26" s="667"/>
      <c r="DJ26" s="667"/>
      <c r="DK26" s="668"/>
      <c r="DL26" s="675" t="s">
        <v>233</v>
      </c>
      <c r="DM26" s="667"/>
      <c r="DN26" s="667"/>
      <c r="DO26" s="667"/>
      <c r="DP26" s="667"/>
      <c r="DQ26" s="667"/>
      <c r="DR26" s="667"/>
      <c r="DS26" s="667"/>
      <c r="DT26" s="667"/>
      <c r="DU26" s="667"/>
      <c r="DV26" s="668"/>
      <c r="DW26" s="671" t="s">
        <v>129</v>
      </c>
      <c r="DX26" s="700"/>
      <c r="DY26" s="700"/>
      <c r="DZ26" s="700"/>
      <c r="EA26" s="700"/>
      <c r="EB26" s="700"/>
      <c r="EC26" s="701"/>
    </row>
    <row r="27" spans="2:133" ht="11.25" customHeight="1" x14ac:dyDescent="0.2">
      <c r="B27" s="663" t="s">
        <v>297</v>
      </c>
      <c r="C27" s="664"/>
      <c r="D27" s="664"/>
      <c r="E27" s="664"/>
      <c r="F27" s="664"/>
      <c r="G27" s="664"/>
      <c r="H27" s="664"/>
      <c r="I27" s="664"/>
      <c r="J27" s="664"/>
      <c r="K27" s="664"/>
      <c r="L27" s="664"/>
      <c r="M27" s="664"/>
      <c r="N27" s="664"/>
      <c r="O27" s="664"/>
      <c r="P27" s="664"/>
      <c r="Q27" s="665"/>
      <c r="R27" s="666">
        <v>4301758</v>
      </c>
      <c r="S27" s="667"/>
      <c r="T27" s="667"/>
      <c r="U27" s="667"/>
      <c r="V27" s="667"/>
      <c r="W27" s="667"/>
      <c r="X27" s="667"/>
      <c r="Y27" s="668"/>
      <c r="Z27" s="669">
        <v>44.7</v>
      </c>
      <c r="AA27" s="669"/>
      <c r="AB27" s="669"/>
      <c r="AC27" s="669"/>
      <c r="AD27" s="670">
        <v>4059897</v>
      </c>
      <c r="AE27" s="670"/>
      <c r="AF27" s="670"/>
      <c r="AG27" s="670"/>
      <c r="AH27" s="670"/>
      <c r="AI27" s="670"/>
      <c r="AJ27" s="670"/>
      <c r="AK27" s="670"/>
      <c r="AL27" s="671">
        <v>99.9</v>
      </c>
      <c r="AM27" s="672"/>
      <c r="AN27" s="672"/>
      <c r="AO27" s="673"/>
      <c r="AP27" s="663" t="s">
        <v>298</v>
      </c>
      <c r="AQ27" s="664"/>
      <c r="AR27" s="664"/>
      <c r="AS27" s="664"/>
      <c r="AT27" s="664"/>
      <c r="AU27" s="664"/>
      <c r="AV27" s="664"/>
      <c r="AW27" s="664"/>
      <c r="AX27" s="664"/>
      <c r="AY27" s="664"/>
      <c r="AZ27" s="664"/>
      <c r="BA27" s="664"/>
      <c r="BB27" s="664"/>
      <c r="BC27" s="664"/>
      <c r="BD27" s="664"/>
      <c r="BE27" s="664"/>
      <c r="BF27" s="665"/>
      <c r="BG27" s="666">
        <v>1022761</v>
      </c>
      <c r="BH27" s="667"/>
      <c r="BI27" s="667"/>
      <c r="BJ27" s="667"/>
      <c r="BK27" s="667"/>
      <c r="BL27" s="667"/>
      <c r="BM27" s="667"/>
      <c r="BN27" s="668"/>
      <c r="BO27" s="669">
        <v>100</v>
      </c>
      <c r="BP27" s="669"/>
      <c r="BQ27" s="669"/>
      <c r="BR27" s="669"/>
      <c r="BS27" s="670" t="s">
        <v>129</v>
      </c>
      <c r="BT27" s="670"/>
      <c r="BU27" s="670"/>
      <c r="BV27" s="670"/>
      <c r="BW27" s="670"/>
      <c r="BX27" s="670"/>
      <c r="BY27" s="670"/>
      <c r="BZ27" s="670"/>
      <c r="CA27" s="670"/>
      <c r="CB27" s="674"/>
      <c r="CD27" s="681" t="s">
        <v>299</v>
      </c>
      <c r="CE27" s="682"/>
      <c r="CF27" s="682"/>
      <c r="CG27" s="682"/>
      <c r="CH27" s="682"/>
      <c r="CI27" s="682"/>
      <c r="CJ27" s="682"/>
      <c r="CK27" s="682"/>
      <c r="CL27" s="682"/>
      <c r="CM27" s="682"/>
      <c r="CN27" s="682"/>
      <c r="CO27" s="682"/>
      <c r="CP27" s="682"/>
      <c r="CQ27" s="683"/>
      <c r="CR27" s="666">
        <v>1541848</v>
      </c>
      <c r="CS27" s="706"/>
      <c r="CT27" s="706"/>
      <c r="CU27" s="706"/>
      <c r="CV27" s="706"/>
      <c r="CW27" s="706"/>
      <c r="CX27" s="706"/>
      <c r="CY27" s="707"/>
      <c r="CZ27" s="671">
        <v>17.399999999999999</v>
      </c>
      <c r="DA27" s="700"/>
      <c r="DB27" s="700"/>
      <c r="DC27" s="708"/>
      <c r="DD27" s="675">
        <v>356853</v>
      </c>
      <c r="DE27" s="706"/>
      <c r="DF27" s="706"/>
      <c r="DG27" s="706"/>
      <c r="DH27" s="706"/>
      <c r="DI27" s="706"/>
      <c r="DJ27" s="706"/>
      <c r="DK27" s="707"/>
      <c r="DL27" s="675">
        <v>340820</v>
      </c>
      <c r="DM27" s="706"/>
      <c r="DN27" s="706"/>
      <c r="DO27" s="706"/>
      <c r="DP27" s="706"/>
      <c r="DQ27" s="706"/>
      <c r="DR27" s="706"/>
      <c r="DS27" s="706"/>
      <c r="DT27" s="706"/>
      <c r="DU27" s="706"/>
      <c r="DV27" s="707"/>
      <c r="DW27" s="671">
        <v>8.1</v>
      </c>
      <c r="DX27" s="700"/>
      <c r="DY27" s="700"/>
      <c r="DZ27" s="700"/>
      <c r="EA27" s="700"/>
      <c r="EB27" s="700"/>
      <c r="EC27" s="701"/>
    </row>
    <row r="28" spans="2:133" ht="11.25" customHeight="1" x14ac:dyDescent="0.2">
      <c r="B28" s="663" t="s">
        <v>300</v>
      </c>
      <c r="C28" s="664"/>
      <c r="D28" s="664"/>
      <c r="E28" s="664"/>
      <c r="F28" s="664"/>
      <c r="G28" s="664"/>
      <c r="H28" s="664"/>
      <c r="I28" s="664"/>
      <c r="J28" s="664"/>
      <c r="K28" s="664"/>
      <c r="L28" s="664"/>
      <c r="M28" s="664"/>
      <c r="N28" s="664"/>
      <c r="O28" s="664"/>
      <c r="P28" s="664"/>
      <c r="Q28" s="665"/>
      <c r="R28" s="666">
        <v>829</v>
      </c>
      <c r="S28" s="667"/>
      <c r="T28" s="667"/>
      <c r="U28" s="667"/>
      <c r="V28" s="667"/>
      <c r="W28" s="667"/>
      <c r="X28" s="667"/>
      <c r="Y28" s="668"/>
      <c r="Z28" s="669">
        <v>0</v>
      </c>
      <c r="AA28" s="669"/>
      <c r="AB28" s="669"/>
      <c r="AC28" s="669"/>
      <c r="AD28" s="670">
        <v>829</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301</v>
      </c>
      <c r="CE28" s="682"/>
      <c r="CF28" s="682"/>
      <c r="CG28" s="682"/>
      <c r="CH28" s="682"/>
      <c r="CI28" s="682"/>
      <c r="CJ28" s="682"/>
      <c r="CK28" s="682"/>
      <c r="CL28" s="682"/>
      <c r="CM28" s="682"/>
      <c r="CN28" s="682"/>
      <c r="CO28" s="682"/>
      <c r="CP28" s="682"/>
      <c r="CQ28" s="683"/>
      <c r="CR28" s="666">
        <v>1020182</v>
      </c>
      <c r="CS28" s="667"/>
      <c r="CT28" s="667"/>
      <c r="CU28" s="667"/>
      <c r="CV28" s="667"/>
      <c r="CW28" s="667"/>
      <c r="CX28" s="667"/>
      <c r="CY28" s="668"/>
      <c r="CZ28" s="671">
        <v>11.5</v>
      </c>
      <c r="DA28" s="700"/>
      <c r="DB28" s="700"/>
      <c r="DC28" s="708"/>
      <c r="DD28" s="675">
        <v>1018672</v>
      </c>
      <c r="DE28" s="667"/>
      <c r="DF28" s="667"/>
      <c r="DG28" s="667"/>
      <c r="DH28" s="667"/>
      <c r="DI28" s="667"/>
      <c r="DJ28" s="667"/>
      <c r="DK28" s="668"/>
      <c r="DL28" s="675">
        <v>1018672</v>
      </c>
      <c r="DM28" s="667"/>
      <c r="DN28" s="667"/>
      <c r="DO28" s="667"/>
      <c r="DP28" s="667"/>
      <c r="DQ28" s="667"/>
      <c r="DR28" s="667"/>
      <c r="DS28" s="667"/>
      <c r="DT28" s="667"/>
      <c r="DU28" s="667"/>
      <c r="DV28" s="668"/>
      <c r="DW28" s="671">
        <v>24.4</v>
      </c>
      <c r="DX28" s="700"/>
      <c r="DY28" s="700"/>
      <c r="DZ28" s="700"/>
      <c r="EA28" s="700"/>
      <c r="EB28" s="700"/>
      <c r="EC28" s="701"/>
    </row>
    <row r="29" spans="2:133" ht="11.25" customHeight="1" x14ac:dyDescent="0.2">
      <c r="B29" s="663" t="s">
        <v>302</v>
      </c>
      <c r="C29" s="664"/>
      <c r="D29" s="664"/>
      <c r="E29" s="664"/>
      <c r="F29" s="664"/>
      <c r="G29" s="664"/>
      <c r="H29" s="664"/>
      <c r="I29" s="664"/>
      <c r="J29" s="664"/>
      <c r="K29" s="664"/>
      <c r="L29" s="664"/>
      <c r="M29" s="664"/>
      <c r="N29" s="664"/>
      <c r="O29" s="664"/>
      <c r="P29" s="664"/>
      <c r="Q29" s="665"/>
      <c r="R29" s="666">
        <v>74559</v>
      </c>
      <c r="S29" s="667"/>
      <c r="T29" s="667"/>
      <c r="U29" s="667"/>
      <c r="V29" s="667"/>
      <c r="W29" s="667"/>
      <c r="X29" s="667"/>
      <c r="Y29" s="668"/>
      <c r="Z29" s="669">
        <v>0.8</v>
      </c>
      <c r="AA29" s="669"/>
      <c r="AB29" s="669"/>
      <c r="AC29" s="669"/>
      <c r="AD29" s="670" t="s">
        <v>129</v>
      </c>
      <c r="AE29" s="670"/>
      <c r="AF29" s="670"/>
      <c r="AG29" s="670"/>
      <c r="AH29" s="670"/>
      <c r="AI29" s="670"/>
      <c r="AJ29" s="670"/>
      <c r="AK29" s="670"/>
      <c r="AL29" s="671" t="s">
        <v>129</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303</v>
      </c>
      <c r="CE29" s="716"/>
      <c r="CF29" s="681" t="s">
        <v>304</v>
      </c>
      <c r="CG29" s="682"/>
      <c r="CH29" s="682"/>
      <c r="CI29" s="682"/>
      <c r="CJ29" s="682"/>
      <c r="CK29" s="682"/>
      <c r="CL29" s="682"/>
      <c r="CM29" s="682"/>
      <c r="CN29" s="682"/>
      <c r="CO29" s="682"/>
      <c r="CP29" s="682"/>
      <c r="CQ29" s="683"/>
      <c r="CR29" s="666">
        <v>1020182</v>
      </c>
      <c r="CS29" s="706"/>
      <c r="CT29" s="706"/>
      <c r="CU29" s="706"/>
      <c r="CV29" s="706"/>
      <c r="CW29" s="706"/>
      <c r="CX29" s="706"/>
      <c r="CY29" s="707"/>
      <c r="CZ29" s="671">
        <v>11.5</v>
      </c>
      <c r="DA29" s="700"/>
      <c r="DB29" s="700"/>
      <c r="DC29" s="708"/>
      <c r="DD29" s="675">
        <v>1018672</v>
      </c>
      <c r="DE29" s="706"/>
      <c r="DF29" s="706"/>
      <c r="DG29" s="706"/>
      <c r="DH29" s="706"/>
      <c r="DI29" s="706"/>
      <c r="DJ29" s="706"/>
      <c r="DK29" s="707"/>
      <c r="DL29" s="675">
        <v>1018672</v>
      </c>
      <c r="DM29" s="706"/>
      <c r="DN29" s="706"/>
      <c r="DO29" s="706"/>
      <c r="DP29" s="706"/>
      <c r="DQ29" s="706"/>
      <c r="DR29" s="706"/>
      <c r="DS29" s="706"/>
      <c r="DT29" s="706"/>
      <c r="DU29" s="706"/>
      <c r="DV29" s="707"/>
      <c r="DW29" s="671">
        <v>24.4</v>
      </c>
      <c r="DX29" s="700"/>
      <c r="DY29" s="700"/>
      <c r="DZ29" s="700"/>
      <c r="EA29" s="700"/>
      <c r="EB29" s="700"/>
      <c r="EC29" s="701"/>
    </row>
    <row r="30" spans="2:133" ht="11.25" customHeight="1" x14ac:dyDescent="0.2">
      <c r="B30" s="663" t="s">
        <v>305</v>
      </c>
      <c r="C30" s="664"/>
      <c r="D30" s="664"/>
      <c r="E30" s="664"/>
      <c r="F30" s="664"/>
      <c r="G30" s="664"/>
      <c r="H30" s="664"/>
      <c r="I30" s="664"/>
      <c r="J30" s="664"/>
      <c r="K30" s="664"/>
      <c r="L30" s="664"/>
      <c r="M30" s="664"/>
      <c r="N30" s="664"/>
      <c r="O30" s="664"/>
      <c r="P30" s="664"/>
      <c r="Q30" s="665"/>
      <c r="R30" s="666">
        <v>50281</v>
      </c>
      <c r="S30" s="667"/>
      <c r="T30" s="667"/>
      <c r="U30" s="667"/>
      <c r="V30" s="667"/>
      <c r="W30" s="667"/>
      <c r="X30" s="667"/>
      <c r="Y30" s="668"/>
      <c r="Z30" s="669">
        <v>0.5</v>
      </c>
      <c r="AA30" s="669"/>
      <c r="AB30" s="669"/>
      <c r="AC30" s="669"/>
      <c r="AD30" s="670">
        <v>2630</v>
      </c>
      <c r="AE30" s="670"/>
      <c r="AF30" s="670"/>
      <c r="AG30" s="670"/>
      <c r="AH30" s="670"/>
      <c r="AI30" s="670"/>
      <c r="AJ30" s="670"/>
      <c r="AK30" s="670"/>
      <c r="AL30" s="671">
        <v>0.1</v>
      </c>
      <c r="AM30" s="672"/>
      <c r="AN30" s="672"/>
      <c r="AO30" s="673"/>
      <c r="AP30" s="645" t="s">
        <v>221</v>
      </c>
      <c r="AQ30" s="646"/>
      <c r="AR30" s="646"/>
      <c r="AS30" s="646"/>
      <c r="AT30" s="646"/>
      <c r="AU30" s="646"/>
      <c r="AV30" s="646"/>
      <c r="AW30" s="646"/>
      <c r="AX30" s="646"/>
      <c r="AY30" s="646"/>
      <c r="AZ30" s="646"/>
      <c r="BA30" s="646"/>
      <c r="BB30" s="646"/>
      <c r="BC30" s="646"/>
      <c r="BD30" s="646"/>
      <c r="BE30" s="646"/>
      <c r="BF30" s="647"/>
      <c r="BG30" s="645" t="s">
        <v>306</v>
      </c>
      <c r="BH30" s="713"/>
      <c r="BI30" s="713"/>
      <c r="BJ30" s="713"/>
      <c r="BK30" s="713"/>
      <c r="BL30" s="713"/>
      <c r="BM30" s="713"/>
      <c r="BN30" s="713"/>
      <c r="BO30" s="713"/>
      <c r="BP30" s="713"/>
      <c r="BQ30" s="714"/>
      <c r="BR30" s="645" t="s">
        <v>307</v>
      </c>
      <c r="BS30" s="713"/>
      <c r="BT30" s="713"/>
      <c r="BU30" s="713"/>
      <c r="BV30" s="713"/>
      <c r="BW30" s="713"/>
      <c r="BX30" s="713"/>
      <c r="BY30" s="713"/>
      <c r="BZ30" s="713"/>
      <c r="CA30" s="713"/>
      <c r="CB30" s="714"/>
      <c r="CD30" s="717"/>
      <c r="CE30" s="718"/>
      <c r="CF30" s="681" t="s">
        <v>308</v>
      </c>
      <c r="CG30" s="682"/>
      <c r="CH30" s="682"/>
      <c r="CI30" s="682"/>
      <c r="CJ30" s="682"/>
      <c r="CK30" s="682"/>
      <c r="CL30" s="682"/>
      <c r="CM30" s="682"/>
      <c r="CN30" s="682"/>
      <c r="CO30" s="682"/>
      <c r="CP30" s="682"/>
      <c r="CQ30" s="683"/>
      <c r="CR30" s="666">
        <v>994713</v>
      </c>
      <c r="CS30" s="667"/>
      <c r="CT30" s="667"/>
      <c r="CU30" s="667"/>
      <c r="CV30" s="667"/>
      <c r="CW30" s="667"/>
      <c r="CX30" s="667"/>
      <c r="CY30" s="668"/>
      <c r="CZ30" s="671">
        <v>11.2</v>
      </c>
      <c r="DA30" s="700"/>
      <c r="DB30" s="700"/>
      <c r="DC30" s="708"/>
      <c r="DD30" s="675">
        <v>994315</v>
      </c>
      <c r="DE30" s="667"/>
      <c r="DF30" s="667"/>
      <c r="DG30" s="667"/>
      <c r="DH30" s="667"/>
      <c r="DI30" s="667"/>
      <c r="DJ30" s="667"/>
      <c r="DK30" s="668"/>
      <c r="DL30" s="675">
        <v>994315</v>
      </c>
      <c r="DM30" s="667"/>
      <c r="DN30" s="667"/>
      <c r="DO30" s="667"/>
      <c r="DP30" s="667"/>
      <c r="DQ30" s="667"/>
      <c r="DR30" s="667"/>
      <c r="DS30" s="667"/>
      <c r="DT30" s="667"/>
      <c r="DU30" s="667"/>
      <c r="DV30" s="668"/>
      <c r="DW30" s="671">
        <v>23.8</v>
      </c>
      <c r="DX30" s="700"/>
      <c r="DY30" s="700"/>
      <c r="DZ30" s="700"/>
      <c r="EA30" s="700"/>
      <c r="EB30" s="700"/>
      <c r="EC30" s="701"/>
    </row>
    <row r="31" spans="2:133" ht="11.25" customHeight="1" x14ac:dyDescent="0.2">
      <c r="B31" s="663" t="s">
        <v>309</v>
      </c>
      <c r="C31" s="664"/>
      <c r="D31" s="664"/>
      <c r="E31" s="664"/>
      <c r="F31" s="664"/>
      <c r="G31" s="664"/>
      <c r="H31" s="664"/>
      <c r="I31" s="664"/>
      <c r="J31" s="664"/>
      <c r="K31" s="664"/>
      <c r="L31" s="664"/>
      <c r="M31" s="664"/>
      <c r="N31" s="664"/>
      <c r="O31" s="664"/>
      <c r="P31" s="664"/>
      <c r="Q31" s="665"/>
      <c r="R31" s="666">
        <v>6455</v>
      </c>
      <c r="S31" s="667"/>
      <c r="T31" s="667"/>
      <c r="U31" s="667"/>
      <c r="V31" s="667"/>
      <c r="W31" s="667"/>
      <c r="X31" s="667"/>
      <c r="Y31" s="668"/>
      <c r="Z31" s="669">
        <v>0.1</v>
      </c>
      <c r="AA31" s="669"/>
      <c r="AB31" s="669"/>
      <c r="AC31" s="669"/>
      <c r="AD31" s="670" t="s">
        <v>129</v>
      </c>
      <c r="AE31" s="670"/>
      <c r="AF31" s="670"/>
      <c r="AG31" s="670"/>
      <c r="AH31" s="670"/>
      <c r="AI31" s="670"/>
      <c r="AJ31" s="670"/>
      <c r="AK31" s="670"/>
      <c r="AL31" s="671" t="s">
        <v>129</v>
      </c>
      <c r="AM31" s="672"/>
      <c r="AN31" s="672"/>
      <c r="AO31" s="673"/>
      <c r="AP31" s="726" t="s">
        <v>310</v>
      </c>
      <c r="AQ31" s="727"/>
      <c r="AR31" s="727"/>
      <c r="AS31" s="727"/>
      <c r="AT31" s="732" t="s">
        <v>311</v>
      </c>
      <c r="AU31" s="217"/>
      <c r="AV31" s="217"/>
      <c r="AW31" s="217"/>
      <c r="AX31" s="652" t="s">
        <v>188</v>
      </c>
      <c r="AY31" s="653"/>
      <c r="AZ31" s="653"/>
      <c r="BA31" s="653"/>
      <c r="BB31" s="653"/>
      <c r="BC31" s="653"/>
      <c r="BD31" s="653"/>
      <c r="BE31" s="653"/>
      <c r="BF31" s="654"/>
      <c r="BG31" s="725">
        <v>99.3</v>
      </c>
      <c r="BH31" s="721"/>
      <c r="BI31" s="721"/>
      <c r="BJ31" s="721"/>
      <c r="BK31" s="721"/>
      <c r="BL31" s="721"/>
      <c r="BM31" s="661">
        <v>94.8</v>
      </c>
      <c r="BN31" s="721"/>
      <c r="BO31" s="721"/>
      <c r="BP31" s="721"/>
      <c r="BQ31" s="722"/>
      <c r="BR31" s="725">
        <v>99.2</v>
      </c>
      <c r="BS31" s="721"/>
      <c r="BT31" s="721"/>
      <c r="BU31" s="721"/>
      <c r="BV31" s="721"/>
      <c r="BW31" s="721"/>
      <c r="BX31" s="661">
        <v>93</v>
      </c>
      <c r="BY31" s="721"/>
      <c r="BZ31" s="721"/>
      <c r="CA31" s="721"/>
      <c r="CB31" s="722"/>
      <c r="CD31" s="717"/>
      <c r="CE31" s="718"/>
      <c r="CF31" s="681" t="s">
        <v>312</v>
      </c>
      <c r="CG31" s="682"/>
      <c r="CH31" s="682"/>
      <c r="CI31" s="682"/>
      <c r="CJ31" s="682"/>
      <c r="CK31" s="682"/>
      <c r="CL31" s="682"/>
      <c r="CM31" s="682"/>
      <c r="CN31" s="682"/>
      <c r="CO31" s="682"/>
      <c r="CP31" s="682"/>
      <c r="CQ31" s="683"/>
      <c r="CR31" s="666">
        <v>25469</v>
      </c>
      <c r="CS31" s="706"/>
      <c r="CT31" s="706"/>
      <c r="CU31" s="706"/>
      <c r="CV31" s="706"/>
      <c r="CW31" s="706"/>
      <c r="CX31" s="706"/>
      <c r="CY31" s="707"/>
      <c r="CZ31" s="671">
        <v>0.3</v>
      </c>
      <c r="DA31" s="700"/>
      <c r="DB31" s="700"/>
      <c r="DC31" s="708"/>
      <c r="DD31" s="675">
        <v>24357</v>
      </c>
      <c r="DE31" s="706"/>
      <c r="DF31" s="706"/>
      <c r="DG31" s="706"/>
      <c r="DH31" s="706"/>
      <c r="DI31" s="706"/>
      <c r="DJ31" s="706"/>
      <c r="DK31" s="707"/>
      <c r="DL31" s="675">
        <v>24357</v>
      </c>
      <c r="DM31" s="706"/>
      <c r="DN31" s="706"/>
      <c r="DO31" s="706"/>
      <c r="DP31" s="706"/>
      <c r="DQ31" s="706"/>
      <c r="DR31" s="706"/>
      <c r="DS31" s="706"/>
      <c r="DT31" s="706"/>
      <c r="DU31" s="706"/>
      <c r="DV31" s="707"/>
      <c r="DW31" s="671">
        <v>0.6</v>
      </c>
      <c r="DX31" s="700"/>
      <c r="DY31" s="700"/>
      <c r="DZ31" s="700"/>
      <c r="EA31" s="700"/>
      <c r="EB31" s="700"/>
      <c r="EC31" s="701"/>
    </row>
    <row r="32" spans="2:133" ht="11.25" customHeight="1" x14ac:dyDescent="0.2">
      <c r="B32" s="663" t="s">
        <v>313</v>
      </c>
      <c r="C32" s="664"/>
      <c r="D32" s="664"/>
      <c r="E32" s="664"/>
      <c r="F32" s="664"/>
      <c r="G32" s="664"/>
      <c r="H32" s="664"/>
      <c r="I32" s="664"/>
      <c r="J32" s="664"/>
      <c r="K32" s="664"/>
      <c r="L32" s="664"/>
      <c r="M32" s="664"/>
      <c r="N32" s="664"/>
      <c r="O32" s="664"/>
      <c r="P32" s="664"/>
      <c r="Q32" s="665"/>
      <c r="R32" s="666">
        <v>2241256</v>
      </c>
      <c r="S32" s="667"/>
      <c r="T32" s="667"/>
      <c r="U32" s="667"/>
      <c r="V32" s="667"/>
      <c r="W32" s="667"/>
      <c r="X32" s="667"/>
      <c r="Y32" s="668"/>
      <c r="Z32" s="669">
        <v>23.3</v>
      </c>
      <c r="AA32" s="669"/>
      <c r="AB32" s="669"/>
      <c r="AC32" s="669"/>
      <c r="AD32" s="670" t="s">
        <v>233</v>
      </c>
      <c r="AE32" s="670"/>
      <c r="AF32" s="670"/>
      <c r="AG32" s="670"/>
      <c r="AH32" s="670"/>
      <c r="AI32" s="670"/>
      <c r="AJ32" s="670"/>
      <c r="AK32" s="670"/>
      <c r="AL32" s="671" t="s">
        <v>233</v>
      </c>
      <c r="AM32" s="672"/>
      <c r="AN32" s="672"/>
      <c r="AO32" s="673"/>
      <c r="AP32" s="728"/>
      <c r="AQ32" s="729"/>
      <c r="AR32" s="729"/>
      <c r="AS32" s="729"/>
      <c r="AT32" s="733"/>
      <c r="AU32" s="216" t="s">
        <v>314</v>
      </c>
      <c r="AV32" s="216"/>
      <c r="AW32" s="216"/>
      <c r="AX32" s="663" t="s">
        <v>315</v>
      </c>
      <c r="AY32" s="664"/>
      <c r="AZ32" s="664"/>
      <c r="BA32" s="664"/>
      <c r="BB32" s="664"/>
      <c r="BC32" s="664"/>
      <c r="BD32" s="664"/>
      <c r="BE32" s="664"/>
      <c r="BF32" s="665"/>
      <c r="BG32" s="735">
        <v>99.6</v>
      </c>
      <c r="BH32" s="706"/>
      <c r="BI32" s="706"/>
      <c r="BJ32" s="706"/>
      <c r="BK32" s="706"/>
      <c r="BL32" s="706"/>
      <c r="BM32" s="672">
        <v>97.6</v>
      </c>
      <c r="BN32" s="723"/>
      <c r="BO32" s="723"/>
      <c r="BP32" s="723"/>
      <c r="BQ32" s="724"/>
      <c r="BR32" s="735">
        <v>99.2</v>
      </c>
      <c r="BS32" s="706"/>
      <c r="BT32" s="706"/>
      <c r="BU32" s="706"/>
      <c r="BV32" s="706"/>
      <c r="BW32" s="706"/>
      <c r="BX32" s="672">
        <v>97.3</v>
      </c>
      <c r="BY32" s="723"/>
      <c r="BZ32" s="723"/>
      <c r="CA32" s="723"/>
      <c r="CB32" s="724"/>
      <c r="CD32" s="719"/>
      <c r="CE32" s="720"/>
      <c r="CF32" s="681" t="s">
        <v>316</v>
      </c>
      <c r="CG32" s="682"/>
      <c r="CH32" s="682"/>
      <c r="CI32" s="682"/>
      <c r="CJ32" s="682"/>
      <c r="CK32" s="682"/>
      <c r="CL32" s="682"/>
      <c r="CM32" s="682"/>
      <c r="CN32" s="682"/>
      <c r="CO32" s="682"/>
      <c r="CP32" s="682"/>
      <c r="CQ32" s="683"/>
      <c r="CR32" s="666" t="s">
        <v>233</v>
      </c>
      <c r="CS32" s="667"/>
      <c r="CT32" s="667"/>
      <c r="CU32" s="667"/>
      <c r="CV32" s="667"/>
      <c r="CW32" s="667"/>
      <c r="CX32" s="667"/>
      <c r="CY32" s="668"/>
      <c r="CZ32" s="671" t="s">
        <v>129</v>
      </c>
      <c r="DA32" s="700"/>
      <c r="DB32" s="700"/>
      <c r="DC32" s="708"/>
      <c r="DD32" s="675" t="s">
        <v>129</v>
      </c>
      <c r="DE32" s="667"/>
      <c r="DF32" s="667"/>
      <c r="DG32" s="667"/>
      <c r="DH32" s="667"/>
      <c r="DI32" s="667"/>
      <c r="DJ32" s="667"/>
      <c r="DK32" s="668"/>
      <c r="DL32" s="675" t="s">
        <v>129</v>
      </c>
      <c r="DM32" s="667"/>
      <c r="DN32" s="667"/>
      <c r="DO32" s="667"/>
      <c r="DP32" s="667"/>
      <c r="DQ32" s="667"/>
      <c r="DR32" s="667"/>
      <c r="DS32" s="667"/>
      <c r="DT32" s="667"/>
      <c r="DU32" s="667"/>
      <c r="DV32" s="668"/>
      <c r="DW32" s="671" t="s">
        <v>129</v>
      </c>
      <c r="DX32" s="700"/>
      <c r="DY32" s="700"/>
      <c r="DZ32" s="700"/>
      <c r="EA32" s="700"/>
      <c r="EB32" s="700"/>
      <c r="EC32" s="701"/>
    </row>
    <row r="33" spans="2:133" ht="11.25" customHeight="1" x14ac:dyDescent="0.2">
      <c r="B33" s="702" t="s">
        <v>317</v>
      </c>
      <c r="C33" s="703"/>
      <c r="D33" s="703"/>
      <c r="E33" s="703"/>
      <c r="F33" s="703"/>
      <c r="G33" s="703"/>
      <c r="H33" s="703"/>
      <c r="I33" s="703"/>
      <c r="J33" s="703"/>
      <c r="K33" s="703"/>
      <c r="L33" s="703"/>
      <c r="M33" s="703"/>
      <c r="N33" s="703"/>
      <c r="O33" s="703"/>
      <c r="P33" s="703"/>
      <c r="Q33" s="704"/>
      <c r="R33" s="666" t="s">
        <v>233</v>
      </c>
      <c r="S33" s="667"/>
      <c r="T33" s="667"/>
      <c r="U33" s="667"/>
      <c r="V33" s="667"/>
      <c r="W33" s="667"/>
      <c r="X33" s="667"/>
      <c r="Y33" s="668"/>
      <c r="Z33" s="669" t="s">
        <v>129</v>
      </c>
      <c r="AA33" s="669"/>
      <c r="AB33" s="669"/>
      <c r="AC33" s="669"/>
      <c r="AD33" s="670" t="s">
        <v>233</v>
      </c>
      <c r="AE33" s="670"/>
      <c r="AF33" s="670"/>
      <c r="AG33" s="670"/>
      <c r="AH33" s="670"/>
      <c r="AI33" s="670"/>
      <c r="AJ33" s="670"/>
      <c r="AK33" s="670"/>
      <c r="AL33" s="671" t="s">
        <v>129</v>
      </c>
      <c r="AM33" s="672"/>
      <c r="AN33" s="672"/>
      <c r="AO33" s="673"/>
      <c r="AP33" s="730"/>
      <c r="AQ33" s="731"/>
      <c r="AR33" s="731"/>
      <c r="AS33" s="731"/>
      <c r="AT33" s="734"/>
      <c r="AU33" s="218"/>
      <c r="AV33" s="218"/>
      <c r="AW33" s="218"/>
      <c r="AX33" s="710" t="s">
        <v>318</v>
      </c>
      <c r="AY33" s="711"/>
      <c r="AZ33" s="711"/>
      <c r="BA33" s="711"/>
      <c r="BB33" s="711"/>
      <c r="BC33" s="711"/>
      <c r="BD33" s="711"/>
      <c r="BE33" s="711"/>
      <c r="BF33" s="712"/>
      <c r="BG33" s="736">
        <v>99</v>
      </c>
      <c r="BH33" s="737"/>
      <c r="BI33" s="737"/>
      <c r="BJ33" s="737"/>
      <c r="BK33" s="737"/>
      <c r="BL33" s="737"/>
      <c r="BM33" s="738">
        <v>92.2</v>
      </c>
      <c r="BN33" s="737"/>
      <c r="BO33" s="737"/>
      <c r="BP33" s="737"/>
      <c r="BQ33" s="739"/>
      <c r="BR33" s="736">
        <v>99.1</v>
      </c>
      <c r="BS33" s="737"/>
      <c r="BT33" s="737"/>
      <c r="BU33" s="737"/>
      <c r="BV33" s="737"/>
      <c r="BW33" s="737"/>
      <c r="BX33" s="738">
        <v>89.3</v>
      </c>
      <c r="BY33" s="737"/>
      <c r="BZ33" s="737"/>
      <c r="CA33" s="737"/>
      <c r="CB33" s="739"/>
      <c r="CD33" s="681" t="s">
        <v>319</v>
      </c>
      <c r="CE33" s="682"/>
      <c r="CF33" s="682"/>
      <c r="CG33" s="682"/>
      <c r="CH33" s="682"/>
      <c r="CI33" s="682"/>
      <c r="CJ33" s="682"/>
      <c r="CK33" s="682"/>
      <c r="CL33" s="682"/>
      <c r="CM33" s="682"/>
      <c r="CN33" s="682"/>
      <c r="CO33" s="682"/>
      <c r="CP33" s="682"/>
      <c r="CQ33" s="683"/>
      <c r="CR33" s="666">
        <v>3102513</v>
      </c>
      <c r="CS33" s="706"/>
      <c r="CT33" s="706"/>
      <c r="CU33" s="706"/>
      <c r="CV33" s="706"/>
      <c r="CW33" s="706"/>
      <c r="CX33" s="706"/>
      <c r="CY33" s="707"/>
      <c r="CZ33" s="671">
        <v>34.9</v>
      </c>
      <c r="DA33" s="700"/>
      <c r="DB33" s="700"/>
      <c r="DC33" s="708"/>
      <c r="DD33" s="675">
        <v>2060112</v>
      </c>
      <c r="DE33" s="706"/>
      <c r="DF33" s="706"/>
      <c r="DG33" s="706"/>
      <c r="DH33" s="706"/>
      <c r="DI33" s="706"/>
      <c r="DJ33" s="706"/>
      <c r="DK33" s="707"/>
      <c r="DL33" s="675">
        <v>1179508</v>
      </c>
      <c r="DM33" s="706"/>
      <c r="DN33" s="706"/>
      <c r="DO33" s="706"/>
      <c r="DP33" s="706"/>
      <c r="DQ33" s="706"/>
      <c r="DR33" s="706"/>
      <c r="DS33" s="706"/>
      <c r="DT33" s="706"/>
      <c r="DU33" s="706"/>
      <c r="DV33" s="707"/>
      <c r="DW33" s="671">
        <v>28.2</v>
      </c>
      <c r="DX33" s="700"/>
      <c r="DY33" s="700"/>
      <c r="DZ33" s="700"/>
      <c r="EA33" s="700"/>
      <c r="EB33" s="700"/>
      <c r="EC33" s="701"/>
    </row>
    <row r="34" spans="2:133" ht="11.25" customHeight="1" x14ac:dyDescent="0.2">
      <c r="B34" s="663" t="s">
        <v>320</v>
      </c>
      <c r="C34" s="664"/>
      <c r="D34" s="664"/>
      <c r="E34" s="664"/>
      <c r="F34" s="664"/>
      <c r="G34" s="664"/>
      <c r="H34" s="664"/>
      <c r="I34" s="664"/>
      <c r="J34" s="664"/>
      <c r="K34" s="664"/>
      <c r="L34" s="664"/>
      <c r="M34" s="664"/>
      <c r="N34" s="664"/>
      <c r="O34" s="664"/>
      <c r="P34" s="664"/>
      <c r="Q34" s="665"/>
      <c r="R34" s="666">
        <v>682502</v>
      </c>
      <c r="S34" s="667"/>
      <c r="T34" s="667"/>
      <c r="U34" s="667"/>
      <c r="V34" s="667"/>
      <c r="W34" s="667"/>
      <c r="X34" s="667"/>
      <c r="Y34" s="668"/>
      <c r="Z34" s="669">
        <v>7.1</v>
      </c>
      <c r="AA34" s="669"/>
      <c r="AB34" s="669"/>
      <c r="AC34" s="669"/>
      <c r="AD34" s="670" t="s">
        <v>233</v>
      </c>
      <c r="AE34" s="670"/>
      <c r="AF34" s="670"/>
      <c r="AG34" s="670"/>
      <c r="AH34" s="670"/>
      <c r="AI34" s="670"/>
      <c r="AJ34" s="670"/>
      <c r="AK34" s="670"/>
      <c r="AL34" s="671" t="s">
        <v>233</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321</v>
      </c>
      <c r="CE34" s="682"/>
      <c r="CF34" s="682"/>
      <c r="CG34" s="682"/>
      <c r="CH34" s="682"/>
      <c r="CI34" s="682"/>
      <c r="CJ34" s="682"/>
      <c r="CK34" s="682"/>
      <c r="CL34" s="682"/>
      <c r="CM34" s="682"/>
      <c r="CN34" s="682"/>
      <c r="CO34" s="682"/>
      <c r="CP34" s="682"/>
      <c r="CQ34" s="683"/>
      <c r="CR34" s="666">
        <v>1114649</v>
      </c>
      <c r="CS34" s="667"/>
      <c r="CT34" s="667"/>
      <c r="CU34" s="667"/>
      <c r="CV34" s="667"/>
      <c r="CW34" s="667"/>
      <c r="CX34" s="667"/>
      <c r="CY34" s="668"/>
      <c r="CZ34" s="671">
        <v>12.5</v>
      </c>
      <c r="DA34" s="700"/>
      <c r="DB34" s="700"/>
      <c r="DC34" s="708"/>
      <c r="DD34" s="675">
        <v>890920</v>
      </c>
      <c r="DE34" s="667"/>
      <c r="DF34" s="667"/>
      <c r="DG34" s="667"/>
      <c r="DH34" s="667"/>
      <c r="DI34" s="667"/>
      <c r="DJ34" s="667"/>
      <c r="DK34" s="668"/>
      <c r="DL34" s="675">
        <v>306316</v>
      </c>
      <c r="DM34" s="667"/>
      <c r="DN34" s="667"/>
      <c r="DO34" s="667"/>
      <c r="DP34" s="667"/>
      <c r="DQ34" s="667"/>
      <c r="DR34" s="667"/>
      <c r="DS34" s="667"/>
      <c r="DT34" s="667"/>
      <c r="DU34" s="667"/>
      <c r="DV34" s="668"/>
      <c r="DW34" s="671">
        <v>7.3</v>
      </c>
      <c r="DX34" s="700"/>
      <c r="DY34" s="700"/>
      <c r="DZ34" s="700"/>
      <c r="EA34" s="700"/>
      <c r="EB34" s="700"/>
      <c r="EC34" s="701"/>
    </row>
    <row r="35" spans="2:133" ht="11.25" customHeight="1" x14ac:dyDescent="0.2">
      <c r="B35" s="663" t="s">
        <v>322</v>
      </c>
      <c r="C35" s="664"/>
      <c r="D35" s="664"/>
      <c r="E35" s="664"/>
      <c r="F35" s="664"/>
      <c r="G35" s="664"/>
      <c r="H35" s="664"/>
      <c r="I35" s="664"/>
      <c r="J35" s="664"/>
      <c r="K35" s="664"/>
      <c r="L35" s="664"/>
      <c r="M35" s="664"/>
      <c r="N35" s="664"/>
      <c r="O35" s="664"/>
      <c r="P35" s="664"/>
      <c r="Q35" s="665"/>
      <c r="R35" s="666">
        <v>29839</v>
      </c>
      <c r="S35" s="667"/>
      <c r="T35" s="667"/>
      <c r="U35" s="667"/>
      <c r="V35" s="667"/>
      <c r="W35" s="667"/>
      <c r="X35" s="667"/>
      <c r="Y35" s="668"/>
      <c r="Z35" s="669">
        <v>0.3</v>
      </c>
      <c r="AA35" s="669"/>
      <c r="AB35" s="669"/>
      <c r="AC35" s="669"/>
      <c r="AD35" s="670">
        <v>2074</v>
      </c>
      <c r="AE35" s="670"/>
      <c r="AF35" s="670"/>
      <c r="AG35" s="670"/>
      <c r="AH35" s="670"/>
      <c r="AI35" s="670"/>
      <c r="AJ35" s="670"/>
      <c r="AK35" s="670"/>
      <c r="AL35" s="671">
        <v>0.1</v>
      </c>
      <c r="AM35" s="672"/>
      <c r="AN35" s="672"/>
      <c r="AO35" s="673"/>
      <c r="AP35" s="221"/>
      <c r="AQ35" s="645" t="s">
        <v>323</v>
      </c>
      <c r="AR35" s="646"/>
      <c r="AS35" s="646"/>
      <c r="AT35" s="646"/>
      <c r="AU35" s="646"/>
      <c r="AV35" s="646"/>
      <c r="AW35" s="646"/>
      <c r="AX35" s="646"/>
      <c r="AY35" s="646"/>
      <c r="AZ35" s="646"/>
      <c r="BA35" s="646"/>
      <c r="BB35" s="646"/>
      <c r="BC35" s="646"/>
      <c r="BD35" s="646"/>
      <c r="BE35" s="646"/>
      <c r="BF35" s="647"/>
      <c r="BG35" s="645" t="s">
        <v>324</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325</v>
      </c>
      <c r="CE35" s="682"/>
      <c r="CF35" s="682"/>
      <c r="CG35" s="682"/>
      <c r="CH35" s="682"/>
      <c r="CI35" s="682"/>
      <c r="CJ35" s="682"/>
      <c r="CK35" s="682"/>
      <c r="CL35" s="682"/>
      <c r="CM35" s="682"/>
      <c r="CN35" s="682"/>
      <c r="CO35" s="682"/>
      <c r="CP35" s="682"/>
      <c r="CQ35" s="683"/>
      <c r="CR35" s="666">
        <v>35712</v>
      </c>
      <c r="CS35" s="706"/>
      <c r="CT35" s="706"/>
      <c r="CU35" s="706"/>
      <c r="CV35" s="706"/>
      <c r="CW35" s="706"/>
      <c r="CX35" s="706"/>
      <c r="CY35" s="707"/>
      <c r="CZ35" s="671">
        <v>0.4</v>
      </c>
      <c r="DA35" s="700"/>
      <c r="DB35" s="700"/>
      <c r="DC35" s="708"/>
      <c r="DD35" s="675">
        <v>18963</v>
      </c>
      <c r="DE35" s="706"/>
      <c r="DF35" s="706"/>
      <c r="DG35" s="706"/>
      <c r="DH35" s="706"/>
      <c r="DI35" s="706"/>
      <c r="DJ35" s="706"/>
      <c r="DK35" s="707"/>
      <c r="DL35" s="675">
        <v>18804</v>
      </c>
      <c r="DM35" s="706"/>
      <c r="DN35" s="706"/>
      <c r="DO35" s="706"/>
      <c r="DP35" s="706"/>
      <c r="DQ35" s="706"/>
      <c r="DR35" s="706"/>
      <c r="DS35" s="706"/>
      <c r="DT35" s="706"/>
      <c r="DU35" s="706"/>
      <c r="DV35" s="707"/>
      <c r="DW35" s="671">
        <v>0.4</v>
      </c>
      <c r="DX35" s="700"/>
      <c r="DY35" s="700"/>
      <c r="DZ35" s="700"/>
      <c r="EA35" s="700"/>
      <c r="EB35" s="700"/>
      <c r="EC35" s="701"/>
    </row>
    <row r="36" spans="2:133" ht="11.25" customHeight="1" x14ac:dyDescent="0.2">
      <c r="B36" s="663" t="s">
        <v>326</v>
      </c>
      <c r="C36" s="664"/>
      <c r="D36" s="664"/>
      <c r="E36" s="664"/>
      <c r="F36" s="664"/>
      <c r="G36" s="664"/>
      <c r="H36" s="664"/>
      <c r="I36" s="664"/>
      <c r="J36" s="664"/>
      <c r="K36" s="664"/>
      <c r="L36" s="664"/>
      <c r="M36" s="664"/>
      <c r="N36" s="664"/>
      <c r="O36" s="664"/>
      <c r="P36" s="664"/>
      <c r="Q36" s="665"/>
      <c r="R36" s="666">
        <v>522196</v>
      </c>
      <c r="S36" s="667"/>
      <c r="T36" s="667"/>
      <c r="U36" s="667"/>
      <c r="V36" s="667"/>
      <c r="W36" s="667"/>
      <c r="X36" s="667"/>
      <c r="Y36" s="668"/>
      <c r="Z36" s="669">
        <v>5.4</v>
      </c>
      <c r="AA36" s="669"/>
      <c r="AB36" s="669"/>
      <c r="AC36" s="669"/>
      <c r="AD36" s="670" t="s">
        <v>233</v>
      </c>
      <c r="AE36" s="670"/>
      <c r="AF36" s="670"/>
      <c r="AG36" s="670"/>
      <c r="AH36" s="670"/>
      <c r="AI36" s="670"/>
      <c r="AJ36" s="670"/>
      <c r="AK36" s="670"/>
      <c r="AL36" s="671" t="s">
        <v>233</v>
      </c>
      <c r="AM36" s="672"/>
      <c r="AN36" s="672"/>
      <c r="AO36" s="673"/>
      <c r="AP36" s="221"/>
      <c r="AQ36" s="740" t="s">
        <v>327</v>
      </c>
      <c r="AR36" s="741"/>
      <c r="AS36" s="741"/>
      <c r="AT36" s="741"/>
      <c r="AU36" s="741"/>
      <c r="AV36" s="741"/>
      <c r="AW36" s="741"/>
      <c r="AX36" s="741"/>
      <c r="AY36" s="742"/>
      <c r="AZ36" s="655">
        <v>630046</v>
      </c>
      <c r="BA36" s="656"/>
      <c r="BB36" s="656"/>
      <c r="BC36" s="656"/>
      <c r="BD36" s="656"/>
      <c r="BE36" s="656"/>
      <c r="BF36" s="743"/>
      <c r="BG36" s="677" t="s">
        <v>328</v>
      </c>
      <c r="BH36" s="678"/>
      <c r="BI36" s="678"/>
      <c r="BJ36" s="678"/>
      <c r="BK36" s="678"/>
      <c r="BL36" s="678"/>
      <c r="BM36" s="678"/>
      <c r="BN36" s="678"/>
      <c r="BO36" s="678"/>
      <c r="BP36" s="678"/>
      <c r="BQ36" s="678"/>
      <c r="BR36" s="678"/>
      <c r="BS36" s="678"/>
      <c r="BT36" s="678"/>
      <c r="BU36" s="679"/>
      <c r="BV36" s="655">
        <v>69378</v>
      </c>
      <c r="BW36" s="656"/>
      <c r="BX36" s="656"/>
      <c r="BY36" s="656"/>
      <c r="BZ36" s="656"/>
      <c r="CA36" s="656"/>
      <c r="CB36" s="743"/>
      <c r="CD36" s="681" t="s">
        <v>329</v>
      </c>
      <c r="CE36" s="682"/>
      <c r="CF36" s="682"/>
      <c r="CG36" s="682"/>
      <c r="CH36" s="682"/>
      <c r="CI36" s="682"/>
      <c r="CJ36" s="682"/>
      <c r="CK36" s="682"/>
      <c r="CL36" s="682"/>
      <c r="CM36" s="682"/>
      <c r="CN36" s="682"/>
      <c r="CO36" s="682"/>
      <c r="CP36" s="682"/>
      <c r="CQ36" s="683"/>
      <c r="CR36" s="666">
        <v>676011</v>
      </c>
      <c r="CS36" s="667"/>
      <c r="CT36" s="667"/>
      <c r="CU36" s="667"/>
      <c r="CV36" s="667"/>
      <c r="CW36" s="667"/>
      <c r="CX36" s="667"/>
      <c r="CY36" s="668"/>
      <c r="CZ36" s="671">
        <v>7.6</v>
      </c>
      <c r="DA36" s="700"/>
      <c r="DB36" s="700"/>
      <c r="DC36" s="708"/>
      <c r="DD36" s="675">
        <v>532993</v>
      </c>
      <c r="DE36" s="667"/>
      <c r="DF36" s="667"/>
      <c r="DG36" s="667"/>
      <c r="DH36" s="667"/>
      <c r="DI36" s="667"/>
      <c r="DJ36" s="667"/>
      <c r="DK36" s="668"/>
      <c r="DL36" s="675">
        <v>361559</v>
      </c>
      <c r="DM36" s="667"/>
      <c r="DN36" s="667"/>
      <c r="DO36" s="667"/>
      <c r="DP36" s="667"/>
      <c r="DQ36" s="667"/>
      <c r="DR36" s="667"/>
      <c r="DS36" s="667"/>
      <c r="DT36" s="667"/>
      <c r="DU36" s="667"/>
      <c r="DV36" s="668"/>
      <c r="DW36" s="671">
        <v>8.6</v>
      </c>
      <c r="DX36" s="700"/>
      <c r="DY36" s="700"/>
      <c r="DZ36" s="700"/>
      <c r="EA36" s="700"/>
      <c r="EB36" s="700"/>
      <c r="EC36" s="701"/>
    </row>
    <row r="37" spans="2:133" ht="11.25" customHeight="1" x14ac:dyDescent="0.2">
      <c r="B37" s="663" t="s">
        <v>330</v>
      </c>
      <c r="C37" s="664"/>
      <c r="D37" s="664"/>
      <c r="E37" s="664"/>
      <c r="F37" s="664"/>
      <c r="G37" s="664"/>
      <c r="H37" s="664"/>
      <c r="I37" s="664"/>
      <c r="J37" s="664"/>
      <c r="K37" s="664"/>
      <c r="L37" s="664"/>
      <c r="M37" s="664"/>
      <c r="N37" s="664"/>
      <c r="O37" s="664"/>
      <c r="P37" s="664"/>
      <c r="Q37" s="665"/>
      <c r="R37" s="666">
        <v>342532</v>
      </c>
      <c r="S37" s="667"/>
      <c r="T37" s="667"/>
      <c r="U37" s="667"/>
      <c r="V37" s="667"/>
      <c r="W37" s="667"/>
      <c r="X37" s="667"/>
      <c r="Y37" s="668"/>
      <c r="Z37" s="669">
        <v>3.6</v>
      </c>
      <c r="AA37" s="669"/>
      <c r="AB37" s="669"/>
      <c r="AC37" s="669"/>
      <c r="AD37" s="670" t="s">
        <v>233</v>
      </c>
      <c r="AE37" s="670"/>
      <c r="AF37" s="670"/>
      <c r="AG37" s="670"/>
      <c r="AH37" s="670"/>
      <c r="AI37" s="670"/>
      <c r="AJ37" s="670"/>
      <c r="AK37" s="670"/>
      <c r="AL37" s="671" t="s">
        <v>233</v>
      </c>
      <c r="AM37" s="672"/>
      <c r="AN37" s="672"/>
      <c r="AO37" s="673"/>
      <c r="AQ37" s="744" t="s">
        <v>331</v>
      </c>
      <c r="AR37" s="745"/>
      <c r="AS37" s="745"/>
      <c r="AT37" s="745"/>
      <c r="AU37" s="745"/>
      <c r="AV37" s="745"/>
      <c r="AW37" s="745"/>
      <c r="AX37" s="745"/>
      <c r="AY37" s="746"/>
      <c r="AZ37" s="666">
        <v>1235</v>
      </c>
      <c r="BA37" s="667"/>
      <c r="BB37" s="667"/>
      <c r="BC37" s="667"/>
      <c r="BD37" s="706"/>
      <c r="BE37" s="706"/>
      <c r="BF37" s="724"/>
      <c r="BG37" s="681" t="s">
        <v>332</v>
      </c>
      <c r="BH37" s="682"/>
      <c r="BI37" s="682"/>
      <c r="BJ37" s="682"/>
      <c r="BK37" s="682"/>
      <c r="BL37" s="682"/>
      <c r="BM37" s="682"/>
      <c r="BN37" s="682"/>
      <c r="BO37" s="682"/>
      <c r="BP37" s="682"/>
      <c r="BQ37" s="682"/>
      <c r="BR37" s="682"/>
      <c r="BS37" s="682"/>
      <c r="BT37" s="682"/>
      <c r="BU37" s="683"/>
      <c r="BV37" s="666">
        <v>47826</v>
      </c>
      <c r="BW37" s="667"/>
      <c r="BX37" s="667"/>
      <c r="BY37" s="667"/>
      <c r="BZ37" s="667"/>
      <c r="CA37" s="667"/>
      <c r="CB37" s="676"/>
      <c r="CD37" s="681" t="s">
        <v>333</v>
      </c>
      <c r="CE37" s="682"/>
      <c r="CF37" s="682"/>
      <c r="CG37" s="682"/>
      <c r="CH37" s="682"/>
      <c r="CI37" s="682"/>
      <c r="CJ37" s="682"/>
      <c r="CK37" s="682"/>
      <c r="CL37" s="682"/>
      <c r="CM37" s="682"/>
      <c r="CN37" s="682"/>
      <c r="CO37" s="682"/>
      <c r="CP37" s="682"/>
      <c r="CQ37" s="683"/>
      <c r="CR37" s="666">
        <v>341045</v>
      </c>
      <c r="CS37" s="706"/>
      <c r="CT37" s="706"/>
      <c r="CU37" s="706"/>
      <c r="CV37" s="706"/>
      <c r="CW37" s="706"/>
      <c r="CX37" s="706"/>
      <c r="CY37" s="707"/>
      <c r="CZ37" s="671">
        <v>3.8</v>
      </c>
      <c r="DA37" s="700"/>
      <c r="DB37" s="700"/>
      <c r="DC37" s="708"/>
      <c r="DD37" s="675">
        <v>322480</v>
      </c>
      <c r="DE37" s="706"/>
      <c r="DF37" s="706"/>
      <c r="DG37" s="706"/>
      <c r="DH37" s="706"/>
      <c r="DI37" s="706"/>
      <c r="DJ37" s="706"/>
      <c r="DK37" s="707"/>
      <c r="DL37" s="675">
        <v>305098</v>
      </c>
      <c r="DM37" s="706"/>
      <c r="DN37" s="706"/>
      <c r="DO37" s="706"/>
      <c r="DP37" s="706"/>
      <c r="DQ37" s="706"/>
      <c r="DR37" s="706"/>
      <c r="DS37" s="706"/>
      <c r="DT37" s="706"/>
      <c r="DU37" s="706"/>
      <c r="DV37" s="707"/>
      <c r="DW37" s="671">
        <v>7.3</v>
      </c>
      <c r="DX37" s="700"/>
      <c r="DY37" s="700"/>
      <c r="DZ37" s="700"/>
      <c r="EA37" s="700"/>
      <c r="EB37" s="700"/>
      <c r="EC37" s="701"/>
    </row>
    <row r="38" spans="2:133" ht="11.25" customHeight="1" x14ac:dyDescent="0.2">
      <c r="B38" s="663" t="s">
        <v>334</v>
      </c>
      <c r="C38" s="664"/>
      <c r="D38" s="664"/>
      <c r="E38" s="664"/>
      <c r="F38" s="664"/>
      <c r="G38" s="664"/>
      <c r="H38" s="664"/>
      <c r="I38" s="664"/>
      <c r="J38" s="664"/>
      <c r="K38" s="664"/>
      <c r="L38" s="664"/>
      <c r="M38" s="664"/>
      <c r="N38" s="664"/>
      <c r="O38" s="664"/>
      <c r="P38" s="664"/>
      <c r="Q38" s="665"/>
      <c r="R38" s="666">
        <v>218031</v>
      </c>
      <c r="S38" s="667"/>
      <c r="T38" s="667"/>
      <c r="U38" s="667"/>
      <c r="V38" s="667"/>
      <c r="W38" s="667"/>
      <c r="X38" s="667"/>
      <c r="Y38" s="668"/>
      <c r="Z38" s="669">
        <v>2.2999999999999998</v>
      </c>
      <c r="AA38" s="669"/>
      <c r="AB38" s="669"/>
      <c r="AC38" s="669"/>
      <c r="AD38" s="670" t="s">
        <v>129</v>
      </c>
      <c r="AE38" s="670"/>
      <c r="AF38" s="670"/>
      <c r="AG38" s="670"/>
      <c r="AH38" s="670"/>
      <c r="AI38" s="670"/>
      <c r="AJ38" s="670"/>
      <c r="AK38" s="670"/>
      <c r="AL38" s="671" t="s">
        <v>233</v>
      </c>
      <c r="AM38" s="672"/>
      <c r="AN38" s="672"/>
      <c r="AO38" s="673"/>
      <c r="AQ38" s="744" t="s">
        <v>335</v>
      </c>
      <c r="AR38" s="745"/>
      <c r="AS38" s="745"/>
      <c r="AT38" s="745"/>
      <c r="AU38" s="745"/>
      <c r="AV38" s="745"/>
      <c r="AW38" s="745"/>
      <c r="AX38" s="745"/>
      <c r="AY38" s="746"/>
      <c r="AZ38" s="666" t="s">
        <v>233</v>
      </c>
      <c r="BA38" s="667"/>
      <c r="BB38" s="667"/>
      <c r="BC38" s="667"/>
      <c r="BD38" s="706"/>
      <c r="BE38" s="706"/>
      <c r="BF38" s="724"/>
      <c r="BG38" s="681" t="s">
        <v>336</v>
      </c>
      <c r="BH38" s="682"/>
      <c r="BI38" s="682"/>
      <c r="BJ38" s="682"/>
      <c r="BK38" s="682"/>
      <c r="BL38" s="682"/>
      <c r="BM38" s="682"/>
      <c r="BN38" s="682"/>
      <c r="BO38" s="682"/>
      <c r="BP38" s="682"/>
      <c r="BQ38" s="682"/>
      <c r="BR38" s="682"/>
      <c r="BS38" s="682"/>
      <c r="BT38" s="682"/>
      <c r="BU38" s="683"/>
      <c r="BV38" s="666">
        <v>1602</v>
      </c>
      <c r="BW38" s="667"/>
      <c r="BX38" s="667"/>
      <c r="BY38" s="667"/>
      <c r="BZ38" s="667"/>
      <c r="CA38" s="667"/>
      <c r="CB38" s="676"/>
      <c r="CD38" s="681" t="s">
        <v>337</v>
      </c>
      <c r="CE38" s="682"/>
      <c r="CF38" s="682"/>
      <c r="CG38" s="682"/>
      <c r="CH38" s="682"/>
      <c r="CI38" s="682"/>
      <c r="CJ38" s="682"/>
      <c r="CK38" s="682"/>
      <c r="CL38" s="682"/>
      <c r="CM38" s="682"/>
      <c r="CN38" s="682"/>
      <c r="CO38" s="682"/>
      <c r="CP38" s="682"/>
      <c r="CQ38" s="683"/>
      <c r="CR38" s="666">
        <v>628811</v>
      </c>
      <c r="CS38" s="667"/>
      <c r="CT38" s="667"/>
      <c r="CU38" s="667"/>
      <c r="CV38" s="667"/>
      <c r="CW38" s="667"/>
      <c r="CX38" s="667"/>
      <c r="CY38" s="668"/>
      <c r="CZ38" s="671">
        <v>7.1</v>
      </c>
      <c r="DA38" s="700"/>
      <c r="DB38" s="700"/>
      <c r="DC38" s="708"/>
      <c r="DD38" s="675">
        <v>515975</v>
      </c>
      <c r="DE38" s="667"/>
      <c r="DF38" s="667"/>
      <c r="DG38" s="667"/>
      <c r="DH38" s="667"/>
      <c r="DI38" s="667"/>
      <c r="DJ38" s="667"/>
      <c r="DK38" s="668"/>
      <c r="DL38" s="675">
        <v>492829</v>
      </c>
      <c r="DM38" s="667"/>
      <c r="DN38" s="667"/>
      <c r="DO38" s="667"/>
      <c r="DP38" s="667"/>
      <c r="DQ38" s="667"/>
      <c r="DR38" s="667"/>
      <c r="DS38" s="667"/>
      <c r="DT38" s="667"/>
      <c r="DU38" s="667"/>
      <c r="DV38" s="668"/>
      <c r="DW38" s="671">
        <v>11.8</v>
      </c>
      <c r="DX38" s="700"/>
      <c r="DY38" s="700"/>
      <c r="DZ38" s="700"/>
      <c r="EA38" s="700"/>
      <c r="EB38" s="700"/>
      <c r="EC38" s="701"/>
    </row>
    <row r="39" spans="2:133" ht="11.25" customHeight="1" x14ac:dyDescent="0.2">
      <c r="B39" s="663" t="s">
        <v>338</v>
      </c>
      <c r="C39" s="664"/>
      <c r="D39" s="664"/>
      <c r="E39" s="664"/>
      <c r="F39" s="664"/>
      <c r="G39" s="664"/>
      <c r="H39" s="664"/>
      <c r="I39" s="664"/>
      <c r="J39" s="664"/>
      <c r="K39" s="664"/>
      <c r="L39" s="664"/>
      <c r="M39" s="664"/>
      <c r="N39" s="664"/>
      <c r="O39" s="664"/>
      <c r="P39" s="664"/>
      <c r="Q39" s="665"/>
      <c r="R39" s="666">
        <v>30738</v>
      </c>
      <c r="S39" s="667"/>
      <c r="T39" s="667"/>
      <c r="U39" s="667"/>
      <c r="V39" s="667"/>
      <c r="W39" s="667"/>
      <c r="X39" s="667"/>
      <c r="Y39" s="668"/>
      <c r="Z39" s="669">
        <v>0.3</v>
      </c>
      <c r="AA39" s="669"/>
      <c r="AB39" s="669"/>
      <c r="AC39" s="669"/>
      <c r="AD39" s="670">
        <v>88</v>
      </c>
      <c r="AE39" s="670"/>
      <c r="AF39" s="670"/>
      <c r="AG39" s="670"/>
      <c r="AH39" s="670"/>
      <c r="AI39" s="670"/>
      <c r="AJ39" s="670"/>
      <c r="AK39" s="670"/>
      <c r="AL39" s="671">
        <v>0</v>
      </c>
      <c r="AM39" s="672"/>
      <c r="AN39" s="672"/>
      <c r="AO39" s="673"/>
      <c r="AQ39" s="744" t="s">
        <v>339</v>
      </c>
      <c r="AR39" s="745"/>
      <c r="AS39" s="745"/>
      <c r="AT39" s="745"/>
      <c r="AU39" s="745"/>
      <c r="AV39" s="745"/>
      <c r="AW39" s="745"/>
      <c r="AX39" s="745"/>
      <c r="AY39" s="746"/>
      <c r="AZ39" s="666" t="s">
        <v>233</v>
      </c>
      <c r="BA39" s="667"/>
      <c r="BB39" s="667"/>
      <c r="BC39" s="667"/>
      <c r="BD39" s="706"/>
      <c r="BE39" s="706"/>
      <c r="BF39" s="724"/>
      <c r="BG39" s="681" t="s">
        <v>340</v>
      </c>
      <c r="BH39" s="682"/>
      <c r="BI39" s="682"/>
      <c r="BJ39" s="682"/>
      <c r="BK39" s="682"/>
      <c r="BL39" s="682"/>
      <c r="BM39" s="682"/>
      <c r="BN39" s="682"/>
      <c r="BO39" s="682"/>
      <c r="BP39" s="682"/>
      <c r="BQ39" s="682"/>
      <c r="BR39" s="682"/>
      <c r="BS39" s="682"/>
      <c r="BT39" s="682"/>
      <c r="BU39" s="683"/>
      <c r="BV39" s="666">
        <v>2592</v>
      </c>
      <c r="BW39" s="667"/>
      <c r="BX39" s="667"/>
      <c r="BY39" s="667"/>
      <c r="BZ39" s="667"/>
      <c r="CA39" s="667"/>
      <c r="CB39" s="676"/>
      <c r="CD39" s="681" t="s">
        <v>341</v>
      </c>
      <c r="CE39" s="682"/>
      <c r="CF39" s="682"/>
      <c r="CG39" s="682"/>
      <c r="CH39" s="682"/>
      <c r="CI39" s="682"/>
      <c r="CJ39" s="682"/>
      <c r="CK39" s="682"/>
      <c r="CL39" s="682"/>
      <c r="CM39" s="682"/>
      <c r="CN39" s="682"/>
      <c r="CO39" s="682"/>
      <c r="CP39" s="682"/>
      <c r="CQ39" s="683"/>
      <c r="CR39" s="666">
        <v>647330</v>
      </c>
      <c r="CS39" s="706"/>
      <c r="CT39" s="706"/>
      <c r="CU39" s="706"/>
      <c r="CV39" s="706"/>
      <c r="CW39" s="706"/>
      <c r="CX39" s="706"/>
      <c r="CY39" s="707"/>
      <c r="CZ39" s="671">
        <v>7.3</v>
      </c>
      <c r="DA39" s="700"/>
      <c r="DB39" s="700"/>
      <c r="DC39" s="708"/>
      <c r="DD39" s="675">
        <v>101261</v>
      </c>
      <c r="DE39" s="706"/>
      <c r="DF39" s="706"/>
      <c r="DG39" s="706"/>
      <c r="DH39" s="706"/>
      <c r="DI39" s="706"/>
      <c r="DJ39" s="706"/>
      <c r="DK39" s="707"/>
      <c r="DL39" s="675" t="s">
        <v>129</v>
      </c>
      <c r="DM39" s="706"/>
      <c r="DN39" s="706"/>
      <c r="DO39" s="706"/>
      <c r="DP39" s="706"/>
      <c r="DQ39" s="706"/>
      <c r="DR39" s="706"/>
      <c r="DS39" s="706"/>
      <c r="DT39" s="706"/>
      <c r="DU39" s="706"/>
      <c r="DV39" s="707"/>
      <c r="DW39" s="671" t="s">
        <v>233</v>
      </c>
      <c r="DX39" s="700"/>
      <c r="DY39" s="700"/>
      <c r="DZ39" s="700"/>
      <c r="EA39" s="700"/>
      <c r="EB39" s="700"/>
      <c r="EC39" s="701"/>
    </row>
    <row r="40" spans="2:133" ht="11.25" customHeight="1" x14ac:dyDescent="0.2">
      <c r="B40" s="663" t="s">
        <v>342</v>
      </c>
      <c r="C40" s="664"/>
      <c r="D40" s="664"/>
      <c r="E40" s="664"/>
      <c r="F40" s="664"/>
      <c r="G40" s="664"/>
      <c r="H40" s="664"/>
      <c r="I40" s="664"/>
      <c r="J40" s="664"/>
      <c r="K40" s="664"/>
      <c r="L40" s="664"/>
      <c r="M40" s="664"/>
      <c r="N40" s="664"/>
      <c r="O40" s="664"/>
      <c r="P40" s="664"/>
      <c r="Q40" s="665"/>
      <c r="R40" s="666">
        <v>1119054</v>
      </c>
      <c r="S40" s="667"/>
      <c r="T40" s="667"/>
      <c r="U40" s="667"/>
      <c r="V40" s="667"/>
      <c r="W40" s="667"/>
      <c r="X40" s="667"/>
      <c r="Y40" s="668"/>
      <c r="Z40" s="669">
        <v>11.6</v>
      </c>
      <c r="AA40" s="669"/>
      <c r="AB40" s="669"/>
      <c r="AC40" s="669"/>
      <c r="AD40" s="670" t="s">
        <v>129</v>
      </c>
      <c r="AE40" s="670"/>
      <c r="AF40" s="670"/>
      <c r="AG40" s="670"/>
      <c r="AH40" s="670"/>
      <c r="AI40" s="670"/>
      <c r="AJ40" s="670"/>
      <c r="AK40" s="670"/>
      <c r="AL40" s="671" t="s">
        <v>129</v>
      </c>
      <c r="AM40" s="672"/>
      <c r="AN40" s="672"/>
      <c r="AO40" s="673"/>
      <c r="AQ40" s="744" t="s">
        <v>343</v>
      </c>
      <c r="AR40" s="745"/>
      <c r="AS40" s="745"/>
      <c r="AT40" s="745"/>
      <c r="AU40" s="745"/>
      <c r="AV40" s="745"/>
      <c r="AW40" s="745"/>
      <c r="AX40" s="745"/>
      <c r="AY40" s="746"/>
      <c r="AZ40" s="666" t="s">
        <v>129</v>
      </c>
      <c r="BA40" s="667"/>
      <c r="BB40" s="667"/>
      <c r="BC40" s="667"/>
      <c r="BD40" s="706"/>
      <c r="BE40" s="706"/>
      <c r="BF40" s="724"/>
      <c r="BG40" s="747" t="s">
        <v>344</v>
      </c>
      <c r="BH40" s="748"/>
      <c r="BI40" s="748"/>
      <c r="BJ40" s="748"/>
      <c r="BK40" s="748"/>
      <c r="BL40" s="222"/>
      <c r="BM40" s="682" t="s">
        <v>345</v>
      </c>
      <c r="BN40" s="682"/>
      <c r="BO40" s="682"/>
      <c r="BP40" s="682"/>
      <c r="BQ40" s="682"/>
      <c r="BR40" s="682"/>
      <c r="BS40" s="682"/>
      <c r="BT40" s="682"/>
      <c r="BU40" s="683"/>
      <c r="BV40" s="666">
        <v>99</v>
      </c>
      <c r="BW40" s="667"/>
      <c r="BX40" s="667"/>
      <c r="BY40" s="667"/>
      <c r="BZ40" s="667"/>
      <c r="CA40" s="667"/>
      <c r="CB40" s="676"/>
      <c r="CD40" s="681" t="s">
        <v>346</v>
      </c>
      <c r="CE40" s="682"/>
      <c r="CF40" s="682"/>
      <c r="CG40" s="682"/>
      <c r="CH40" s="682"/>
      <c r="CI40" s="682"/>
      <c r="CJ40" s="682"/>
      <c r="CK40" s="682"/>
      <c r="CL40" s="682"/>
      <c r="CM40" s="682"/>
      <c r="CN40" s="682"/>
      <c r="CO40" s="682"/>
      <c r="CP40" s="682"/>
      <c r="CQ40" s="683"/>
      <c r="CR40" s="666" t="s">
        <v>129</v>
      </c>
      <c r="CS40" s="667"/>
      <c r="CT40" s="667"/>
      <c r="CU40" s="667"/>
      <c r="CV40" s="667"/>
      <c r="CW40" s="667"/>
      <c r="CX40" s="667"/>
      <c r="CY40" s="668"/>
      <c r="CZ40" s="671" t="s">
        <v>233</v>
      </c>
      <c r="DA40" s="700"/>
      <c r="DB40" s="700"/>
      <c r="DC40" s="708"/>
      <c r="DD40" s="675" t="s">
        <v>129</v>
      </c>
      <c r="DE40" s="667"/>
      <c r="DF40" s="667"/>
      <c r="DG40" s="667"/>
      <c r="DH40" s="667"/>
      <c r="DI40" s="667"/>
      <c r="DJ40" s="667"/>
      <c r="DK40" s="668"/>
      <c r="DL40" s="675" t="s">
        <v>129</v>
      </c>
      <c r="DM40" s="667"/>
      <c r="DN40" s="667"/>
      <c r="DO40" s="667"/>
      <c r="DP40" s="667"/>
      <c r="DQ40" s="667"/>
      <c r="DR40" s="667"/>
      <c r="DS40" s="667"/>
      <c r="DT40" s="667"/>
      <c r="DU40" s="667"/>
      <c r="DV40" s="668"/>
      <c r="DW40" s="671" t="s">
        <v>233</v>
      </c>
      <c r="DX40" s="700"/>
      <c r="DY40" s="700"/>
      <c r="DZ40" s="700"/>
      <c r="EA40" s="700"/>
      <c r="EB40" s="700"/>
      <c r="EC40" s="701"/>
    </row>
    <row r="41" spans="2:133" ht="11.25" customHeight="1" x14ac:dyDescent="0.2">
      <c r="B41" s="663" t="s">
        <v>347</v>
      </c>
      <c r="C41" s="664"/>
      <c r="D41" s="664"/>
      <c r="E41" s="664"/>
      <c r="F41" s="664"/>
      <c r="G41" s="664"/>
      <c r="H41" s="664"/>
      <c r="I41" s="664"/>
      <c r="J41" s="664"/>
      <c r="K41" s="664"/>
      <c r="L41" s="664"/>
      <c r="M41" s="664"/>
      <c r="N41" s="664"/>
      <c r="O41" s="664"/>
      <c r="P41" s="664"/>
      <c r="Q41" s="665"/>
      <c r="R41" s="666" t="s">
        <v>233</v>
      </c>
      <c r="S41" s="667"/>
      <c r="T41" s="667"/>
      <c r="U41" s="667"/>
      <c r="V41" s="667"/>
      <c r="W41" s="667"/>
      <c r="X41" s="667"/>
      <c r="Y41" s="668"/>
      <c r="Z41" s="669" t="s">
        <v>233</v>
      </c>
      <c r="AA41" s="669"/>
      <c r="AB41" s="669"/>
      <c r="AC41" s="669"/>
      <c r="AD41" s="670" t="s">
        <v>233</v>
      </c>
      <c r="AE41" s="670"/>
      <c r="AF41" s="670"/>
      <c r="AG41" s="670"/>
      <c r="AH41" s="670"/>
      <c r="AI41" s="670"/>
      <c r="AJ41" s="670"/>
      <c r="AK41" s="670"/>
      <c r="AL41" s="671" t="s">
        <v>233</v>
      </c>
      <c r="AM41" s="672"/>
      <c r="AN41" s="672"/>
      <c r="AO41" s="673"/>
      <c r="AQ41" s="744" t="s">
        <v>348</v>
      </c>
      <c r="AR41" s="745"/>
      <c r="AS41" s="745"/>
      <c r="AT41" s="745"/>
      <c r="AU41" s="745"/>
      <c r="AV41" s="745"/>
      <c r="AW41" s="745"/>
      <c r="AX41" s="745"/>
      <c r="AY41" s="746"/>
      <c r="AZ41" s="666">
        <v>127787</v>
      </c>
      <c r="BA41" s="667"/>
      <c r="BB41" s="667"/>
      <c r="BC41" s="667"/>
      <c r="BD41" s="706"/>
      <c r="BE41" s="706"/>
      <c r="BF41" s="724"/>
      <c r="BG41" s="747"/>
      <c r="BH41" s="748"/>
      <c r="BI41" s="748"/>
      <c r="BJ41" s="748"/>
      <c r="BK41" s="748"/>
      <c r="BL41" s="222"/>
      <c r="BM41" s="682" t="s">
        <v>349</v>
      </c>
      <c r="BN41" s="682"/>
      <c r="BO41" s="682"/>
      <c r="BP41" s="682"/>
      <c r="BQ41" s="682"/>
      <c r="BR41" s="682"/>
      <c r="BS41" s="682"/>
      <c r="BT41" s="682"/>
      <c r="BU41" s="683"/>
      <c r="BV41" s="666" t="s">
        <v>233</v>
      </c>
      <c r="BW41" s="667"/>
      <c r="BX41" s="667"/>
      <c r="BY41" s="667"/>
      <c r="BZ41" s="667"/>
      <c r="CA41" s="667"/>
      <c r="CB41" s="676"/>
      <c r="CD41" s="681" t="s">
        <v>350</v>
      </c>
      <c r="CE41" s="682"/>
      <c r="CF41" s="682"/>
      <c r="CG41" s="682"/>
      <c r="CH41" s="682"/>
      <c r="CI41" s="682"/>
      <c r="CJ41" s="682"/>
      <c r="CK41" s="682"/>
      <c r="CL41" s="682"/>
      <c r="CM41" s="682"/>
      <c r="CN41" s="682"/>
      <c r="CO41" s="682"/>
      <c r="CP41" s="682"/>
      <c r="CQ41" s="683"/>
      <c r="CR41" s="666" t="s">
        <v>129</v>
      </c>
      <c r="CS41" s="706"/>
      <c r="CT41" s="706"/>
      <c r="CU41" s="706"/>
      <c r="CV41" s="706"/>
      <c r="CW41" s="706"/>
      <c r="CX41" s="706"/>
      <c r="CY41" s="707"/>
      <c r="CZ41" s="671" t="s">
        <v>129</v>
      </c>
      <c r="DA41" s="700"/>
      <c r="DB41" s="700"/>
      <c r="DC41" s="708"/>
      <c r="DD41" s="675" t="s">
        <v>129</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2">
      <c r="B42" s="663" t="s">
        <v>351</v>
      </c>
      <c r="C42" s="664"/>
      <c r="D42" s="664"/>
      <c r="E42" s="664"/>
      <c r="F42" s="664"/>
      <c r="G42" s="664"/>
      <c r="H42" s="664"/>
      <c r="I42" s="664"/>
      <c r="J42" s="664"/>
      <c r="K42" s="664"/>
      <c r="L42" s="664"/>
      <c r="M42" s="664"/>
      <c r="N42" s="664"/>
      <c r="O42" s="664"/>
      <c r="P42" s="664"/>
      <c r="Q42" s="665"/>
      <c r="R42" s="666" t="s">
        <v>233</v>
      </c>
      <c r="S42" s="667"/>
      <c r="T42" s="667"/>
      <c r="U42" s="667"/>
      <c r="V42" s="667"/>
      <c r="W42" s="667"/>
      <c r="X42" s="667"/>
      <c r="Y42" s="668"/>
      <c r="Z42" s="669" t="s">
        <v>129</v>
      </c>
      <c r="AA42" s="669"/>
      <c r="AB42" s="669"/>
      <c r="AC42" s="669"/>
      <c r="AD42" s="670" t="s">
        <v>129</v>
      </c>
      <c r="AE42" s="670"/>
      <c r="AF42" s="670"/>
      <c r="AG42" s="670"/>
      <c r="AH42" s="670"/>
      <c r="AI42" s="670"/>
      <c r="AJ42" s="670"/>
      <c r="AK42" s="670"/>
      <c r="AL42" s="671" t="s">
        <v>129</v>
      </c>
      <c r="AM42" s="672"/>
      <c r="AN42" s="672"/>
      <c r="AO42" s="673"/>
      <c r="AQ42" s="751" t="s">
        <v>352</v>
      </c>
      <c r="AR42" s="752"/>
      <c r="AS42" s="752"/>
      <c r="AT42" s="752"/>
      <c r="AU42" s="752"/>
      <c r="AV42" s="752"/>
      <c r="AW42" s="752"/>
      <c r="AX42" s="752"/>
      <c r="AY42" s="753"/>
      <c r="AZ42" s="760">
        <v>501024</v>
      </c>
      <c r="BA42" s="761"/>
      <c r="BB42" s="761"/>
      <c r="BC42" s="761"/>
      <c r="BD42" s="737"/>
      <c r="BE42" s="737"/>
      <c r="BF42" s="739"/>
      <c r="BG42" s="749"/>
      <c r="BH42" s="750"/>
      <c r="BI42" s="750"/>
      <c r="BJ42" s="750"/>
      <c r="BK42" s="750"/>
      <c r="BL42" s="223"/>
      <c r="BM42" s="692" t="s">
        <v>353</v>
      </c>
      <c r="BN42" s="692"/>
      <c r="BO42" s="692"/>
      <c r="BP42" s="692"/>
      <c r="BQ42" s="692"/>
      <c r="BR42" s="692"/>
      <c r="BS42" s="692"/>
      <c r="BT42" s="692"/>
      <c r="BU42" s="693"/>
      <c r="BV42" s="760">
        <v>425</v>
      </c>
      <c r="BW42" s="761"/>
      <c r="BX42" s="761"/>
      <c r="BY42" s="761"/>
      <c r="BZ42" s="761"/>
      <c r="CA42" s="761"/>
      <c r="CB42" s="773"/>
      <c r="CD42" s="663" t="s">
        <v>354</v>
      </c>
      <c r="CE42" s="664"/>
      <c r="CF42" s="664"/>
      <c r="CG42" s="664"/>
      <c r="CH42" s="664"/>
      <c r="CI42" s="664"/>
      <c r="CJ42" s="664"/>
      <c r="CK42" s="664"/>
      <c r="CL42" s="664"/>
      <c r="CM42" s="664"/>
      <c r="CN42" s="664"/>
      <c r="CO42" s="664"/>
      <c r="CP42" s="664"/>
      <c r="CQ42" s="665"/>
      <c r="CR42" s="666">
        <v>2242986</v>
      </c>
      <c r="CS42" s="706"/>
      <c r="CT42" s="706"/>
      <c r="CU42" s="706"/>
      <c r="CV42" s="706"/>
      <c r="CW42" s="706"/>
      <c r="CX42" s="706"/>
      <c r="CY42" s="707"/>
      <c r="CZ42" s="671">
        <v>25.3</v>
      </c>
      <c r="DA42" s="700"/>
      <c r="DB42" s="700"/>
      <c r="DC42" s="708"/>
      <c r="DD42" s="675">
        <v>242421</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2">
      <c r="B43" s="663" t="s">
        <v>355</v>
      </c>
      <c r="C43" s="664"/>
      <c r="D43" s="664"/>
      <c r="E43" s="664"/>
      <c r="F43" s="664"/>
      <c r="G43" s="664"/>
      <c r="H43" s="664"/>
      <c r="I43" s="664"/>
      <c r="J43" s="664"/>
      <c r="K43" s="664"/>
      <c r="L43" s="664"/>
      <c r="M43" s="664"/>
      <c r="N43" s="664"/>
      <c r="O43" s="664"/>
      <c r="P43" s="664"/>
      <c r="Q43" s="665"/>
      <c r="R43" s="666">
        <v>116654</v>
      </c>
      <c r="S43" s="667"/>
      <c r="T43" s="667"/>
      <c r="U43" s="667"/>
      <c r="V43" s="667"/>
      <c r="W43" s="667"/>
      <c r="X43" s="667"/>
      <c r="Y43" s="668"/>
      <c r="Z43" s="669">
        <v>1.2</v>
      </c>
      <c r="AA43" s="669"/>
      <c r="AB43" s="669"/>
      <c r="AC43" s="669"/>
      <c r="AD43" s="670" t="s">
        <v>129</v>
      </c>
      <c r="AE43" s="670"/>
      <c r="AF43" s="670"/>
      <c r="AG43" s="670"/>
      <c r="AH43" s="670"/>
      <c r="AI43" s="670"/>
      <c r="AJ43" s="670"/>
      <c r="AK43" s="670"/>
      <c r="AL43" s="671" t="s">
        <v>129</v>
      </c>
      <c r="AM43" s="672"/>
      <c r="AN43" s="672"/>
      <c r="AO43" s="673"/>
      <c r="BV43" s="224"/>
      <c r="BW43" s="224"/>
      <c r="BX43" s="224"/>
      <c r="BY43" s="224"/>
      <c r="BZ43" s="224"/>
      <c r="CA43" s="224"/>
      <c r="CB43" s="224"/>
      <c r="CD43" s="663" t="s">
        <v>356</v>
      </c>
      <c r="CE43" s="664"/>
      <c r="CF43" s="664"/>
      <c r="CG43" s="664"/>
      <c r="CH43" s="664"/>
      <c r="CI43" s="664"/>
      <c r="CJ43" s="664"/>
      <c r="CK43" s="664"/>
      <c r="CL43" s="664"/>
      <c r="CM43" s="664"/>
      <c r="CN43" s="664"/>
      <c r="CO43" s="664"/>
      <c r="CP43" s="664"/>
      <c r="CQ43" s="665"/>
      <c r="CR43" s="666">
        <v>69552</v>
      </c>
      <c r="CS43" s="706"/>
      <c r="CT43" s="706"/>
      <c r="CU43" s="706"/>
      <c r="CV43" s="706"/>
      <c r="CW43" s="706"/>
      <c r="CX43" s="706"/>
      <c r="CY43" s="707"/>
      <c r="CZ43" s="671">
        <v>0.8</v>
      </c>
      <c r="DA43" s="700"/>
      <c r="DB43" s="700"/>
      <c r="DC43" s="708"/>
      <c r="DD43" s="675">
        <v>69552</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2">
      <c r="B44" s="710" t="s">
        <v>357</v>
      </c>
      <c r="C44" s="711"/>
      <c r="D44" s="711"/>
      <c r="E44" s="711"/>
      <c r="F44" s="711"/>
      <c r="G44" s="711"/>
      <c r="H44" s="711"/>
      <c r="I44" s="711"/>
      <c r="J44" s="711"/>
      <c r="K44" s="711"/>
      <c r="L44" s="711"/>
      <c r="M44" s="711"/>
      <c r="N44" s="711"/>
      <c r="O44" s="711"/>
      <c r="P44" s="711"/>
      <c r="Q44" s="712"/>
      <c r="R44" s="760">
        <v>9620030</v>
      </c>
      <c r="S44" s="761"/>
      <c r="T44" s="761"/>
      <c r="U44" s="761"/>
      <c r="V44" s="761"/>
      <c r="W44" s="761"/>
      <c r="X44" s="761"/>
      <c r="Y44" s="762"/>
      <c r="Z44" s="763">
        <v>100</v>
      </c>
      <c r="AA44" s="763"/>
      <c r="AB44" s="763"/>
      <c r="AC44" s="763"/>
      <c r="AD44" s="764">
        <v>4065518</v>
      </c>
      <c r="AE44" s="764"/>
      <c r="AF44" s="764"/>
      <c r="AG44" s="764"/>
      <c r="AH44" s="764"/>
      <c r="AI44" s="764"/>
      <c r="AJ44" s="764"/>
      <c r="AK44" s="764"/>
      <c r="AL44" s="765">
        <v>100</v>
      </c>
      <c r="AM44" s="738"/>
      <c r="AN44" s="738"/>
      <c r="AO44" s="766"/>
      <c r="CD44" s="767" t="s">
        <v>303</v>
      </c>
      <c r="CE44" s="768"/>
      <c r="CF44" s="663" t="s">
        <v>358</v>
      </c>
      <c r="CG44" s="664"/>
      <c r="CH44" s="664"/>
      <c r="CI44" s="664"/>
      <c r="CJ44" s="664"/>
      <c r="CK44" s="664"/>
      <c r="CL44" s="664"/>
      <c r="CM44" s="664"/>
      <c r="CN44" s="664"/>
      <c r="CO44" s="664"/>
      <c r="CP44" s="664"/>
      <c r="CQ44" s="665"/>
      <c r="CR44" s="666">
        <v>1967478</v>
      </c>
      <c r="CS44" s="667"/>
      <c r="CT44" s="667"/>
      <c r="CU44" s="667"/>
      <c r="CV44" s="667"/>
      <c r="CW44" s="667"/>
      <c r="CX44" s="667"/>
      <c r="CY44" s="668"/>
      <c r="CZ44" s="671">
        <v>22.1</v>
      </c>
      <c r="DA44" s="672"/>
      <c r="DB44" s="672"/>
      <c r="DC44" s="684"/>
      <c r="DD44" s="675">
        <v>196864</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359</v>
      </c>
      <c r="CG45" s="664"/>
      <c r="CH45" s="664"/>
      <c r="CI45" s="664"/>
      <c r="CJ45" s="664"/>
      <c r="CK45" s="664"/>
      <c r="CL45" s="664"/>
      <c r="CM45" s="664"/>
      <c r="CN45" s="664"/>
      <c r="CO45" s="664"/>
      <c r="CP45" s="664"/>
      <c r="CQ45" s="665"/>
      <c r="CR45" s="666">
        <v>1570802</v>
      </c>
      <c r="CS45" s="706"/>
      <c r="CT45" s="706"/>
      <c r="CU45" s="706"/>
      <c r="CV45" s="706"/>
      <c r="CW45" s="706"/>
      <c r="CX45" s="706"/>
      <c r="CY45" s="707"/>
      <c r="CZ45" s="671">
        <v>17.7</v>
      </c>
      <c r="DA45" s="700"/>
      <c r="DB45" s="700"/>
      <c r="DC45" s="708"/>
      <c r="DD45" s="675">
        <v>33343</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2">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361</v>
      </c>
      <c r="CG46" s="664"/>
      <c r="CH46" s="664"/>
      <c r="CI46" s="664"/>
      <c r="CJ46" s="664"/>
      <c r="CK46" s="664"/>
      <c r="CL46" s="664"/>
      <c r="CM46" s="664"/>
      <c r="CN46" s="664"/>
      <c r="CO46" s="664"/>
      <c r="CP46" s="664"/>
      <c r="CQ46" s="665"/>
      <c r="CR46" s="666">
        <v>370374</v>
      </c>
      <c r="CS46" s="667"/>
      <c r="CT46" s="667"/>
      <c r="CU46" s="667"/>
      <c r="CV46" s="667"/>
      <c r="CW46" s="667"/>
      <c r="CX46" s="667"/>
      <c r="CY46" s="668"/>
      <c r="CZ46" s="671">
        <v>4.2</v>
      </c>
      <c r="DA46" s="672"/>
      <c r="DB46" s="672"/>
      <c r="DC46" s="684"/>
      <c r="DD46" s="675">
        <v>162619</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2">
      <c r="B47" s="785" t="s">
        <v>362</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363</v>
      </c>
      <c r="CG47" s="664"/>
      <c r="CH47" s="664"/>
      <c r="CI47" s="664"/>
      <c r="CJ47" s="664"/>
      <c r="CK47" s="664"/>
      <c r="CL47" s="664"/>
      <c r="CM47" s="664"/>
      <c r="CN47" s="664"/>
      <c r="CO47" s="664"/>
      <c r="CP47" s="664"/>
      <c r="CQ47" s="665"/>
      <c r="CR47" s="666">
        <v>275508</v>
      </c>
      <c r="CS47" s="706"/>
      <c r="CT47" s="706"/>
      <c r="CU47" s="706"/>
      <c r="CV47" s="706"/>
      <c r="CW47" s="706"/>
      <c r="CX47" s="706"/>
      <c r="CY47" s="707"/>
      <c r="CZ47" s="671">
        <v>3.1</v>
      </c>
      <c r="DA47" s="700"/>
      <c r="DB47" s="700"/>
      <c r="DC47" s="708"/>
      <c r="DD47" s="675">
        <v>45557</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ht="11" x14ac:dyDescent="0.2">
      <c r="B48" s="784" t="s">
        <v>364</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365</v>
      </c>
      <c r="CG48" s="664"/>
      <c r="CH48" s="664"/>
      <c r="CI48" s="664"/>
      <c r="CJ48" s="664"/>
      <c r="CK48" s="664"/>
      <c r="CL48" s="664"/>
      <c r="CM48" s="664"/>
      <c r="CN48" s="664"/>
      <c r="CO48" s="664"/>
      <c r="CP48" s="664"/>
      <c r="CQ48" s="665"/>
      <c r="CR48" s="666" t="s">
        <v>129</v>
      </c>
      <c r="CS48" s="667"/>
      <c r="CT48" s="667"/>
      <c r="CU48" s="667"/>
      <c r="CV48" s="667"/>
      <c r="CW48" s="667"/>
      <c r="CX48" s="667"/>
      <c r="CY48" s="668"/>
      <c r="CZ48" s="671" t="s">
        <v>129</v>
      </c>
      <c r="DA48" s="672"/>
      <c r="DB48" s="672"/>
      <c r="DC48" s="684"/>
      <c r="DD48" s="675" t="s">
        <v>129</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0" t="s">
        <v>366</v>
      </c>
      <c r="CE49" s="711"/>
      <c r="CF49" s="711"/>
      <c r="CG49" s="711"/>
      <c r="CH49" s="711"/>
      <c r="CI49" s="711"/>
      <c r="CJ49" s="711"/>
      <c r="CK49" s="711"/>
      <c r="CL49" s="711"/>
      <c r="CM49" s="711"/>
      <c r="CN49" s="711"/>
      <c r="CO49" s="711"/>
      <c r="CP49" s="711"/>
      <c r="CQ49" s="712"/>
      <c r="CR49" s="760">
        <v>8882715</v>
      </c>
      <c r="CS49" s="737"/>
      <c r="CT49" s="737"/>
      <c r="CU49" s="737"/>
      <c r="CV49" s="737"/>
      <c r="CW49" s="737"/>
      <c r="CX49" s="737"/>
      <c r="CY49" s="774"/>
      <c r="CZ49" s="765">
        <v>100</v>
      </c>
      <c r="DA49" s="775"/>
      <c r="DB49" s="775"/>
      <c r="DC49" s="776"/>
      <c r="DD49" s="777">
        <v>4575342</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3km75dRxq5hq3/tTqcQYBKBkeX7o0ZQdajR/fy0/zYo3hitcT6YpGrxljxYf09dh51yHsHsHljbp+HVFX0hLFw==" saltValue="r4DYZhEQ+/4kwlCUg1Pw4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U1" zoomScale="70" zoomScaleNormal="25" zoomScaleSheetLayoutView="70" workbookViewId="0">
      <selection activeCell="B68" sqref="B68:AT74"/>
    </sheetView>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368</v>
      </c>
      <c r="DK2" s="788"/>
      <c r="DL2" s="788"/>
      <c r="DM2" s="788"/>
      <c r="DN2" s="788"/>
      <c r="DO2" s="789"/>
      <c r="DP2" s="231"/>
      <c r="DQ2" s="787" t="s">
        <v>369</v>
      </c>
      <c r="DR2" s="788"/>
      <c r="DS2" s="788"/>
      <c r="DT2" s="788"/>
      <c r="DU2" s="788"/>
      <c r="DV2" s="788"/>
      <c r="DW2" s="788"/>
      <c r="DX2" s="788"/>
      <c r="DY2" s="788"/>
      <c r="DZ2" s="789"/>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2">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35"/>
      <c r="BA5" s="235"/>
      <c r="BB5" s="235"/>
      <c r="BC5" s="235"/>
      <c r="BD5" s="235"/>
      <c r="BE5" s="236"/>
      <c r="BF5" s="236"/>
      <c r="BG5" s="236"/>
      <c r="BH5" s="236"/>
      <c r="BI5" s="236"/>
      <c r="BJ5" s="236"/>
      <c r="BK5" s="236"/>
      <c r="BL5" s="236"/>
      <c r="BM5" s="236"/>
      <c r="BN5" s="236"/>
      <c r="BO5" s="236"/>
      <c r="BP5" s="236"/>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28" t="s">
        <v>386</v>
      </c>
      <c r="DH5" s="829"/>
      <c r="DI5" s="829"/>
      <c r="DJ5" s="829"/>
      <c r="DK5" s="830"/>
      <c r="DL5" s="828" t="s">
        <v>387</v>
      </c>
      <c r="DM5" s="829"/>
      <c r="DN5" s="829"/>
      <c r="DO5" s="829"/>
      <c r="DP5" s="830"/>
      <c r="DQ5" s="798" t="s">
        <v>388</v>
      </c>
      <c r="DR5" s="799"/>
      <c r="DS5" s="799"/>
      <c r="DT5" s="799"/>
      <c r="DU5" s="800"/>
      <c r="DV5" s="798" t="s">
        <v>379</v>
      </c>
      <c r="DW5" s="799"/>
      <c r="DX5" s="799"/>
      <c r="DY5" s="799"/>
      <c r="DZ5" s="805"/>
      <c r="EA5" s="237"/>
    </row>
    <row r="6" spans="1:131" s="238"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x14ac:dyDescent="0.2">
      <c r="A7" s="239">
        <v>1</v>
      </c>
      <c r="B7" s="814" t="s">
        <v>389</v>
      </c>
      <c r="C7" s="815"/>
      <c r="D7" s="815"/>
      <c r="E7" s="815"/>
      <c r="F7" s="815"/>
      <c r="G7" s="815"/>
      <c r="H7" s="815"/>
      <c r="I7" s="815"/>
      <c r="J7" s="815"/>
      <c r="K7" s="815"/>
      <c r="L7" s="815"/>
      <c r="M7" s="815"/>
      <c r="N7" s="815"/>
      <c r="O7" s="815"/>
      <c r="P7" s="816"/>
      <c r="Q7" s="817">
        <v>9620</v>
      </c>
      <c r="R7" s="818"/>
      <c r="S7" s="818"/>
      <c r="T7" s="818"/>
      <c r="U7" s="818"/>
      <c r="V7" s="818">
        <v>8883</v>
      </c>
      <c r="W7" s="818"/>
      <c r="X7" s="818"/>
      <c r="Y7" s="818"/>
      <c r="Z7" s="818"/>
      <c r="AA7" s="818">
        <v>737</v>
      </c>
      <c r="AB7" s="818"/>
      <c r="AC7" s="818"/>
      <c r="AD7" s="818"/>
      <c r="AE7" s="819"/>
      <c r="AF7" s="820">
        <v>723</v>
      </c>
      <c r="AG7" s="821"/>
      <c r="AH7" s="821"/>
      <c r="AI7" s="821"/>
      <c r="AJ7" s="822"/>
      <c r="AK7" s="823"/>
      <c r="AL7" s="824"/>
      <c r="AM7" s="824"/>
      <c r="AN7" s="824"/>
      <c r="AO7" s="824"/>
      <c r="AP7" s="824">
        <v>11413</v>
      </c>
      <c r="AQ7" s="824"/>
      <c r="AR7" s="824"/>
      <c r="AS7" s="824"/>
      <c r="AT7" s="824"/>
      <c r="AU7" s="825"/>
      <c r="AV7" s="825"/>
      <c r="AW7" s="825"/>
      <c r="AX7" s="825"/>
      <c r="AY7" s="826"/>
      <c r="AZ7" s="235"/>
      <c r="BA7" s="235"/>
      <c r="BB7" s="235"/>
      <c r="BC7" s="235"/>
      <c r="BD7" s="235"/>
      <c r="BE7" s="236"/>
      <c r="BF7" s="236"/>
      <c r="BG7" s="236"/>
      <c r="BH7" s="236"/>
      <c r="BI7" s="236"/>
      <c r="BJ7" s="236"/>
      <c r="BK7" s="236"/>
      <c r="BL7" s="236"/>
      <c r="BM7" s="236"/>
      <c r="BN7" s="236"/>
      <c r="BO7" s="236"/>
      <c r="BP7" s="236"/>
      <c r="BQ7" s="239">
        <v>1</v>
      </c>
      <c r="BR7" s="240"/>
      <c r="BS7" s="811"/>
      <c r="BT7" s="812"/>
      <c r="BU7" s="812"/>
      <c r="BV7" s="812"/>
      <c r="BW7" s="812"/>
      <c r="BX7" s="812"/>
      <c r="BY7" s="812"/>
      <c r="BZ7" s="812"/>
      <c r="CA7" s="812"/>
      <c r="CB7" s="812"/>
      <c r="CC7" s="812"/>
      <c r="CD7" s="812"/>
      <c r="CE7" s="812"/>
      <c r="CF7" s="812"/>
      <c r="CG7" s="827"/>
      <c r="CH7" s="808"/>
      <c r="CI7" s="809"/>
      <c r="CJ7" s="809"/>
      <c r="CK7" s="809"/>
      <c r="CL7" s="810"/>
      <c r="CM7" s="808"/>
      <c r="CN7" s="809"/>
      <c r="CO7" s="809"/>
      <c r="CP7" s="809"/>
      <c r="CQ7" s="810"/>
      <c r="CR7" s="808"/>
      <c r="CS7" s="809"/>
      <c r="CT7" s="809"/>
      <c r="CU7" s="809"/>
      <c r="CV7" s="810"/>
      <c r="CW7" s="808"/>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7"/>
    </row>
    <row r="8" spans="1:131" s="238" customFormat="1" ht="26.25" customHeight="1" x14ac:dyDescent="0.2">
      <c r="A8" s="241">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35"/>
      <c r="BA8" s="235"/>
      <c r="BB8" s="235"/>
      <c r="BC8" s="235"/>
      <c r="BD8" s="235"/>
      <c r="BE8" s="236"/>
      <c r="BF8" s="236"/>
      <c r="BG8" s="236"/>
      <c r="BH8" s="236"/>
      <c r="BI8" s="236"/>
      <c r="BJ8" s="236"/>
      <c r="BK8" s="236"/>
      <c r="BL8" s="236"/>
      <c r="BM8" s="236"/>
      <c r="BN8" s="236"/>
      <c r="BO8" s="236"/>
      <c r="BP8" s="236"/>
      <c r="BQ8" s="241">
        <v>2</v>
      </c>
      <c r="BR8" s="242"/>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7"/>
    </row>
    <row r="9" spans="1:131" s="238" customFormat="1" ht="26.25" customHeight="1" x14ac:dyDescent="0.2">
      <c r="A9" s="241">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35"/>
      <c r="BA9" s="235"/>
      <c r="BB9" s="235"/>
      <c r="BC9" s="235"/>
      <c r="BD9" s="235"/>
      <c r="BE9" s="236"/>
      <c r="BF9" s="236"/>
      <c r="BG9" s="236"/>
      <c r="BH9" s="236"/>
      <c r="BI9" s="236"/>
      <c r="BJ9" s="236"/>
      <c r="BK9" s="236"/>
      <c r="BL9" s="236"/>
      <c r="BM9" s="236"/>
      <c r="BN9" s="236"/>
      <c r="BO9" s="236"/>
      <c r="BP9" s="236"/>
      <c r="BQ9" s="241">
        <v>3</v>
      </c>
      <c r="BR9" s="242"/>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7"/>
    </row>
    <row r="10" spans="1:131" s="238" customFormat="1" ht="26.25" customHeight="1" x14ac:dyDescent="0.2">
      <c r="A10" s="241">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35"/>
      <c r="BA10" s="235"/>
      <c r="BB10" s="235"/>
      <c r="BC10" s="235"/>
      <c r="BD10" s="235"/>
      <c r="BE10" s="236"/>
      <c r="BF10" s="236"/>
      <c r="BG10" s="236"/>
      <c r="BH10" s="236"/>
      <c r="BI10" s="236"/>
      <c r="BJ10" s="236"/>
      <c r="BK10" s="236"/>
      <c r="BL10" s="236"/>
      <c r="BM10" s="236"/>
      <c r="BN10" s="236"/>
      <c r="BO10" s="236"/>
      <c r="BP10" s="236"/>
      <c r="BQ10" s="241">
        <v>4</v>
      </c>
      <c r="BR10" s="242"/>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7"/>
    </row>
    <row r="11" spans="1:131" s="238" customFormat="1" ht="26.25" customHeight="1" x14ac:dyDescent="0.2">
      <c r="A11" s="241">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5"/>
      <c r="BA11" s="235"/>
      <c r="BB11" s="235"/>
      <c r="BC11" s="235"/>
      <c r="BD11" s="235"/>
      <c r="BE11" s="236"/>
      <c r="BF11" s="236"/>
      <c r="BG11" s="236"/>
      <c r="BH11" s="236"/>
      <c r="BI11" s="236"/>
      <c r="BJ11" s="236"/>
      <c r="BK11" s="236"/>
      <c r="BL11" s="236"/>
      <c r="BM11" s="236"/>
      <c r="BN11" s="236"/>
      <c r="BO11" s="236"/>
      <c r="BP11" s="236"/>
      <c r="BQ11" s="241">
        <v>5</v>
      </c>
      <c r="BR11" s="242"/>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7"/>
    </row>
    <row r="12" spans="1:131" s="238" customFormat="1" ht="26.25" customHeight="1" x14ac:dyDescent="0.2">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5"/>
      <c r="BA12" s="235"/>
      <c r="BB12" s="235"/>
      <c r="BC12" s="235"/>
      <c r="BD12" s="235"/>
      <c r="BE12" s="236"/>
      <c r="BF12" s="236"/>
      <c r="BG12" s="236"/>
      <c r="BH12" s="236"/>
      <c r="BI12" s="236"/>
      <c r="BJ12" s="236"/>
      <c r="BK12" s="236"/>
      <c r="BL12" s="236"/>
      <c r="BM12" s="236"/>
      <c r="BN12" s="236"/>
      <c r="BO12" s="236"/>
      <c r="BP12" s="236"/>
      <c r="BQ12" s="241">
        <v>6</v>
      </c>
      <c r="BR12" s="242"/>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7"/>
    </row>
    <row r="13" spans="1:131" s="238" customFormat="1" ht="26.25" customHeight="1" x14ac:dyDescent="0.2">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5"/>
      <c r="BA13" s="235"/>
      <c r="BB13" s="235"/>
      <c r="BC13" s="235"/>
      <c r="BD13" s="235"/>
      <c r="BE13" s="236"/>
      <c r="BF13" s="236"/>
      <c r="BG13" s="236"/>
      <c r="BH13" s="236"/>
      <c r="BI13" s="236"/>
      <c r="BJ13" s="236"/>
      <c r="BK13" s="236"/>
      <c r="BL13" s="236"/>
      <c r="BM13" s="236"/>
      <c r="BN13" s="236"/>
      <c r="BO13" s="236"/>
      <c r="BP13" s="236"/>
      <c r="BQ13" s="241">
        <v>7</v>
      </c>
      <c r="BR13" s="242"/>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7"/>
    </row>
    <row r="14" spans="1:131" s="238" customFormat="1" ht="26.25" customHeight="1" x14ac:dyDescent="0.2">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5"/>
      <c r="BA14" s="235"/>
      <c r="BB14" s="235"/>
      <c r="BC14" s="235"/>
      <c r="BD14" s="235"/>
      <c r="BE14" s="236"/>
      <c r="BF14" s="236"/>
      <c r="BG14" s="236"/>
      <c r="BH14" s="236"/>
      <c r="BI14" s="236"/>
      <c r="BJ14" s="236"/>
      <c r="BK14" s="236"/>
      <c r="BL14" s="236"/>
      <c r="BM14" s="236"/>
      <c r="BN14" s="236"/>
      <c r="BO14" s="236"/>
      <c r="BP14" s="236"/>
      <c r="BQ14" s="241">
        <v>8</v>
      </c>
      <c r="BR14" s="242"/>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7"/>
    </row>
    <row r="15" spans="1:131" s="238" customFormat="1" ht="26.25" customHeight="1" x14ac:dyDescent="0.2">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5"/>
      <c r="BA15" s="235"/>
      <c r="BB15" s="235"/>
      <c r="BC15" s="235"/>
      <c r="BD15" s="235"/>
      <c r="BE15" s="236"/>
      <c r="BF15" s="236"/>
      <c r="BG15" s="236"/>
      <c r="BH15" s="236"/>
      <c r="BI15" s="236"/>
      <c r="BJ15" s="236"/>
      <c r="BK15" s="236"/>
      <c r="BL15" s="236"/>
      <c r="BM15" s="236"/>
      <c r="BN15" s="236"/>
      <c r="BO15" s="236"/>
      <c r="BP15" s="236"/>
      <c r="BQ15" s="241">
        <v>9</v>
      </c>
      <c r="BR15" s="242"/>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x14ac:dyDescent="0.2">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5"/>
      <c r="BA16" s="235"/>
      <c r="BB16" s="235"/>
      <c r="BC16" s="235"/>
      <c r="BD16" s="235"/>
      <c r="BE16" s="236"/>
      <c r="BF16" s="236"/>
      <c r="BG16" s="236"/>
      <c r="BH16" s="236"/>
      <c r="BI16" s="236"/>
      <c r="BJ16" s="236"/>
      <c r="BK16" s="236"/>
      <c r="BL16" s="236"/>
      <c r="BM16" s="236"/>
      <c r="BN16" s="236"/>
      <c r="BO16" s="236"/>
      <c r="BP16" s="236"/>
      <c r="BQ16" s="241">
        <v>10</v>
      </c>
      <c r="BR16" s="242"/>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x14ac:dyDescent="0.2">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5"/>
      <c r="BA17" s="235"/>
      <c r="BB17" s="235"/>
      <c r="BC17" s="235"/>
      <c r="BD17" s="235"/>
      <c r="BE17" s="236"/>
      <c r="BF17" s="236"/>
      <c r="BG17" s="236"/>
      <c r="BH17" s="236"/>
      <c r="BI17" s="236"/>
      <c r="BJ17" s="236"/>
      <c r="BK17" s="236"/>
      <c r="BL17" s="236"/>
      <c r="BM17" s="236"/>
      <c r="BN17" s="236"/>
      <c r="BO17" s="236"/>
      <c r="BP17" s="236"/>
      <c r="BQ17" s="241">
        <v>11</v>
      </c>
      <c r="BR17" s="242"/>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x14ac:dyDescent="0.2">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5"/>
      <c r="BA18" s="235"/>
      <c r="BB18" s="235"/>
      <c r="BC18" s="235"/>
      <c r="BD18" s="235"/>
      <c r="BE18" s="236"/>
      <c r="BF18" s="236"/>
      <c r="BG18" s="236"/>
      <c r="BH18" s="236"/>
      <c r="BI18" s="236"/>
      <c r="BJ18" s="236"/>
      <c r="BK18" s="236"/>
      <c r="BL18" s="236"/>
      <c r="BM18" s="236"/>
      <c r="BN18" s="236"/>
      <c r="BO18" s="236"/>
      <c r="BP18" s="236"/>
      <c r="BQ18" s="241">
        <v>12</v>
      </c>
      <c r="BR18" s="242"/>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x14ac:dyDescent="0.2">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5"/>
      <c r="BA19" s="235"/>
      <c r="BB19" s="235"/>
      <c r="BC19" s="235"/>
      <c r="BD19" s="235"/>
      <c r="BE19" s="236"/>
      <c r="BF19" s="236"/>
      <c r="BG19" s="236"/>
      <c r="BH19" s="236"/>
      <c r="BI19" s="236"/>
      <c r="BJ19" s="236"/>
      <c r="BK19" s="236"/>
      <c r="BL19" s="236"/>
      <c r="BM19" s="236"/>
      <c r="BN19" s="236"/>
      <c r="BO19" s="236"/>
      <c r="BP19" s="236"/>
      <c r="BQ19" s="241">
        <v>13</v>
      </c>
      <c r="BR19" s="242"/>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x14ac:dyDescent="0.2">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5"/>
      <c r="BA20" s="235"/>
      <c r="BB20" s="235"/>
      <c r="BC20" s="235"/>
      <c r="BD20" s="235"/>
      <c r="BE20" s="236"/>
      <c r="BF20" s="236"/>
      <c r="BG20" s="236"/>
      <c r="BH20" s="236"/>
      <c r="BI20" s="236"/>
      <c r="BJ20" s="236"/>
      <c r="BK20" s="236"/>
      <c r="BL20" s="236"/>
      <c r="BM20" s="236"/>
      <c r="BN20" s="236"/>
      <c r="BO20" s="236"/>
      <c r="BP20" s="236"/>
      <c r="BQ20" s="241">
        <v>14</v>
      </c>
      <c r="BR20" s="242"/>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x14ac:dyDescent="0.25">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5"/>
      <c r="BA21" s="235"/>
      <c r="BB21" s="235"/>
      <c r="BC21" s="235"/>
      <c r="BD21" s="235"/>
      <c r="BE21" s="236"/>
      <c r="BF21" s="236"/>
      <c r="BG21" s="236"/>
      <c r="BH21" s="236"/>
      <c r="BI21" s="236"/>
      <c r="BJ21" s="236"/>
      <c r="BK21" s="236"/>
      <c r="BL21" s="236"/>
      <c r="BM21" s="236"/>
      <c r="BN21" s="236"/>
      <c r="BO21" s="236"/>
      <c r="BP21" s="236"/>
      <c r="BQ21" s="241">
        <v>15</v>
      </c>
      <c r="BR21" s="242"/>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x14ac:dyDescent="0.2">
      <c r="A22" s="241">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390</v>
      </c>
      <c r="BA22" s="871"/>
      <c r="BB22" s="871"/>
      <c r="BC22" s="871"/>
      <c r="BD22" s="872"/>
      <c r="BE22" s="236"/>
      <c r="BF22" s="236"/>
      <c r="BG22" s="236"/>
      <c r="BH22" s="236"/>
      <c r="BI22" s="236"/>
      <c r="BJ22" s="236"/>
      <c r="BK22" s="236"/>
      <c r="BL22" s="236"/>
      <c r="BM22" s="236"/>
      <c r="BN22" s="236"/>
      <c r="BO22" s="236"/>
      <c r="BP22" s="236"/>
      <c r="BQ22" s="241">
        <v>16</v>
      </c>
      <c r="BR22" s="242"/>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x14ac:dyDescent="0.25">
      <c r="A23" s="243" t="s">
        <v>391</v>
      </c>
      <c r="B23" s="854" t="s">
        <v>392</v>
      </c>
      <c r="C23" s="855"/>
      <c r="D23" s="855"/>
      <c r="E23" s="855"/>
      <c r="F23" s="855"/>
      <c r="G23" s="855"/>
      <c r="H23" s="855"/>
      <c r="I23" s="855"/>
      <c r="J23" s="855"/>
      <c r="K23" s="855"/>
      <c r="L23" s="855"/>
      <c r="M23" s="855"/>
      <c r="N23" s="855"/>
      <c r="O23" s="855"/>
      <c r="P23" s="856"/>
      <c r="Q23" s="857">
        <v>9620</v>
      </c>
      <c r="R23" s="858"/>
      <c r="S23" s="858"/>
      <c r="T23" s="858"/>
      <c r="U23" s="858"/>
      <c r="V23" s="858">
        <v>8883</v>
      </c>
      <c r="W23" s="858"/>
      <c r="X23" s="858"/>
      <c r="Y23" s="858"/>
      <c r="Z23" s="858"/>
      <c r="AA23" s="858">
        <v>737</v>
      </c>
      <c r="AB23" s="858"/>
      <c r="AC23" s="858"/>
      <c r="AD23" s="858"/>
      <c r="AE23" s="859"/>
      <c r="AF23" s="860">
        <v>723</v>
      </c>
      <c r="AG23" s="858"/>
      <c r="AH23" s="858"/>
      <c r="AI23" s="858"/>
      <c r="AJ23" s="861"/>
      <c r="AK23" s="862"/>
      <c r="AL23" s="863"/>
      <c r="AM23" s="863"/>
      <c r="AN23" s="863"/>
      <c r="AO23" s="863"/>
      <c r="AP23" s="858">
        <v>11413</v>
      </c>
      <c r="AQ23" s="858"/>
      <c r="AR23" s="858"/>
      <c r="AS23" s="858"/>
      <c r="AT23" s="858"/>
      <c r="AU23" s="874"/>
      <c r="AV23" s="874"/>
      <c r="AW23" s="874"/>
      <c r="AX23" s="874"/>
      <c r="AY23" s="875"/>
      <c r="AZ23" s="876" t="s">
        <v>129</v>
      </c>
      <c r="BA23" s="877"/>
      <c r="BB23" s="877"/>
      <c r="BC23" s="877"/>
      <c r="BD23" s="878"/>
      <c r="BE23" s="236"/>
      <c r="BF23" s="236"/>
      <c r="BG23" s="236"/>
      <c r="BH23" s="236"/>
      <c r="BI23" s="236"/>
      <c r="BJ23" s="236"/>
      <c r="BK23" s="236"/>
      <c r="BL23" s="236"/>
      <c r="BM23" s="236"/>
      <c r="BN23" s="236"/>
      <c r="BO23" s="236"/>
      <c r="BP23" s="236"/>
      <c r="BQ23" s="241">
        <v>17</v>
      </c>
      <c r="BR23" s="242"/>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x14ac:dyDescent="0.2">
      <c r="A24" s="873" t="s">
        <v>393</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5"/>
      <c r="BA24" s="235"/>
      <c r="BB24" s="235"/>
      <c r="BC24" s="235"/>
      <c r="BD24" s="235"/>
      <c r="BE24" s="236"/>
      <c r="BF24" s="236"/>
      <c r="BG24" s="236"/>
      <c r="BH24" s="236"/>
      <c r="BI24" s="236"/>
      <c r="BJ24" s="236"/>
      <c r="BK24" s="236"/>
      <c r="BL24" s="236"/>
      <c r="BM24" s="236"/>
      <c r="BN24" s="236"/>
      <c r="BO24" s="236"/>
      <c r="BP24" s="236"/>
      <c r="BQ24" s="241">
        <v>18</v>
      </c>
      <c r="BR24" s="242"/>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x14ac:dyDescent="0.25">
      <c r="A25" s="790" t="s">
        <v>394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x14ac:dyDescent="0.2">
      <c r="A26" s="792" t="s">
        <v>372</v>
      </c>
      <c r="B26" s="793"/>
      <c r="C26" s="793"/>
      <c r="D26" s="793"/>
      <c r="E26" s="793"/>
      <c r="F26" s="793"/>
      <c r="G26" s="793"/>
      <c r="H26" s="793"/>
      <c r="I26" s="793"/>
      <c r="J26" s="793"/>
      <c r="K26" s="793"/>
      <c r="L26" s="793"/>
      <c r="M26" s="793"/>
      <c r="N26" s="793"/>
      <c r="O26" s="793"/>
      <c r="P26" s="794"/>
      <c r="Q26" s="798" t="s">
        <v>395</v>
      </c>
      <c r="R26" s="799"/>
      <c r="S26" s="799"/>
      <c r="T26" s="799"/>
      <c r="U26" s="800"/>
      <c r="V26" s="798" t="s">
        <v>396</v>
      </c>
      <c r="W26" s="799"/>
      <c r="X26" s="799"/>
      <c r="Y26" s="799"/>
      <c r="Z26" s="800"/>
      <c r="AA26" s="798" t="s">
        <v>397</v>
      </c>
      <c r="AB26" s="799"/>
      <c r="AC26" s="799"/>
      <c r="AD26" s="799"/>
      <c r="AE26" s="799"/>
      <c r="AF26" s="879" t="s">
        <v>398</v>
      </c>
      <c r="AG26" s="880"/>
      <c r="AH26" s="880"/>
      <c r="AI26" s="880"/>
      <c r="AJ26" s="881"/>
      <c r="AK26" s="799" t="s">
        <v>399</v>
      </c>
      <c r="AL26" s="799"/>
      <c r="AM26" s="799"/>
      <c r="AN26" s="799"/>
      <c r="AO26" s="800"/>
      <c r="AP26" s="798" t="s">
        <v>400</v>
      </c>
      <c r="AQ26" s="799"/>
      <c r="AR26" s="799"/>
      <c r="AS26" s="799"/>
      <c r="AT26" s="800"/>
      <c r="AU26" s="798" t="s">
        <v>401</v>
      </c>
      <c r="AV26" s="799"/>
      <c r="AW26" s="799"/>
      <c r="AX26" s="799"/>
      <c r="AY26" s="800"/>
      <c r="AZ26" s="798" t="s">
        <v>402</v>
      </c>
      <c r="BA26" s="799"/>
      <c r="BB26" s="799"/>
      <c r="BC26" s="799"/>
      <c r="BD26" s="800"/>
      <c r="BE26" s="798" t="s">
        <v>379</v>
      </c>
      <c r="BF26" s="799"/>
      <c r="BG26" s="799"/>
      <c r="BH26" s="799"/>
      <c r="BI26" s="805"/>
      <c r="BJ26" s="235"/>
      <c r="BK26" s="235"/>
      <c r="BL26" s="235"/>
      <c r="BM26" s="235"/>
      <c r="BN26" s="235"/>
      <c r="BO26" s="244"/>
      <c r="BP26" s="244"/>
      <c r="BQ26" s="241">
        <v>20</v>
      </c>
      <c r="BR26" s="242"/>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x14ac:dyDescent="0.2">
      <c r="A28" s="245">
        <v>1</v>
      </c>
      <c r="B28" s="814" t="s">
        <v>403</v>
      </c>
      <c r="C28" s="815"/>
      <c r="D28" s="815"/>
      <c r="E28" s="815"/>
      <c r="F28" s="815"/>
      <c r="G28" s="815"/>
      <c r="H28" s="815"/>
      <c r="I28" s="815"/>
      <c r="J28" s="815"/>
      <c r="K28" s="815"/>
      <c r="L28" s="815"/>
      <c r="M28" s="815"/>
      <c r="N28" s="815"/>
      <c r="O28" s="815"/>
      <c r="P28" s="816"/>
      <c r="Q28" s="887">
        <v>1591</v>
      </c>
      <c r="R28" s="888"/>
      <c r="S28" s="888"/>
      <c r="T28" s="888"/>
      <c r="U28" s="888"/>
      <c r="V28" s="888">
        <v>1522</v>
      </c>
      <c r="W28" s="888"/>
      <c r="X28" s="888"/>
      <c r="Y28" s="888"/>
      <c r="Z28" s="888"/>
      <c r="AA28" s="888">
        <v>69</v>
      </c>
      <c r="AB28" s="888"/>
      <c r="AC28" s="888"/>
      <c r="AD28" s="888"/>
      <c r="AE28" s="889"/>
      <c r="AF28" s="890">
        <v>69</v>
      </c>
      <c r="AG28" s="888"/>
      <c r="AH28" s="888"/>
      <c r="AI28" s="888"/>
      <c r="AJ28" s="891"/>
      <c r="AK28" s="892">
        <v>128</v>
      </c>
      <c r="AL28" s="893"/>
      <c r="AM28" s="893"/>
      <c r="AN28" s="893"/>
      <c r="AO28" s="893"/>
      <c r="AP28" s="893"/>
      <c r="AQ28" s="893"/>
      <c r="AR28" s="893"/>
      <c r="AS28" s="893"/>
      <c r="AT28" s="893"/>
      <c r="AU28" s="893"/>
      <c r="AV28" s="893"/>
      <c r="AW28" s="893"/>
      <c r="AX28" s="893"/>
      <c r="AY28" s="893"/>
      <c r="AZ28" s="894"/>
      <c r="BA28" s="894"/>
      <c r="BB28" s="894"/>
      <c r="BC28" s="894"/>
      <c r="BD28" s="894"/>
      <c r="BE28" s="885"/>
      <c r="BF28" s="885"/>
      <c r="BG28" s="885"/>
      <c r="BH28" s="885"/>
      <c r="BI28" s="886"/>
      <c r="BJ28" s="235"/>
      <c r="BK28" s="235"/>
      <c r="BL28" s="235"/>
      <c r="BM28" s="235"/>
      <c r="BN28" s="235"/>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x14ac:dyDescent="0.2">
      <c r="A29" s="245">
        <v>2</v>
      </c>
      <c r="B29" s="845" t="s">
        <v>404</v>
      </c>
      <c r="C29" s="846"/>
      <c r="D29" s="846"/>
      <c r="E29" s="846"/>
      <c r="F29" s="846"/>
      <c r="G29" s="846"/>
      <c r="H29" s="846"/>
      <c r="I29" s="846"/>
      <c r="J29" s="846"/>
      <c r="K29" s="846"/>
      <c r="L29" s="846"/>
      <c r="M29" s="846"/>
      <c r="N29" s="846"/>
      <c r="O29" s="846"/>
      <c r="P29" s="847"/>
      <c r="Q29" s="848">
        <v>1614</v>
      </c>
      <c r="R29" s="849"/>
      <c r="S29" s="849"/>
      <c r="T29" s="849"/>
      <c r="U29" s="849"/>
      <c r="V29" s="849">
        <v>1557</v>
      </c>
      <c r="W29" s="849"/>
      <c r="X29" s="849"/>
      <c r="Y29" s="849"/>
      <c r="Z29" s="849"/>
      <c r="AA29" s="849">
        <v>57</v>
      </c>
      <c r="AB29" s="849"/>
      <c r="AC29" s="849"/>
      <c r="AD29" s="849"/>
      <c r="AE29" s="850"/>
      <c r="AF29" s="851">
        <v>57</v>
      </c>
      <c r="AG29" s="852"/>
      <c r="AH29" s="852"/>
      <c r="AI29" s="852"/>
      <c r="AJ29" s="853"/>
      <c r="AK29" s="899">
        <v>249</v>
      </c>
      <c r="AL29" s="895"/>
      <c r="AM29" s="895"/>
      <c r="AN29" s="895"/>
      <c r="AO29" s="895"/>
      <c r="AP29" s="895"/>
      <c r="AQ29" s="895"/>
      <c r="AR29" s="895"/>
      <c r="AS29" s="895"/>
      <c r="AT29" s="895"/>
      <c r="AU29" s="895"/>
      <c r="AV29" s="895"/>
      <c r="AW29" s="895"/>
      <c r="AX29" s="895"/>
      <c r="AY29" s="895"/>
      <c r="AZ29" s="896"/>
      <c r="BA29" s="896"/>
      <c r="BB29" s="896"/>
      <c r="BC29" s="896"/>
      <c r="BD29" s="896"/>
      <c r="BE29" s="897"/>
      <c r="BF29" s="897"/>
      <c r="BG29" s="897"/>
      <c r="BH29" s="897"/>
      <c r="BI29" s="898"/>
      <c r="BJ29" s="235"/>
      <c r="BK29" s="235"/>
      <c r="BL29" s="235"/>
      <c r="BM29" s="235"/>
      <c r="BN29" s="235"/>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x14ac:dyDescent="0.2">
      <c r="A30" s="245">
        <v>3</v>
      </c>
      <c r="B30" s="845" t="s">
        <v>405</v>
      </c>
      <c r="C30" s="846"/>
      <c r="D30" s="846"/>
      <c r="E30" s="846"/>
      <c r="F30" s="846"/>
      <c r="G30" s="846"/>
      <c r="H30" s="846"/>
      <c r="I30" s="846"/>
      <c r="J30" s="846"/>
      <c r="K30" s="846"/>
      <c r="L30" s="846"/>
      <c r="M30" s="846"/>
      <c r="N30" s="846"/>
      <c r="O30" s="846"/>
      <c r="P30" s="847"/>
      <c r="Q30" s="848">
        <v>172</v>
      </c>
      <c r="R30" s="849"/>
      <c r="S30" s="849"/>
      <c r="T30" s="849"/>
      <c r="U30" s="849"/>
      <c r="V30" s="849">
        <v>171</v>
      </c>
      <c r="W30" s="849"/>
      <c r="X30" s="849"/>
      <c r="Y30" s="849"/>
      <c r="Z30" s="849"/>
      <c r="AA30" s="849">
        <v>1</v>
      </c>
      <c r="AB30" s="849"/>
      <c r="AC30" s="849"/>
      <c r="AD30" s="849"/>
      <c r="AE30" s="850"/>
      <c r="AF30" s="851">
        <v>1</v>
      </c>
      <c r="AG30" s="852"/>
      <c r="AH30" s="852"/>
      <c r="AI30" s="852"/>
      <c r="AJ30" s="853"/>
      <c r="AK30" s="899">
        <v>54</v>
      </c>
      <c r="AL30" s="895"/>
      <c r="AM30" s="895"/>
      <c r="AN30" s="895"/>
      <c r="AO30" s="895"/>
      <c r="AP30" s="895"/>
      <c r="AQ30" s="895"/>
      <c r="AR30" s="895"/>
      <c r="AS30" s="895"/>
      <c r="AT30" s="895"/>
      <c r="AU30" s="895"/>
      <c r="AV30" s="895"/>
      <c r="AW30" s="895"/>
      <c r="AX30" s="895"/>
      <c r="AY30" s="895"/>
      <c r="AZ30" s="896"/>
      <c r="BA30" s="896"/>
      <c r="BB30" s="896"/>
      <c r="BC30" s="896"/>
      <c r="BD30" s="896"/>
      <c r="BE30" s="897"/>
      <c r="BF30" s="897"/>
      <c r="BG30" s="897"/>
      <c r="BH30" s="897"/>
      <c r="BI30" s="898"/>
      <c r="BJ30" s="235"/>
      <c r="BK30" s="235"/>
      <c r="BL30" s="235"/>
      <c r="BM30" s="235"/>
      <c r="BN30" s="235"/>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x14ac:dyDescent="0.2">
      <c r="A31" s="245">
        <v>4</v>
      </c>
      <c r="B31" s="845" t="s">
        <v>406</v>
      </c>
      <c r="C31" s="846"/>
      <c r="D31" s="846"/>
      <c r="E31" s="846"/>
      <c r="F31" s="846"/>
      <c r="G31" s="846"/>
      <c r="H31" s="846"/>
      <c r="I31" s="846"/>
      <c r="J31" s="846"/>
      <c r="K31" s="846"/>
      <c r="L31" s="846"/>
      <c r="M31" s="846"/>
      <c r="N31" s="846"/>
      <c r="O31" s="846"/>
      <c r="P31" s="847"/>
      <c r="Q31" s="848">
        <v>152</v>
      </c>
      <c r="R31" s="849"/>
      <c r="S31" s="849"/>
      <c r="T31" s="849"/>
      <c r="U31" s="849"/>
      <c r="V31" s="849">
        <v>153</v>
      </c>
      <c r="W31" s="849"/>
      <c r="X31" s="849"/>
      <c r="Y31" s="849"/>
      <c r="Z31" s="849"/>
      <c r="AA31" s="849" t="s">
        <v>565</v>
      </c>
      <c r="AB31" s="849"/>
      <c r="AC31" s="849"/>
      <c r="AD31" s="849"/>
      <c r="AE31" s="850"/>
      <c r="AF31" s="851">
        <v>166</v>
      </c>
      <c r="AG31" s="852"/>
      <c r="AH31" s="852"/>
      <c r="AI31" s="852"/>
      <c r="AJ31" s="853"/>
      <c r="AK31" s="899">
        <v>1</v>
      </c>
      <c r="AL31" s="895"/>
      <c r="AM31" s="895"/>
      <c r="AN31" s="895"/>
      <c r="AO31" s="895"/>
      <c r="AP31" s="895">
        <v>1069</v>
      </c>
      <c r="AQ31" s="895"/>
      <c r="AR31" s="895"/>
      <c r="AS31" s="895"/>
      <c r="AT31" s="895"/>
      <c r="AU31" s="895"/>
      <c r="AV31" s="895"/>
      <c r="AW31" s="895"/>
      <c r="AX31" s="895"/>
      <c r="AY31" s="895"/>
      <c r="AZ31" s="896"/>
      <c r="BA31" s="896"/>
      <c r="BB31" s="896"/>
      <c r="BC31" s="896"/>
      <c r="BD31" s="896"/>
      <c r="BE31" s="897" t="s">
        <v>407</v>
      </c>
      <c r="BF31" s="897"/>
      <c r="BG31" s="897"/>
      <c r="BH31" s="897"/>
      <c r="BI31" s="898"/>
      <c r="BJ31" s="235"/>
      <c r="BK31" s="235"/>
      <c r="BL31" s="235"/>
      <c r="BM31" s="235"/>
      <c r="BN31" s="235"/>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x14ac:dyDescent="0.2">
      <c r="A32" s="245">
        <v>5</v>
      </c>
      <c r="B32" s="845"/>
      <c r="C32" s="846"/>
      <c r="D32" s="846"/>
      <c r="E32" s="846"/>
      <c r="F32" s="846"/>
      <c r="G32" s="846"/>
      <c r="H32" s="846"/>
      <c r="I32" s="846"/>
      <c r="J32" s="846"/>
      <c r="K32" s="846"/>
      <c r="L32" s="846"/>
      <c r="M32" s="846"/>
      <c r="N32" s="846"/>
      <c r="O32" s="846"/>
      <c r="P32" s="847"/>
      <c r="Q32" s="848"/>
      <c r="R32" s="849"/>
      <c r="S32" s="849"/>
      <c r="T32" s="849"/>
      <c r="U32" s="849"/>
      <c r="V32" s="849"/>
      <c r="W32" s="849"/>
      <c r="X32" s="849"/>
      <c r="Y32" s="849"/>
      <c r="Z32" s="849"/>
      <c r="AA32" s="849"/>
      <c r="AB32" s="849"/>
      <c r="AC32" s="849"/>
      <c r="AD32" s="849"/>
      <c r="AE32" s="850"/>
      <c r="AF32" s="851"/>
      <c r="AG32" s="852"/>
      <c r="AH32" s="852"/>
      <c r="AI32" s="852"/>
      <c r="AJ32" s="853"/>
      <c r="AK32" s="899"/>
      <c r="AL32" s="895"/>
      <c r="AM32" s="895"/>
      <c r="AN32" s="895"/>
      <c r="AO32" s="895"/>
      <c r="AP32" s="895"/>
      <c r="AQ32" s="895"/>
      <c r="AR32" s="895"/>
      <c r="AS32" s="895"/>
      <c r="AT32" s="895"/>
      <c r="AU32" s="895"/>
      <c r="AV32" s="895"/>
      <c r="AW32" s="895"/>
      <c r="AX32" s="895"/>
      <c r="AY32" s="895"/>
      <c r="AZ32" s="896"/>
      <c r="BA32" s="896"/>
      <c r="BB32" s="896"/>
      <c r="BC32" s="896"/>
      <c r="BD32" s="896"/>
      <c r="BE32" s="897"/>
      <c r="BF32" s="897"/>
      <c r="BG32" s="897"/>
      <c r="BH32" s="897"/>
      <c r="BI32" s="898"/>
      <c r="BJ32" s="235"/>
      <c r="BK32" s="235"/>
      <c r="BL32" s="235"/>
      <c r="BM32" s="235"/>
      <c r="BN32" s="235"/>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x14ac:dyDescent="0.2">
      <c r="A33" s="245">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35"/>
      <c r="BK33" s="235"/>
      <c r="BL33" s="235"/>
      <c r="BM33" s="235"/>
      <c r="BN33" s="235"/>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x14ac:dyDescent="0.2">
      <c r="A34" s="245">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35"/>
      <c r="BK34" s="235"/>
      <c r="BL34" s="235"/>
      <c r="BM34" s="235"/>
      <c r="BN34" s="235"/>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x14ac:dyDescent="0.2">
      <c r="A35" s="245">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35"/>
      <c r="BK35" s="235"/>
      <c r="BL35" s="235"/>
      <c r="BM35" s="235"/>
      <c r="BN35" s="235"/>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x14ac:dyDescent="0.2">
      <c r="A36" s="245">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35"/>
      <c r="BK36" s="235"/>
      <c r="BL36" s="235"/>
      <c r="BM36" s="235"/>
      <c r="BN36" s="235"/>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x14ac:dyDescent="0.2">
      <c r="A37" s="245">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35"/>
      <c r="BK37" s="235"/>
      <c r="BL37" s="235"/>
      <c r="BM37" s="235"/>
      <c r="BN37" s="235"/>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x14ac:dyDescent="0.2">
      <c r="A38" s="245">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35"/>
      <c r="BK38" s="235"/>
      <c r="BL38" s="235"/>
      <c r="BM38" s="235"/>
      <c r="BN38" s="235"/>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x14ac:dyDescent="0.2">
      <c r="A39" s="245">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35"/>
      <c r="BK39" s="235"/>
      <c r="BL39" s="235"/>
      <c r="BM39" s="235"/>
      <c r="BN39" s="235"/>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x14ac:dyDescent="0.2">
      <c r="A40" s="24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35"/>
      <c r="BK40" s="235"/>
      <c r="BL40" s="235"/>
      <c r="BM40" s="235"/>
      <c r="BN40" s="235"/>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x14ac:dyDescent="0.2">
      <c r="A41" s="24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35"/>
      <c r="BK41" s="235"/>
      <c r="BL41" s="235"/>
      <c r="BM41" s="235"/>
      <c r="BN41" s="235"/>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x14ac:dyDescent="0.2">
      <c r="A42" s="24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35"/>
      <c r="BK42" s="235"/>
      <c r="BL42" s="235"/>
      <c r="BM42" s="235"/>
      <c r="BN42" s="235"/>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x14ac:dyDescent="0.2">
      <c r="A43" s="24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35"/>
      <c r="BK43" s="235"/>
      <c r="BL43" s="235"/>
      <c r="BM43" s="235"/>
      <c r="BN43" s="235"/>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x14ac:dyDescent="0.2">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5"/>
      <c r="BK44" s="235"/>
      <c r="BL44" s="235"/>
      <c r="BM44" s="235"/>
      <c r="BN44" s="235"/>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x14ac:dyDescent="0.2">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5"/>
      <c r="BK45" s="235"/>
      <c r="BL45" s="235"/>
      <c r="BM45" s="235"/>
      <c r="BN45" s="235"/>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x14ac:dyDescent="0.2">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5"/>
      <c r="BK46" s="235"/>
      <c r="BL46" s="235"/>
      <c r="BM46" s="235"/>
      <c r="BN46" s="235"/>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x14ac:dyDescent="0.2">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5"/>
      <c r="BK47" s="235"/>
      <c r="BL47" s="235"/>
      <c r="BM47" s="235"/>
      <c r="BN47" s="235"/>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x14ac:dyDescent="0.2">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5"/>
      <c r="BK48" s="235"/>
      <c r="BL48" s="235"/>
      <c r="BM48" s="235"/>
      <c r="BN48" s="235"/>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x14ac:dyDescent="0.2">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5"/>
      <c r="BK49" s="235"/>
      <c r="BL49" s="235"/>
      <c r="BM49" s="235"/>
      <c r="BN49" s="235"/>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x14ac:dyDescent="0.2">
      <c r="A50" s="241">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5"/>
      <c r="BK50" s="235"/>
      <c r="BL50" s="235"/>
      <c r="BM50" s="235"/>
      <c r="BN50" s="235"/>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x14ac:dyDescent="0.2">
      <c r="A51" s="241">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5"/>
      <c r="BK51" s="235"/>
      <c r="BL51" s="235"/>
      <c r="BM51" s="235"/>
      <c r="BN51" s="235"/>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x14ac:dyDescent="0.2">
      <c r="A52" s="241">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5"/>
      <c r="BK52" s="235"/>
      <c r="BL52" s="235"/>
      <c r="BM52" s="235"/>
      <c r="BN52" s="235"/>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x14ac:dyDescent="0.2">
      <c r="A53" s="241">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5"/>
      <c r="BK53" s="235"/>
      <c r="BL53" s="235"/>
      <c r="BM53" s="235"/>
      <c r="BN53" s="235"/>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x14ac:dyDescent="0.2">
      <c r="A54" s="241">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5"/>
      <c r="BK54" s="235"/>
      <c r="BL54" s="235"/>
      <c r="BM54" s="235"/>
      <c r="BN54" s="235"/>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x14ac:dyDescent="0.2">
      <c r="A55" s="241">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5"/>
      <c r="BK55" s="235"/>
      <c r="BL55" s="235"/>
      <c r="BM55" s="235"/>
      <c r="BN55" s="235"/>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x14ac:dyDescent="0.2">
      <c r="A56" s="241">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5"/>
      <c r="BK56" s="235"/>
      <c r="BL56" s="235"/>
      <c r="BM56" s="235"/>
      <c r="BN56" s="235"/>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x14ac:dyDescent="0.2">
      <c r="A57" s="241">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5"/>
      <c r="BK57" s="235"/>
      <c r="BL57" s="235"/>
      <c r="BM57" s="235"/>
      <c r="BN57" s="235"/>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x14ac:dyDescent="0.2">
      <c r="A58" s="241">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5"/>
      <c r="BK58" s="235"/>
      <c r="BL58" s="235"/>
      <c r="BM58" s="235"/>
      <c r="BN58" s="235"/>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x14ac:dyDescent="0.2">
      <c r="A59" s="241">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5"/>
      <c r="BK59" s="235"/>
      <c r="BL59" s="235"/>
      <c r="BM59" s="235"/>
      <c r="BN59" s="235"/>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x14ac:dyDescent="0.2">
      <c r="A60" s="241">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5"/>
      <c r="BK60" s="235"/>
      <c r="BL60" s="235"/>
      <c r="BM60" s="235"/>
      <c r="BN60" s="235"/>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x14ac:dyDescent="0.25">
      <c r="A61" s="241">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5"/>
      <c r="BK61" s="235"/>
      <c r="BL61" s="235"/>
      <c r="BM61" s="235"/>
      <c r="BN61" s="235"/>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x14ac:dyDescent="0.2">
      <c r="A62" s="241">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408</v>
      </c>
      <c r="BK62" s="871"/>
      <c r="BL62" s="871"/>
      <c r="BM62" s="871"/>
      <c r="BN62" s="872"/>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x14ac:dyDescent="0.25">
      <c r="A63" s="243" t="s">
        <v>391</v>
      </c>
      <c r="B63" s="854" t="s">
        <v>409</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293</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129</v>
      </c>
      <c r="BK63" s="917"/>
      <c r="BL63" s="917"/>
      <c r="BM63" s="917"/>
      <c r="BN63" s="918"/>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x14ac:dyDescent="0.25">
      <c r="A65" s="235" t="s">
        <v>410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x14ac:dyDescent="0.2">
      <c r="A66" s="792" t="s">
        <v>411</v>
      </c>
      <c r="B66" s="793"/>
      <c r="C66" s="793"/>
      <c r="D66" s="793"/>
      <c r="E66" s="793"/>
      <c r="F66" s="793"/>
      <c r="G66" s="793"/>
      <c r="H66" s="793"/>
      <c r="I66" s="793"/>
      <c r="J66" s="793"/>
      <c r="K66" s="793"/>
      <c r="L66" s="793"/>
      <c r="M66" s="793"/>
      <c r="N66" s="793"/>
      <c r="O66" s="793"/>
      <c r="P66" s="794"/>
      <c r="Q66" s="798" t="s">
        <v>395</v>
      </c>
      <c r="R66" s="799"/>
      <c r="S66" s="799"/>
      <c r="T66" s="799"/>
      <c r="U66" s="800"/>
      <c r="V66" s="798" t="s">
        <v>396</v>
      </c>
      <c r="W66" s="799"/>
      <c r="X66" s="799"/>
      <c r="Y66" s="799"/>
      <c r="Z66" s="800"/>
      <c r="AA66" s="798" t="s">
        <v>397</v>
      </c>
      <c r="AB66" s="799"/>
      <c r="AC66" s="799"/>
      <c r="AD66" s="799"/>
      <c r="AE66" s="800"/>
      <c r="AF66" s="919" t="s">
        <v>412</v>
      </c>
      <c r="AG66" s="880"/>
      <c r="AH66" s="880"/>
      <c r="AI66" s="880"/>
      <c r="AJ66" s="920"/>
      <c r="AK66" s="798" t="s">
        <v>399</v>
      </c>
      <c r="AL66" s="793"/>
      <c r="AM66" s="793"/>
      <c r="AN66" s="793"/>
      <c r="AO66" s="794"/>
      <c r="AP66" s="798" t="s">
        <v>400</v>
      </c>
      <c r="AQ66" s="799"/>
      <c r="AR66" s="799"/>
      <c r="AS66" s="799"/>
      <c r="AT66" s="800"/>
      <c r="AU66" s="798" t="s">
        <v>413</v>
      </c>
      <c r="AV66" s="799"/>
      <c r="AW66" s="799"/>
      <c r="AX66" s="799"/>
      <c r="AY66" s="800"/>
      <c r="AZ66" s="798" t="s">
        <v>379</v>
      </c>
      <c r="BA66" s="799"/>
      <c r="BB66" s="799"/>
      <c r="BC66" s="799"/>
      <c r="BD66" s="805"/>
      <c r="BE66" s="244"/>
      <c r="BF66" s="244"/>
      <c r="BG66" s="244"/>
      <c r="BH66" s="244"/>
      <c r="BI66" s="244"/>
      <c r="BJ66" s="244"/>
      <c r="BK66" s="244"/>
      <c r="BL66" s="244"/>
      <c r="BM66" s="244"/>
      <c r="BN66" s="244"/>
      <c r="BO66" s="244"/>
      <c r="BP66" s="244"/>
      <c r="BQ66" s="241">
        <v>60</v>
      </c>
      <c r="BR66" s="246"/>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33"/>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33"/>
    </row>
    <row r="68" spans="1:131" ht="26.25" customHeight="1" thickTop="1" x14ac:dyDescent="0.2">
      <c r="A68" s="239">
        <v>1</v>
      </c>
      <c r="B68" s="934" t="s">
        <v>566</v>
      </c>
      <c r="C68" s="935"/>
      <c r="D68" s="935"/>
      <c r="E68" s="935"/>
      <c r="F68" s="935"/>
      <c r="G68" s="935"/>
      <c r="H68" s="935"/>
      <c r="I68" s="935"/>
      <c r="J68" s="935"/>
      <c r="K68" s="935"/>
      <c r="L68" s="935"/>
      <c r="M68" s="935"/>
      <c r="N68" s="935"/>
      <c r="O68" s="935"/>
      <c r="P68" s="936"/>
      <c r="Q68" s="937">
        <v>211</v>
      </c>
      <c r="R68" s="931"/>
      <c r="S68" s="931"/>
      <c r="T68" s="931"/>
      <c r="U68" s="931"/>
      <c r="V68" s="931">
        <v>184</v>
      </c>
      <c r="W68" s="931"/>
      <c r="X68" s="931"/>
      <c r="Y68" s="931"/>
      <c r="Z68" s="931"/>
      <c r="AA68" s="931">
        <v>27</v>
      </c>
      <c r="AB68" s="931"/>
      <c r="AC68" s="931"/>
      <c r="AD68" s="931"/>
      <c r="AE68" s="931"/>
      <c r="AF68" s="931">
        <v>27</v>
      </c>
      <c r="AG68" s="931"/>
      <c r="AH68" s="931"/>
      <c r="AI68" s="931"/>
      <c r="AJ68" s="931"/>
      <c r="AK68" s="931">
        <v>10</v>
      </c>
      <c r="AL68" s="931"/>
      <c r="AM68" s="931"/>
      <c r="AN68" s="931"/>
      <c r="AO68" s="931"/>
      <c r="AP68" s="931" t="s">
        <v>567</v>
      </c>
      <c r="AQ68" s="931"/>
      <c r="AR68" s="931"/>
      <c r="AS68" s="931"/>
      <c r="AT68" s="931"/>
      <c r="AU68" s="931"/>
      <c r="AV68" s="931"/>
      <c r="AW68" s="931"/>
      <c r="AX68" s="931"/>
      <c r="AY68" s="931"/>
      <c r="AZ68" s="932"/>
      <c r="BA68" s="932"/>
      <c r="BB68" s="932"/>
      <c r="BC68" s="932"/>
      <c r="BD68" s="933"/>
      <c r="BE68" s="244"/>
      <c r="BF68" s="244"/>
      <c r="BG68" s="244"/>
      <c r="BH68" s="244"/>
      <c r="BI68" s="244"/>
      <c r="BJ68" s="244"/>
      <c r="BK68" s="244"/>
      <c r="BL68" s="244"/>
      <c r="BM68" s="244"/>
      <c r="BN68" s="244"/>
      <c r="BO68" s="244"/>
      <c r="BP68" s="244"/>
      <c r="BQ68" s="241">
        <v>62</v>
      </c>
      <c r="BR68" s="246"/>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33"/>
    </row>
    <row r="69" spans="1:131" ht="26.25" customHeight="1" x14ac:dyDescent="0.2">
      <c r="A69" s="241">
        <v>2</v>
      </c>
      <c r="B69" s="938" t="s">
        <v>568</v>
      </c>
      <c r="C69" s="939"/>
      <c r="D69" s="939"/>
      <c r="E69" s="939"/>
      <c r="F69" s="939"/>
      <c r="G69" s="939"/>
      <c r="H69" s="939"/>
      <c r="I69" s="939"/>
      <c r="J69" s="939"/>
      <c r="K69" s="939"/>
      <c r="L69" s="939"/>
      <c r="M69" s="939"/>
      <c r="N69" s="939"/>
      <c r="O69" s="939"/>
      <c r="P69" s="940"/>
      <c r="Q69" s="941">
        <v>323</v>
      </c>
      <c r="R69" s="895"/>
      <c r="S69" s="895"/>
      <c r="T69" s="895"/>
      <c r="U69" s="895"/>
      <c r="V69" s="895">
        <v>286</v>
      </c>
      <c r="W69" s="895"/>
      <c r="X69" s="895"/>
      <c r="Y69" s="895"/>
      <c r="Z69" s="895"/>
      <c r="AA69" s="895">
        <v>37</v>
      </c>
      <c r="AB69" s="895"/>
      <c r="AC69" s="895"/>
      <c r="AD69" s="895"/>
      <c r="AE69" s="895"/>
      <c r="AF69" s="895">
        <v>37</v>
      </c>
      <c r="AG69" s="895"/>
      <c r="AH69" s="895"/>
      <c r="AI69" s="895"/>
      <c r="AJ69" s="895"/>
      <c r="AK69" s="895">
        <v>40</v>
      </c>
      <c r="AL69" s="895"/>
      <c r="AM69" s="895"/>
      <c r="AN69" s="895"/>
      <c r="AO69" s="895"/>
      <c r="AP69" s="895">
        <v>45</v>
      </c>
      <c r="AQ69" s="895"/>
      <c r="AR69" s="895"/>
      <c r="AS69" s="895"/>
      <c r="AT69" s="895"/>
      <c r="AU69" s="895"/>
      <c r="AV69" s="895"/>
      <c r="AW69" s="895"/>
      <c r="AX69" s="895"/>
      <c r="AY69" s="895"/>
      <c r="AZ69" s="897"/>
      <c r="BA69" s="897"/>
      <c r="BB69" s="897"/>
      <c r="BC69" s="897"/>
      <c r="BD69" s="898"/>
      <c r="BE69" s="244"/>
      <c r="BF69" s="244"/>
      <c r="BG69" s="244"/>
      <c r="BH69" s="244"/>
      <c r="BI69" s="244"/>
      <c r="BJ69" s="244"/>
      <c r="BK69" s="244"/>
      <c r="BL69" s="244"/>
      <c r="BM69" s="244"/>
      <c r="BN69" s="244"/>
      <c r="BO69" s="244"/>
      <c r="BP69" s="244"/>
      <c r="BQ69" s="241">
        <v>63</v>
      </c>
      <c r="BR69" s="246"/>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33"/>
    </row>
    <row r="70" spans="1:131" ht="26.25" customHeight="1" x14ac:dyDescent="0.2">
      <c r="A70" s="241">
        <v>3</v>
      </c>
      <c r="B70" s="938" t="s">
        <v>569</v>
      </c>
      <c r="C70" s="939"/>
      <c r="D70" s="939"/>
      <c r="E70" s="939"/>
      <c r="F70" s="939"/>
      <c r="G70" s="939"/>
      <c r="H70" s="939"/>
      <c r="I70" s="939"/>
      <c r="J70" s="939"/>
      <c r="K70" s="939"/>
      <c r="L70" s="939"/>
      <c r="M70" s="939"/>
      <c r="N70" s="939"/>
      <c r="O70" s="939"/>
      <c r="P70" s="940"/>
      <c r="Q70" s="941">
        <v>917</v>
      </c>
      <c r="R70" s="895"/>
      <c r="S70" s="895"/>
      <c r="T70" s="895"/>
      <c r="U70" s="895"/>
      <c r="V70" s="895">
        <v>900</v>
      </c>
      <c r="W70" s="895"/>
      <c r="X70" s="895"/>
      <c r="Y70" s="895"/>
      <c r="Z70" s="895"/>
      <c r="AA70" s="895">
        <v>17</v>
      </c>
      <c r="AB70" s="895"/>
      <c r="AC70" s="895"/>
      <c r="AD70" s="895"/>
      <c r="AE70" s="895"/>
      <c r="AF70" s="895">
        <v>17</v>
      </c>
      <c r="AG70" s="895"/>
      <c r="AH70" s="895"/>
      <c r="AI70" s="895"/>
      <c r="AJ70" s="895"/>
      <c r="AK70" s="895">
        <v>30</v>
      </c>
      <c r="AL70" s="895"/>
      <c r="AM70" s="895"/>
      <c r="AN70" s="895"/>
      <c r="AO70" s="895"/>
      <c r="AP70" s="895">
        <v>868</v>
      </c>
      <c r="AQ70" s="895"/>
      <c r="AR70" s="895"/>
      <c r="AS70" s="895"/>
      <c r="AT70" s="895"/>
      <c r="AU70" s="895"/>
      <c r="AV70" s="895"/>
      <c r="AW70" s="895"/>
      <c r="AX70" s="895"/>
      <c r="AY70" s="895"/>
      <c r="AZ70" s="897"/>
      <c r="BA70" s="897"/>
      <c r="BB70" s="897"/>
      <c r="BC70" s="897"/>
      <c r="BD70" s="898"/>
      <c r="BE70" s="244"/>
      <c r="BF70" s="244"/>
      <c r="BG70" s="244"/>
      <c r="BH70" s="244"/>
      <c r="BI70" s="244"/>
      <c r="BJ70" s="244"/>
      <c r="BK70" s="244"/>
      <c r="BL70" s="244"/>
      <c r="BM70" s="244"/>
      <c r="BN70" s="244"/>
      <c r="BO70" s="244"/>
      <c r="BP70" s="244"/>
      <c r="BQ70" s="241">
        <v>64</v>
      </c>
      <c r="BR70" s="246"/>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33"/>
    </row>
    <row r="71" spans="1:131" ht="26.25" customHeight="1" x14ac:dyDescent="0.2">
      <c r="A71" s="241">
        <v>4</v>
      </c>
      <c r="B71" s="938" t="s">
        <v>570</v>
      </c>
      <c r="C71" s="939"/>
      <c r="D71" s="939"/>
      <c r="E71" s="939"/>
      <c r="F71" s="939"/>
      <c r="G71" s="939"/>
      <c r="H71" s="939"/>
      <c r="I71" s="939"/>
      <c r="J71" s="939"/>
      <c r="K71" s="939"/>
      <c r="L71" s="939"/>
      <c r="M71" s="939"/>
      <c r="N71" s="939"/>
      <c r="O71" s="939"/>
      <c r="P71" s="940"/>
      <c r="Q71" s="941">
        <v>196</v>
      </c>
      <c r="R71" s="895"/>
      <c r="S71" s="895"/>
      <c r="T71" s="895"/>
      <c r="U71" s="895"/>
      <c r="V71" s="895">
        <v>184</v>
      </c>
      <c r="W71" s="895"/>
      <c r="X71" s="895"/>
      <c r="Y71" s="895"/>
      <c r="Z71" s="895"/>
      <c r="AA71" s="895">
        <v>12</v>
      </c>
      <c r="AB71" s="895"/>
      <c r="AC71" s="895"/>
      <c r="AD71" s="895"/>
      <c r="AE71" s="895"/>
      <c r="AF71" s="895">
        <v>12</v>
      </c>
      <c r="AG71" s="895"/>
      <c r="AH71" s="895"/>
      <c r="AI71" s="895"/>
      <c r="AJ71" s="895"/>
      <c r="AK71" s="895">
        <v>1</v>
      </c>
      <c r="AL71" s="895"/>
      <c r="AM71" s="895"/>
      <c r="AN71" s="895"/>
      <c r="AO71" s="895"/>
      <c r="AP71" s="895">
        <v>211</v>
      </c>
      <c r="AQ71" s="895"/>
      <c r="AR71" s="895"/>
      <c r="AS71" s="895"/>
      <c r="AT71" s="895"/>
      <c r="AU71" s="895"/>
      <c r="AV71" s="895"/>
      <c r="AW71" s="895"/>
      <c r="AX71" s="895"/>
      <c r="AY71" s="895"/>
      <c r="AZ71" s="897"/>
      <c r="BA71" s="897"/>
      <c r="BB71" s="897"/>
      <c r="BC71" s="897"/>
      <c r="BD71" s="898"/>
      <c r="BE71" s="244"/>
      <c r="BF71" s="244"/>
      <c r="BG71" s="244"/>
      <c r="BH71" s="244"/>
      <c r="BI71" s="244"/>
      <c r="BJ71" s="244"/>
      <c r="BK71" s="244"/>
      <c r="BL71" s="244"/>
      <c r="BM71" s="244"/>
      <c r="BN71" s="244"/>
      <c r="BO71" s="244"/>
      <c r="BP71" s="244"/>
      <c r="BQ71" s="241">
        <v>65</v>
      </c>
      <c r="BR71" s="246"/>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33"/>
    </row>
    <row r="72" spans="1:131" ht="26.25" customHeight="1" x14ac:dyDescent="0.2">
      <c r="A72" s="241">
        <v>5</v>
      </c>
      <c r="B72" s="938" t="s">
        <v>571</v>
      </c>
      <c r="C72" s="939"/>
      <c r="D72" s="939"/>
      <c r="E72" s="939"/>
      <c r="F72" s="939"/>
      <c r="G72" s="939"/>
      <c r="H72" s="939"/>
      <c r="I72" s="939"/>
      <c r="J72" s="939"/>
      <c r="K72" s="939"/>
      <c r="L72" s="939"/>
      <c r="M72" s="939"/>
      <c r="N72" s="939"/>
      <c r="O72" s="939"/>
      <c r="P72" s="940"/>
      <c r="Q72" s="941">
        <v>258</v>
      </c>
      <c r="R72" s="895"/>
      <c r="S72" s="895"/>
      <c r="T72" s="895"/>
      <c r="U72" s="895"/>
      <c r="V72" s="895">
        <v>247</v>
      </c>
      <c r="W72" s="895"/>
      <c r="X72" s="895"/>
      <c r="Y72" s="895"/>
      <c r="Z72" s="895"/>
      <c r="AA72" s="895">
        <v>11</v>
      </c>
      <c r="AB72" s="895"/>
      <c r="AC72" s="895"/>
      <c r="AD72" s="895"/>
      <c r="AE72" s="895"/>
      <c r="AF72" s="895">
        <v>11</v>
      </c>
      <c r="AG72" s="895"/>
      <c r="AH72" s="895"/>
      <c r="AI72" s="895"/>
      <c r="AJ72" s="895"/>
      <c r="AK72" s="895" t="s">
        <v>567</v>
      </c>
      <c r="AL72" s="895"/>
      <c r="AM72" s="895"/>
      <c r="AN72" s="895"/>
      <c r="AO72" s="895"/>
      <c r="AP72" s="895" t="s">
        <v>567</v>
      </c>
      <c r="AQ72" s="895"/>
      <c r="AR72" s="895"/>
      <c r="AS72" s="895"/>
      <c r="AT72" s="895"/>
      <c r="AU72" s="895"/>
      <c r="AV72" s="895"/>
      <c r="AW72" s="895"/>
      <c r="AX72" s="895"/>
      <c r="AY72" s="895"/>
      <c r="AZ72" s="897"/>
      <c r="BA72" s="897"/>
      <c r="BB72" s="897"/>
      <c r="BC72" s="897"/>
      <c r="BD72" s="898"/>
      <c r="BE72" s="244"/>
      <c r="BF72" s="244"/>
      <c r="BG72" s="244"/>
      <c r="BH72" s="244"/>
      <c r="BI72" s="244"/>
      <c r="BJ72" s="244"/>
      <c r="BK72" s="244"/>
      <c r="BL72" s="244"/>
      <c r="BM72" s="244"/>
      <c r="BN72" s="244"/>
      <c r="BO72" s="244"/>
      <c r="BP72" s="244"/>
      <c r="BQ72" s="241">
        <v>66</v>
      </c>
      <c r="BR72" s="246"/>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33"/>
    </row>
    <row r="73" spans="1:131" ht="26.25" customHeight="1" x14ac:dyDescent="0.2">
      <c r="A73" s="241">
        <v>6</v>
      </c>
      <c r="B73" s="938" t="s">
        <v>572</v>
      </c>
      <c r="C73" s="939"/>
      <c r="D73" s="939"/>
      <c r="E73" s="939"/>
      <c r="F73" s="939"/>
      <c r="G73" s="939"/>
      <c r="H73" s="939"/>
      <c r="I73" s="939"/>
      <c r="J73" s="939"/>
      <c r="K73" s="939"/>
      <c r="L73" s="939"/>
      <c r="M73" s="939"/>
      <c r="N73" s="939"/>
      <c r="O73" s="939"/>
      <c r="P73" s="940"/>
      <c r="Q73" s="941">
        <v>300630</v>
      </c>
      <c r="R73" s="895"/>
      <c r="S73" s="895"/>
      <c r="T73" s="895"/>
      <c r="U73" s="895"/>
      <c r="V73" s="895">
        <v>289232</v>
      </c>
      <c r="W73" s="895"/>
      <c r="X73" s="895"/>
      <c r="Y73" s="895"/>
      <c r="Z73" s="895"/>
      <c r="AA73" s="895">
        <v>11398</v>
      </c>
      <c r="AB73" s="895"/>
      <c r="AC73" s="895"/>
      <c r="AD73" s="895"/>
      <c r="AE73" s="895"/>
      <c r="AF73" s="895">
        <v>6149</v>
      </c>
      <c r="AG73" s="895"/>
      <c r="AH73" s="895"/>
      <c r="AI73" s="895"/>
      <c r="AJ73" s="895"/>
      <c r="AK73" s="895" t="s">
        <v>567</v>
      </c>
      <c r="AL73" s="895"/>
      <c r="AM73" s="895"/>
      <c r="AN73" s="895"/>
      <c r="AO73" s="895"/>
      <c r="AP73" s="895" t="s">
        <v>567</v>
      </c>
      <c r="AQ73" s="895"/>
      <c r="AR73" s="895"/>
      <c r="AS73" s="895"/>
      <c r="AT73" s="895"/>
      <c r="AU73" s="895"/>
      <c r="AV73" s="895"/>
      <c r="AW73" s="895"/>
      <c r="AX73" s="895"/>
      <c r="AY73" s="895"/>
      <c r="AZ73" s="897"/>
      <c r="BA73" s="897"/>
      <c r="BB73" s="897"/>
      <c r="BC73" s="897"/>
      <c r="BD73" s="898"/>
      <c r="BE73" s="244"/>
      <c r="BF73" s="244"/>
      <c r="BG73" s="244"/>
      <c r="BH73" s="244"/>
      <c r="BI73" s="244"/>
      <c r="BJ73" s="244"/>
      <c r="BK73" s="244"/>
      <c r="BL73" s="244"/>
      <c r="BM73" s="244"/>
      <c r="BN73" s="244"/>
      <c r="BO73" s="244"/>
      <c r="BP73" s="244"/>
      <c r="BQ73" s="241">
        <v>67</v>
      </c>
      <c r="BR73" s="246"/>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33"/>
    </row>
    <row r="74" spans="1:131" ht="26.25" customHeight="1" x14ac:dyDescent="0.2">
      <c r="A74" s="241">
        <v>7</v>
      </c>
      <c r="B74" s="938" t="s">
        <v>573</v>
      </c>
      <c r="C74" s="939"/>
      <c r="D74" s="939"/>
      <c r="E74" s="939"/>
      <c r="F74" s="939"/>
      <c r="G74" s="939"/>
      <c r="H74" s="939"/>
      <c r="I74" s="939"/>
      <c r="J74" s="939"/>
      <c r="K74" s="939"/>
      <c r="L74" s="939"/>
      <c r="M74" s="939"/>
      <c r="N74" s="939"/>
      <c r="O74" s="939"/>
      <c r="P74" s="940"/>
      <c r="Q74" s="941">
        <v>8355</v>
      </c>
      <c r="R74" s="895"/>
      <c r="S74" s="895"/>
      <c r="T74" s="895"/>
      <c r="U74" s="895"/>
      <c r="V74" s="895">
        <v>7209</v>
      </c>
      <c r="W74" s="895"/>
      <c r="X74" s="895"/>
      <c r="Y74" s="895"/>
      <c r="Z74" s="895"/>
      <c r="AA74" s="895">
        <v>1146</v>
      </c>
      <c r="AB74" s="895"/>
      <c r="AC74" s="895"/>
      <c r="AD74" s="895"/>
      <c r="AE74" s="895"/>
      <c r="AF74" s="895">
        <v>1146</v>
      </c>
      <c r="AG74" s="895"/>
      <c r="AH74" s="895"/>
      <c r="AI74" s="895"/>
      <c r="AJ74" s="895"/>
      <c r="AK74" s="895">
        <v>13</v>
      </c>
      <c r="AL74" s="895"/>
      <c r="AM74" s="895"/>
      <c r="AN74" s="895"/>
      <c r="AO74" s="895"/>
      <c r="AP74" s="895" t="s">
        <v>567</v>
      </c>
      <c r="AQ74" s="895"/>
      <c r="AR74" s="895"/>
      <c r="AS74" s="895"/>
      <c r="AT74" s="895"/>
      <c r="AU74" s="895"/>
      <c r="AV74" s="895"/>
      <c r="AW74" s="895"/>
      <c r="AX74" s="895"/>
      <c r="AY74" s="895"/>
      <c r="AZ74" s="897"/>
      <c r="BA74" s="897"/>
      <c r="BB74" s="897"/>
      <c r="BC74" s="897"/>
      <c r="BD74" s="898"/>
      <c r="BE74" s="244"/>
      <c r="BF74" s="244"/>
      <c r="BG74" s="244"/>
      <c r="BH74" s="244"/>
      <c r="BI74" s="244"/>
      <c r="BJ74" s="244"/>
      <c r="BK74" s="244"/>
      <c r="BL74" s="244"/>
      <c r="BM74" s="244"/>
      <c r="BN74" s="244"/>
      <c r="BO74" s="244"/>
      <c r="BP74" s="244"/>
      <c r="BQ74" s="241">
        <v>68</v>
      </c>
      <c r="BR74" s="246"/>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33"/>
    </row>
    <row r="75" spans="1:131" ht="26.25" customHeight="1" x14ac:dyDescent="0.2">
      <c r="A75" s="241">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44"/>
      <c r="BF75" s="244"/>
      <c r="BG75" s="244"/>
      <c r="BH75" s="244"/>
      <c r="BI75" s="244"/>
      <c r="BJ75" s="244"/>
      <c r="BK75" s="244"/>
      <c r="BL75" s="244"/>
      <c r="BM75" s="244"/>
      <c r="BN75" s="244"/>
      <c r="BO75" s="244"/>
      <c r="BP75" s="244"/>
      <c r="BQ75" s="241">
        <v>69</v>
      </c>
      <c r="BR75" s="246"/>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33"/>
    </row>
    <row r="76" spans="1:131" ht="26.25" customHeight="1" x14ac:dyDescent="0.2">
      <c r="A76" s="241">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44"/>
      <c r="BF76" s="244"/>
      <c r="BG76" s="244"/>
      <c r="BH76" s="244"/>
      <c r="BI76" s="244"/>
      <c r="BJ76" s="244"/>
      <c r="BK76" s="244"/>
      <c r="BL76" s="244"/>
      <c r="BM76" s="244"/>
      <c r="BN76" s="244"/>
      <c r="BO76" s="244"/>
      <c r="BP76" s="244"/>
      <c r="BQ76" s="241">
        <v>70</v>
      </c>
      <c r="BR76" s="246"/>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33"/>
    </row>
    <row r="77" spans="1:131" ht="26.25" customHeight="1" x14ac:dyDescent="0.2">
      <c r="A77" s="241">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44"/>
      <c r="BF77" s="244"/>
      <c r="BG77" s="244"/>
      <c r="BH77" s="244"/>
      <c r="BI77" s="244"/>
      <c r="BJ77" s="244"/>
      <c r="BK77" s="244"/>
      <c r="BL77" s="244"/>
      <c r="BM77" s="244"/>
      <c r="BN77" s="244"/>
      <c r="BO77" s="244"/>
      <c r="BP77" s="244"/>
      <c r="BQ77" s="241">
        <v>71</v>
      </c>
      <c r="BR77" s="246"/>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33"/>
    </row>
    <row r="78" spans="1:131" ht="26.25" customHeight="1" x14ac:dyDescent="0.2">
      <c r="A78" s="241">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44"/>
      <c r="BF78" s="244"/>
      <c r="BG78" s="244"/>
      <c r="BH78" s="244"/>
      <c r="BI78" s="244"/>
      <c r="BJ78" s="233"/>
      <c r="BK78" s="233"/>
      <c r="BL78" s="233"/>
      <c r="BM78" s="233"/>
      <c r="BN78" s="233"/>
      <c r="BO78" s="244"/>
      <c r="BP78" s="244"/>
      <c r="BQ78" s="241">
        <v>72</v>
      </c>
      <c r="BR78" s="246"/>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33"/>
    </row>
    <row r="79" spans="1:131" ht="26.25" customHeight="1" x14ac:dyDescent="0.2">
      <c r="A79" s="241">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44"/>
      <c r="BF79" s="244"/>
      <c r="BG79" s="244"/>
      <c r="BH79" s="244"/>
      <c r="BI79" s="244"/>
      <c r="BJ79" s="233"/>
      <c r="BK79" s="233"/>
      <c r="BL79" s="233"/>
      <c r="BM79" s="233"/>
      <c r="BN79" s="233"/>
      <c r="BO79" s="244"/>
      <c r="BP79" s="244"/>
      <c r="BQ79" s="241">
        <v>73</v>
      </c>
      <c r="BR79" s="246"/>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33"/>
    </row>
    <row r="80" spans="1:131" ht="26.25" customHeight="1" x14ac:dyDescent="0.2">
      <c r="A80" s="241">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44"/>
      <c r="BF80" s="244"/>
      <c r="BG80" s="244"/>
      <c r="BH80" s="244"/>
      <c r="BI80" s="244"/>
      <c r="BJ80" s="244"/>
      <c r="BK80" s="244"/>
      <c r="BL80" s="244"/>
      <c r="BM80" s="244"/>
      <c r="BN80" s="244"/>
      <c r="BO80" s="244"/>
      <c r="BP80" s="244"/>
      <c r="BQ80" s="241">
        <v>74</v>
      </c>
      <c r="BR80" s="246"/>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33"/>
    </row>
    <row r="81" spans="1:131" ht="26.25" customHeight="1" x14ac:dyDescent="0.2">
      <c r="A81" s="241">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44"/>
      <c r="BF81" s="244"/>
      <c r="BG81" s="244"/>
      <c r="BH81" s="244"/>
      <c r="BI81" s="244"/>
      <c r="BJ81" s="244"/>
      <c r="BK81" s="244"/>
      <c r="BL81" s="244"/>
      <c r="BM81" s="244"/>
      <c r="BN81" s="244"/>
      <c r="BO81" s="244"/>
      <c r="BP81" s="244"/>
      <c r="BQ81" s="241">
        <v>75</v>
      </c>
      <c r="BR81" s="246"/>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33"/>
    </row>
    <row r="82" spans="1:131" ht="26.25" customHeight="1" x14ac:dyDescent="0.2">
      <c r="A82" s="241">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44"/>
      <c r="BF82" s="244"/>
      <c r="BG82" s="244"/>
      <c r="BH82" s="244"/>
      <c r="BI82" s="244"/>
      <c r="BJ82" s="244"/>
      <c r="BK82" s="244"/>
      <c r="BL82" s="244"/>
      <c r="BM82" s="244"/>
      <c r="BN82" s="244"/>
      <c r="BO82" s="244"/>
      <c r="BP82" s="244"/>
      <c r="BQ82" s="241">
        <v>76</v>
      </c>
      <c r="BR82" s="246"/>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33"/>
    </row>
    <row r="83" spans="1:131" ht="26.25" customHeight="1" x14ac:dyDescent="0.2">
      <c r="A83" s="241">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44"/>
      <c r="BF83" s="244"/>
      <c r="BG83" s="244"/>
      <c r="BH83" s="244"/>
      <c r="BI83" s="244"/>
      <c r="BJ83" s="244"/>
      <c r="BK83" s="244"/>
      <c r="BL83" s="244"/>
      <c r="BM83" s="244"/>
      <c r="BN83" s="244"/>
      <c r="BO83" s="244"/>
      <c r="BP83" s="244"/>
      <c r="BQ83" s="241">
        <v>77</v>
      </c>
      <c r="BR83" s="246"/>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33"/>
    </row>
    <row r="84" spans="1:131" ht="26.25" customHeight="1" x14ac:dyDescent="0.2">
      <c r="A84" s="241">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44"/>
      <c r="BF84" s="244"/>
      <c r="BG84" s="244"/>
      <c r="BH84" s="244"/>
      <c r="BI84" s="244"/>
      <c r="BJ84" s="244"/>
      <c r="BK84" s="244"/>
      <c r="BL84" s="244"/>
      <c r="BM84" s="244"/>
      <c r="BN84" s="244"/>
      <c r="BO84" s="244"/>
      <c r="BP84" s="244"/>
      <c r="BQ84" s="241">
        <v>78</v>
      </c>
      <c r="BR84" s="246"/>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33"/>
    </row>
    <row r="85" spans="1:131" ht="26.25" customHeight="1" x14ac:dyDescent="0.2">
      <c r="A85" s="241">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44"/>
      <c r="BF85" s="244"/>
      <c r="BG85" s="244"/>
      <c r="BH85" s="244"/>
      <c r="BI85" s="244"/>
      <c r="BJ85" s="244"/>
      <c r="BK85" s="244"/>
      <c r="BL85" s="244"/>
      <c r="BM85" s="244"/>
      <c r="BN85" s="244"/>
      <c r="BO85" s="244"/>
      <c r="BP85" s="244"/>
      <c r="BQ85" s="241">
        <v>79</v>
      </c>
      <c r="BR85" s="246"/>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33"/>
    </row>
    <row r="86" spans="1:131" ht="26.25" customHeight="1" x14ac:dyDescent="0.2">
      <c r="A86" s="241">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44"/>
      <c r="BF86" s="244"/>
      <c r="BG86" s="244"/>
      <c r="BH86" s="244"/>
      <c r="BI86" s="244"/>
      <c r="BJ86" s="244"/>
      <c r="BK86" s="244"/>
      <c r="BL86" s="244"/>
      <c r="BM86" s="244"/>
      <c r="BN86" s="244"/>
      <c r="BO86" s="244"/>
      <c r="BP86" s="244"/>
      <c r="BQ86" s="241">
        <v>80</v>
      </c>
      <c r="BR86" s="246"/>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33"/>
    </row>
    <row r="87" spans="1:131" ht="26.25" customHeight="1" x14ac:dyDescent="0.2">
      <c r="A87" s="247">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4"/>
      <c r="BF87" s="244"/>
      <c r="BG87" s="244"/>
      <c r="BH87" s="244"/>
      <c r="BI87" s="244"/>
      <c r="BJ87" s="244"/>
      <c r="BK87" s="244"/>
      <c r="BL87" s="244"/>
      <c r="BM87" s="244"/>
      <c r="BN87" s="244"/>
      <c r="BO87" s="244"/>
      <c r="BP87" s="244"/>
      <c r="BQ87" s="241">
        <v>81</v>
      </c>
      <c r="BR87" s="246"/>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33"/>
    </row>
    <row r="88" spans="1:131" ht="26.25" customHeight="1" thickBot="1" x14ac:dyDescent="0.25">
      <c r="A88" s="243" t="s">
        <v>391</v>
      </c>
      <c r="B88" s="854" t="s">
        <v>414</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44"/>
      <c r="BF88" s="244"/>
      <c r="BG88" s="244"/>
      <c r="BH88" s="244"/>
      <c r="BI88" s="244"/>
      <c r="BJ88" s="244"/>
      <c r="BK88" s="244"/>
      <c r="BL88" s="244"/>
      <c r="BM88" s="244"/>
      <c r="BN88" s="244"/>
      <c r="BO88" s="244"/>
      <c r="BP88" s="244"/>
      <c r="BQ88" s="241">
        <v>82</v>
      </c>
      <c r="BR88" s="246"/>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854" t="s">
        <v>415</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0" t="s">
        <v>416</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1" t="s">
        <v>417</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418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419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82" t="s">
        <v>420</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421</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33" customFormat="1" ht="26.25" customHeight="1" x14ac:dyDescent="0.2">
      <c r="A109" s="977" t="s">
        <v>422</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423</v>
      </c>
      <c r="AB109" s="958"/>
      <c r="AC109" s="958"/>
      <c r="AD109" s="958"/>
      <c r="AE109" s="959"/>
      <c r="AF109" s="957" t="s">
        <v>424</v>
      </c>
      <c r="AG109" s="958"/>
      <c r="AH109" s="958"/>
      <c r="AI109" s="958"/>
      <c r="AJ109" s="959"/>
      <c r="AK109" s="957" t="s">
        <v>306</v>
      </c>
      <c r="AL109" s="958"/>
      <c r="AM109" s="958"/>
      <c r="AN109" s="958"/>
      <c r="AO109" s="959"/>
      <c r="AP109" s="957" t="s">
        <v>425</v>
      </c>
      <c r="AQ109" s="958"/>
      <c r="AR109" s="958"/>
      <c r="AS109" s="958"/>
      <c r="AT109" s="960"/>
      <c r="AU109" s="977" t="s">
        <v>422</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423</v>
      </c>
      <c r="BR109" s="958"/>
      <c r="BS109" s="958"/>
      <c r="BT109" s="958"/>
      <c r="BU109" s="959"/>
      <c r="BV109" s="957" t="s">
        <v>424</v>
      </c>
      <c r="BW109" s="958"/>
      <c r="BX109" s="958"/>
      <c r="BY109" s="958"/>
      <c r="BZ109" s="959"/>
      <c r="CA109" s="957" t="s">
        <v>306</v>
      </c>
      <c r="CB109" s="958"/>
      <c r="CC109" s="958"/>
      <c r="CD109" s="958"/>
      <c r="CE109" s="959"/>
      <c r="CF109" s="978" t="s">
        <v>425</v>
      </c>
      <c r="CG109" s="978"/>
      <c r="CH109" s="978"/>
      <c r="CI109" s="978"/>
      <c r="CJ109" s="978"/>
      <c r="CK109" s="957" t="s">
        <v>426</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423</v>
      </c>
      <c r="DH109" s="958"/>
      <c r="DI109" s="958"/>
      <c r="DJ109" s="958"/>
      <c r="DK109" s="959"/>
      <c r="DL109" s="957" t="s">
        <v>424</v>
      </c>
      <c r="DM109" s="958"/>
      <c r="DN109" s="958"/>
      <c r="DO109" s="958"/>
      <c r="DP109" s="959"/>
      <c r="DQ109" s="957" t="s">
        <v>306</v>
      </c>
      <c r="DR109" s="958"/>
      <c r="DS109" s="958"/>
      <c r="DT109" s="958"/>
      <c r="DU109" s="959"/>
      <c r="DV109" s="957" t="s">
        <v>425</v>
      </c>
      <c r="DW109" s="958"/>
      <c r="DX109" s="958"/>
      <c r="DY109" s="958"/>
      <c r="DZ109" s="960"/>
    </row>
    <row r="110" spans="1:131" s="233" customFormat="1" ht="26.25" customHeight="1" x14ac:dyDescent="0.2">
      <c r="A110" s="961" t="s">
        <v>427</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768004</v>
      </c>
      <c r="AB110" s="965"/>
      <c r="AC110" s="965"/>
      <c r="AD110" s="965"/>
      <c r="AE110" s="966"/>
      <c r="AF110" s="967">
        <v>952111</v>
      </c>
      <c r="AG110" s="965"/>
      <c r="AH110" s="965"/>
      <c r="AI110" s="965"/>
      <c r="AJ110" s="966"/>
      <c r="AK110" s="967">
        <v>1020182</v>
      </c>
      <c r="AL110" s="965"/>
      <c r="AM110" s="965"/>
      <c r="AN110" s="965"/>
      <c r="AO110" s="966"/>
      <c r="AP110" s="968">
        <v>30.8</v>
      </c>
      <c r="AQ110" s="969"/>
      <c r="AR110" s="969"/>
      <c r="AS110" s="969"/>
      <c r="AT110" s="970"/>
      <c r="AU110" s="971" t="s">
        <v>73</v>
      </c>
      <c r="AV110" s="972"/>
      <c r="AW110" s="972"/>
      <c r="AX110" s="972"/>
      <c r="AY110" s="972"/>
      <c r="AZ110" s="994" t="s">
        <v>428</v>
      </c>
      <c r="BA110" s="962"/>
      <c r="BB110" s="962"/>
      <c r="BC110" s="962"/>
      <c r="BD110" s="962"/>
      <c r="BE110" s="962"/>
      <c r="BF110" s="962"/>
      <c r="BG110" s="962"/>
      <c r="BH110" s="962"/>
      <c r="BI110" s="962"/>
      <c r="BJ110" s="962"/>
      <c r="BK110" s="962"/>
      <c r="BL110" s="962"/>
      <c r="BM110" s="962"/>
      <c r="BN110" s="962"/>
      <c r="BO110" s="962"/>
      <c r="BP110" s="963"/>
      <c r="BQ110" s="995">
        <v>11177465</v>
      </c>
      <c r="BR110" s="996"/>
      <c r="BS110" s="996"/>
      <c r="BT110" s="996"/>
      <c r="BU110" s="996"/>
      <c r="BV110" s="996">
        <v>11288224</v>
      </c>
      <c r="BW110" s="996"/>
      <c r="BX110" s="996"/>
      <c r="BY110" s="996"/>
      <c r="BZ110" s="996"/>
      <c r="CA110" s="996">
        <v>11412567</v>
      </c>
      <c r="CB110" s="996"/>
      <c r="CC110" s="996"/>
      <c r="CD110" s="996"/>
      <c r="CE110" s="996"/>
      <c r="CF110" s="1009">
        <v>344.4</v>
      </c>
      <c r="CG110" s="1010"/>
      <c r="CH110" s="1010"/>
      <c r="CI110" s="1010"/>
      <c r="CJ110" s="1010"/>
      <c r="CK110" s="1011" t="s">
        <v>429</v>
      </c>
      <c r="CL110" s="1012"/>
      <c r="CM110" s="994" t="s">
        <v>430</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431</v>
      </c>
      <c r="DH110" s="996"/>
      <c r="DI110" s="996"/>
      <c r="DJ110" s="996"/>
      <c r="DK110" s="996"/>
      <c r="DL110" s="996" t="s">
        <v>431</v>
      </c>
      <c r="DM110" s="996"/>
      <c r="DN110" s="996"/>
      <c r="DO110" s="996"/>
      <c r="DP110" s="996"/>
      <c r="DQ110" s="996" t="s">
        <v>431</v>
      </c>
      <c r="DR110" s="996"/>
      <c r="DS110" s="996"/>
      <c r="DT110" s="996"/>
      <c r="DU110" s="996"/>
      <c r="DV110" s="997" t="s">
        <v>432</v>
      </c>
      <c r="DW110" s="997"/>
      <c r="DX110" s="997"/>
      <c r="DY110" s="997"/>
      <c r="DZ110" s="998"/>
    </row>
    <row r="111" spans="1:131" s="233" customFormat="1" ht="26.25" customHeight="1" x14ac:dyDescent="0.2">
      <c r="A111" s="999" t="s">
        <v>433</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129</v>
      </c>
      <c r="AB111" s="1003"/>
      <c r="AC111" s="1003"/>
      <c r="AD111" s="1003"/>
      <c r="AE111" s="1004"/>
      <c r="AF111" s="1005" t="s">
        <v>431</v>
      </c>
      <c r="AG111" s="1003"/>
      <c r="AH111" s="1003"/>
      <c r="AI111" s="1003"/>
      <c r="AJ111" s="1004"/>
      <c r="AK111" s="1005" t="s">
        <v>432</v>
      </c>
      <c r="AL111" s="1003"/>
      <c r="AM111" s="1003"/>
      <c r="AN111" s="1003"/>
      <c r="AO111" s="1004"/>
      <c r="AP111" s="1006" t="s">
        <v>431</v>
      </c>
      <c r="AQ111" s="1007"/>
      <c r="AR111" s="1007"/>
      <c r="AS111" s="1007"/>
      <c r="AT111" s="1008"/>
      <c r="AU111" s="973"/>
      <c r="AV111" s="974"/>
      <c r="AW111" s="974"/>
      <c r="AX111" s="974"/>
      <c r="AY111" s="974"/>
      <c r="AZ111" s="987" t="s">
        <v>434</v>
      </c>
      <c r="BA111" s="988"/>
      <c r="BB111" s="988"/>
      <c r="BC111" s="988"/>
      <c r="BD111" s="988"/>
      <c r="BE111" s="988"/>
      <c r="BF111" s="988"/>
      <c r="BG111" s="988"/>
      <c r="BH111" s="988"/>
      <c r="BI111" s="988"/>
      <c r="BJ111" s="988"/>
      <c r="BK111" s="988"/>
      <c r="BL111" s="988"/>
      <c r="BM111" s="988"/>
      <c r="BN111" s="988"/>
      <c r="BO111" s="988"/>
      <c r="BP111" s="989"/>
      <c r="BQ111" s="990" t="s">
        <v>432</v>
      </c>
      <c r="BR111" s="991"/>
      <c r="BS111" s="991"/>
      <c r="BT111" s="991"/>
      <c r="BU111" s="991"/>
      <c r="BV111" s="991" t="s">
        <v>129</v>
      </c>
      <c r="BW111" s="991"/>
      <c r="BX111" s="991"/>
      <c r="BY111" s="991"/>
      <c r="BZ111" s="991"/>
      <c r="CA111" s="991" t="s">
        <v>432</v>
      </c>
      <c r="CB111" s="991"/>
      <c r="CC111" s="991"/>
      <c r="CD111" s="991"/>
      <c r="CE111" s="991"/>
      <c r="CF111" s="985" t="s">
        <v>432</v>
      </c>
      <c r="CG111" s="986"/>
      <c r="CH111" s="986"/>
      <c r="CI111" s="986"/>
      <c r="CJ111" s="986"/>
      <c r="CK111" s="1013"/>
      <c r="CL111" s="1014"/>
      <c r="CM111" s="987" t="s">
        <v>435</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431</v>
      </c>
      <c r="DH111" s="991"/>
      <c r="DI111" s="991"/>
      <c r="DJ111" s="991"/>
      <c r="DK111" s="991"/>
      <c r="DL111" s="991" t="s">
        <v>431</v>
      </c>
      <c r="DM111" s="991"/>
      <c r="DN111" s="991"/>
      <c r="DO111" s="991"/>
      <c r="DP111" s="991"/>
      <c r="DQ111" s="991" t="s">
        <v>431</v>
      </c>
      <c r="DR111" s="991"/>
      <c r="DS111" s="991"/>
      <c r="DT111" s="991"/>
      <c r="DU111" s="991"/>
      <c r="DV111" s="992" t="s">
        <v>431</v>
      </c>
      <c r="DW111" s="992"/>
      <c r="DX111" s="992"/>
      <c r="DY111" s="992"/>
      <c r="DZ111" s="993"/>
    </row>
    <row r="112" spans="1:131" s="233" customFormat="1" ht="26.25" customHeight="1" x14ac:dyDescent="0.2">
      <c r="A112" s="1017" t="s">
        <v>436</v>
      </c>
      <c r="B112" s="1018"/>
      <c r="C112" s="988" t="s">
        <v>437</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129</v>
      </c>
      <c r="AB112" s="1024"/>
      <c r="AC112" s="1024"/>
      <c r="AD112" s="1024"/>
      <c r="AE112" s="1025"/>
      <c r="AF112" s="1026" t="s">
        <v>129</v>
      </c>
      <c r="AG112" s="1024"/>
      <c r="AH112" s="1024"/>
      <c r="AI112" s="1024"/>
      <c r="AJ112" s="1025"/>
      <c r="AK112" s="1026" t="s">
        <v>129</v>
      </c>
      <c r="AL112" s="1024"/>
      <c r="AM112" s="1024"/>
      <c r="AN112" s="1024"/>
      <c r="AO112" s="1025"/>
      <c r="AP112" s="1027" t="s">
        <v>129</v>
      </c>
      <c r="AQ112" s="1028"/>
      <c r="AR112" s="1028"/>
      <c r="AS112" s="1028"/>
      <c r="AT112" s="1029"/>
      <c r="AU112" s="973"/>
      <c r="AV112" s="974"/>
      <c r="AW112" s="974"/>
      <c r="AX112" s="974"/>
      <c r="AY112" s="974"/>
      <c r="AZ112" s="987" t="s">
        <v>438</v>
      </c>
      <c r="BA112" s="988"/>
      <c r="BB112" s="988"/>
      <c r="BC112" s="988"/>
      <c r="BD112" s="988"/>
      <c r="BE112" s="988"/>
      <c r="BF112" s="988"/>
      <c r="BG112" s="988"/>
      <c r="BH112" s="988"/>
      <c r="BI112" s="988"/>
      <c r="BJ112" s="988"/>
      <c r="BK112" s="988"/>
      <c r="BL112" s="988"/>
      <c r="BM112" s="988"/>
      <c r="BN112" s="988"/>
      <c r="BO112" s="988"/>
      <c r="BP112" s="989"/>
      <c r="BQ112" s="990">
        <v>15504</v>
      </c>
      <c r="BR112" s="991"/>
      <c r="BS112" s="991"/>
      <c r="BT112" s="991"/>
      <c r="BU112" s="991"/>
      <c r="BV112" s="991">
        <v>20207</v>
      </c>
      <c r="BW112" s="991"/>
      <c r="BX112" s="991"/>
      <c r="BY112" s="991"/>
      <c r="BZ112" s="991"/>
      <c r="CA112" s="991">
        <v>17108</v>
      </c>
      <c r="CB112" s="991"/>
      <c r="CC112" s="991"/>
      <c r="CD112" s="991"/>
      <c r="CE112" s="991"/>
      <c r="CF112" s="985">
        <v>0.5</v>
      </c>
      <c r="CG112" s="986"/>
      <c r="CH112" s="986"/>
      <c r="CI112" s="986"/>
      <c r="CJ112" s="986"/>
      <c r="CK112" s="1013"/>
      <c r="CL112" s="1014"/>
      <c r="CM112" s="987" t="s">
        <v>439</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431</v>
      </c>
      <c r="DH112" s="991"/>
      <c r="DI112" s="991"/>
      <c r="DJ112" s="991"/>
      <c r="DK112" s="991"/>
      <c r="DL112" s="991" t="s">
        <v>129</v>
      </c>
      <c r="DM112" s="991"/>
      <c r="DN112" s="991"/>
      <c r="DO112" s="991"/>
      <c r="DP112" s="991"/>
      <c r="DQ112" s="991" t="s">
        <v>129</v>
      </c>
      <c r="DR112" s="991"/>
      <c r="DS112" s="991"/>
      <c r="DT112" s="991"/>
      <c r="DU112" s="991"/>
      <c r="DV112" s="992" t="s">
        <v>129</v>
      </c>
      <c r="DW112" s="992"/>
      <c r="DX112" s="992"/>
      <c r="DY112" s="992"/>
      <c r="DZ112" s="993"/>
    </row>
    <row r="113" spans="1:130" s="233" customFormat="1" ht="26.25" customHeight="1" x14ac:dyDescent="0.2">
      <c r="A113" s="1019"/>
      <c r="B113" s="1020"/>
      <c r="C113" s="988" t="s">
        <v>440</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910</v>
      </c>
      <c r="AB113" s="1003"/>
      <c r="AC113" s="1003"/>
      <c r="AD113" s="1003"/>
      <c r="AE113" s="1004"/>
      <c r="AF113" s="1005">
        <v>934</v>
      </c>
      <c r="AG113" s="1003"/>
      <c r="AH113" s="1003"/>
      <c r="AI113" s="1003"/>
      <c r="AJ113" s="1004"/>
      <c r="AK113" s="1005">
        <v>946</v>
      </c>
      <c r="AL113" s="1003"/>
      <c r="AM113" s="1003"/>
      <c r="AN113" s="1003"/>
      <c r="AO113" s="1004"/>
      <c r="AP113" s="1006">
        <v>0</v>
      </c>
      <c r="AQ113" s="1007"/>
      <c r="AR113" s="1007"/>
      <c r="AS113" s="1007"/>
      <c r="AT113" s="1008"/>
      <c r="AU113" s="973"/>
      <c r="AV113" s="974"/>
      <c r="AW113" s="974"/>
      <c r="AX113" s="974"/>
      <c r="AY113" s="974"/>
      <c r="AZ113" s="987" t="s">
        <v>441</v>
      </c>
      <c r="BA113" s="988"/>
      <c r="BB113" s="988"/>
      <c r="BC113" s="988"/>
      <c r="BD113" s="988"/>
      <c r="BE113" s="988"/>
      <c r="BF113" s="988"/>
      <c r="BG113" s="988"/>
      <c r="BH113" s="988"/>
      <c r="BI113" s="988"/>
      <c r="BJ113" s="988"/>
      <c r="BK113" s="988"/>
      <c r="BL113" s="988"/>
      <c r="BM113" s="988"/>
      <c r="BN113" s="988"/>
      <c r="BO113" s="988"/>
      <c r="BP113" s="989"/>
      <c r="BQ113" s="990">
        <v>144345</v>
      </c>
      <c r="BR113" s="991"/>
      <c r="BS113" s="991"/>
      <c r="BT113" s="991"/>
      <c r="BU113" s="991"/>
      <c r="BV113" s="991">
        <v>170902</v>
      </c>
      <c r="BW113" s="991"/>
      <c r="BX113" s="991"/>
      <c r="BY113" s="991"/>
      <c r="BZ113" s="991"/>
      <c r="CA113" s="991">
        <v>129357</v>
      </c>
      <c r="CB113" s="991"/>
      <c r="CC113" s="991"/>
      <c r="CD113" s="991"/>
      <c r="CE113" s="991"/>
      <c r="CF113" s="985">
        <v>3.9</v>
      </c>
      <c r="CG113" s="986"/>
      <c r="CH113" s="986"/>
      <c r="CI113" s="986"/>
      <c r="CJ113" s="986"/>
      <c r="CK113" s="1013"/>
      <c r="CL113" s="1014"/>
      <c r="CM113" s="987" t="s">
        <v>442</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431</v>
      </c>
      <c r="DH113" s="1024"/>
      <c r="DI113" s="1024"/>
      <c r="DJ113" s="1024"/>
      <c r="DK113" s="1025"/>
      <c r="DL113" s="1026" t="s">
        <v>129</v>
      </c>
      <c r="DM113" s="1024"/>
      <c r="DN113" s="1024"/>
      <c r="DO113" s="1024"/>
      <c r="DP113" s="1025"/>
      <c r="DQ113" s="1026" t="s">
        <v>431</v>
      </c>
      <c r="DR113" s="1024"/>
      <c r="DS113" s="1024"/>
      <c r="DT113" s="1024"/>
      <c r="DU113" s="1025"/>
      <c r="DV113" s="1027" t="s">
        <v>129</v>
      </c>
      <c r="DW113" s="1028"/>
      <c r="DX113" s="1028"/>
      <c r="DY113" s="1028"/>
      <c r="DZ113" s="1029"/>
    </row>
    <row r="114" spans="1:130" s="233" customFormat="1" ht="26.25" customHeight="1" x14ac:dyDescent="0.2">
      <c r="A114" s="1019"/>
      <c r="B114" s="1020"/>
      <c r="C114" s="988" t="s">
        <v>443</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24982</v>
      </c>
      <c r="AB114" s="1024"/>
      <c r="AC114" s="1024"/>
      <c r="AD114" s="1024"/>
      <c r="AE114" s="1025"/>
      <c r="AF114" s="1026">
        <v>25051</v>
      </c>
      <c r="AG114" s="1024"/>
      <c r="AH114" s="1024"/>
      <c r="AI114" s="1024"/>
      <c r="AJ114" s="1025"/>
      <c r="AK114" s="1026">
        <v>27074</v>
      </c>
      <c r="AL114" s="1024"/>
      <c r="AM114" s="1024"/>
      <c r="AN114" s="1024"/>
      <c r="AO114" s="1025"/>
      <c r="AP114" s="1027">
        <v>0.8</v>
      </c>
      <c r="AQ114" s="1028"/>
      <c r="AR114" s="1028"/>
      <c r="AS114" s="1028"/>
      <c r="AT114" s="1029"/>
      <c r="AU114" s="973"/>
      <c r="AV114" s="974"/>
      <c r="AW114" s="974"/>
      <c r="AX114" s="974"/>
      <c r="AY114" s="974"/>
      <c r="AZ114" s="987" t="s">
        <v>444</v>
      </c>
      <c r="BA114" s="988"/>
      <c r="BB114" s="988"/>
      <c r="BC114" s="988"/>
      <c r="BD114" s="988"/>
      <c r="BE114" s="988"/>
      <c r="BF114" s="988"/>
      <c r="BG114" s="988"/>
      <c r="BH114" s="988"/>
      <c r="BI114" s="988"/>
      <c r="BJ114" s="988"/>
      <c r="BK114" s="988"/>
      <c r="BL114" s="988"/>
      <c r="BM114" s="988"/>
      <c r="BN114" s="988"/>
      <c r="BO114" s="988"/>
      <c r="BP114" s="989"/>
      <c r="BQ114" s="990">
        <v>832206</v>
      </c>
      <c r="BR114" s="991"/>
      <c r="BS114" s="991"/>
      <c r="BT114" s="991"/>
      <c r="BU114" s="991"/>
      <c r="BV114" s="991">
        <v>810232</v>
      </c>
      <c r="BW114" s="991"/>
      <c r="BX114" s="991"/>
      <c r="BY114" s="991"/>
      <c r="BZ114" s="991"/>
      <c r="CA114" s="991">
        <v>696113</v>
      </c>
      <c r="CB114" s="991"/>
      <c r="CC114" s="991"/>
      <c r="CD114" s="991"/>
      <c r="CE114" s="991"/>
      <c r="CF114" s="985">
        <v>21</v>
      </c>
      <c r="CG114" s="986"/>
      <c r="CH114" s="986"/>
      <c r="CI114" s="986"/>
      <c r="CJ114" s="986"/>
      <c r="CK114" s="1013"/>
      <c r="CL114" s="1014"/>
      <c r="CM114" s="987" t="s">
        <v>445</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129</v>
      </c>
      <c r="DH114" s="1024"/>
      <c r="DI114" s="1024"/>
      <c r="DJ114" s="1024"/>
      <c r="DK114" s="1025"/>
      <c r="DL114" s="1026" t="s">
        <v>129</v>
      </c>
      <c r="DM114" s="1024"/>
      <c r="DN114" s="1024"/>
      <c r="DO114" s="1024"/>
      <c r="DP114" s="1025"/>
      <c r="DQ114" s="1026" t="s">
        <v>129</v>
      </c>
      <c r="DR114" s="1024"/>
      <c r="DS114" s="1024"/>
      <c r="DT114" s="1024"/>
      <c r="DU114" s="1025"/>
      <c r="DV114" s="1027" t="s">
        <v>129</v>
      </c>
      <c r="DW114" s="1028"/>
      <c r="DX114" s="1028"/>
      <c r="DY114" s="1028"/>
      <c r="DZ114" s="1029"/>
    </row>
    <row r="115" spans="1:130" s="233" customFormat="1" ht="26.25" customHeight="1" x14ac:dyDescent="0.2">
      <c r="A115" s="1019"/>
      <c r="B115" s="1020"/>
      <c r="C115" s="988" t="s">
        <v>446</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81</v>
      </c>
      <c r="AB115" s="1003"/>
      <c r="AC115" s="1003"/>
      <c r="AD115" s="1003"/>
      <c r="AE115" s="1004"/>
      <c r="AF115" s="1005">
        <v>2</v>
      </c>
      <c r="AG115" s="1003"/>
      <c r="AH115" s="1003"/>
      <c r="AI115" s="1003"/>
      <c r="AJ115" s="1004"/>
      <c r="AK115" s="1005">
        <v>131</v>
      </c>
      <c r="AL115" s="1003"/>
      <c r="AM115" s="1003"/>
      <c r="AN115" s="1003"/>
      <c r="AO115" s="1004"/>
      <c r="AP115" s="1006">
        <v>0</v>
      </c>
      <c r="AQ115" s="1007"/>
      <c r="AR115" s="1007"/>
      <c r="AS115" s="1007"/>
      <c r="AT115" s="1008"/>
      <c r="AU115" s="973"/>
      <c r="AV115" s="974"/>
      <c r="AW115" s="974"/>
      <c r="AX115" s="974"/>
      <c r="AY115" s="974"/>
      <c r="AZ115" s="987" t="s">
        <v>447</v>
      </c>
      <c r="BA115" s="988"/>
      <c r="BB115" s="988"/>
      <c r="BC115" s="988"/>
      <c r="BD115" s="988"/>
      <c r="BE115" s="988"/>
      <c r="BF115" s="988"/>
      <c r="BG115" s="988"/>
      <c r="BH115" s="988"/>
      <c r="BI115" s="988"/>
      <c r="BJ115" s="988"/>
      <c r="BK115" s="988"/>
      <c r="BL115" s="988"/>
      <c r="BM115" s="988"/>
      <c r="BN115" s="988"/>
      <c r="BO115" s="988"/>
      <c r="BP115" s="989"/>
      <c r="BQ115" s="990" t="s">
        <v>129</v>
      </c>
      <c r="BR115" s="991"/>
      <c r="BS115" s="991"/>
      <c r="BT115" s="991"/>
      <c r="BU115" s="991"/>
      <c r="BV115" s="991" t="s">
        <v>129</v>
      </c>
      <c r="BW115" s="991"/>
      <c r="BX115" s="991"/>
      <c r="BY115" s="991"/>
      <c r="BZ115" s="991"/>
      <c r="CA115" s="991" t="s">
        <v>129</v>
      </c>
      <c r="CB115" s="991"/>
      <c r="CC115" s="991"/>
      <c r="CD115" s="991"/>
      <c r="CE115" s="991"/>
      <c r="CF115" s="985" t="s">
        <v>129</v>
      </c>
      <c r="CG115" s="986"/>
      <c r="CH115" s="986"/>
      <c r="CI115" s="986"/>
      <c r="CJ115" s="986"/>
      <c r="CK115" s="1013"/>
      <c r="CL115" s="1014"/>
      <c r="CM115" s="987" t="s">
        <v>448</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129</v>
      </c>
      <c r="DH115" s="1024"/>
      <c r="DI115" s="1024"/>
      <c r="DJ115" s="1024"/>
      <c r="DK115" s="1025"/>
      <c r="DL115" s="1026" t="s">
        <v>129</v>
      </c>
      <c r="DM115" s="1024"/>
      <c r="DN115" s="1024"/>
      <c r="DO115" s="1024"/>
      <c r="DP115" s="1025"/>
      <c r="DQ115" s="1026" t="s">
        <v>129</v>
      </c>
      <c r="DR115" s="1024"/>
      <c r="DS115" s="1024"/>
      <c r="DT115" s="1024"/>
      <c r="DU115" s="1025"/>
      <c r="DV115" s="1027" t="s">
        <v>129</v>
      </c>
      <c r="DW115" s="1028"/>
      <c r="DX115" s="1028"/>
      <c r="DY115" s="1028"/>
      <c r="DZ115" s="1029"/>
    </row>
    <row r="116" spans="1:130" s="233" customFormat="1" ht="26.25" customHeight="1" x14ac:dyDescent="0.2">
      <c r="A116" s="1021"/>
      <c r="B116" s="1022"/>
      <c r="C116" s="1030" t="s">
        <v>449</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129</v>
      </c>
      <c r="AB116" s="1024"/>
      <c r="AC116" s="1024"/>
      <c r="AD116" s="1024"/>
      <c r="AE116" s="1025"/>
      <c r="AF116" s="1026" t="s">
        <v>129</v>
      </c>
      <c r="AG116" s="1024"/>
      <c r="AH116" s="1024"/>
      <c r="AI116" s="1024"/>
      <c r="AJ116" s="1025"/>
      <c r="AK116" s="1026" t="s">
        <v>129</v>
      </c>
      <c r="AL116" s="1024"/>
      <c r="AM116" s="1024"/>
      <c r="AN116" s="1024"/>
      <c r="AO116" s="1025"/>
      <c r="AP116" s="1027" t="s">
        <v>129</v>
      </c>
      <c r="AQ116" s="1028"/>
      <c r="AR116" s="1028"/>
      <c r="AS116" s="1028"/>
      <c r="AT116" s="1029"/>
      <c r="AU116" s="973"/>
      <c r="AV116" s="974"/>
      <c r="AW116" s="974"/>
      <c r="AX116" s="974"/>
      <c r="AY116" s="974"/>
      <c r="AZ116" s="1032" t="s">
        <v>450</v>
      </c>
      <c r="BA116" s="1033"/>
      <c r="BB116" s="1033"/>
      <c r="BC116" s="1033"/>
      <c r="BD116" s="1033"/>
      <c r="BE116" s="1033"/>
      <c r="BF116" s="1033"/>
      <c r="BG116" s="1033"/>
      <c r="BH116" s="1033"/>
      <c r="BI116" s="1033"/>
      <c r="BJ116" s="1033"/>
      <c r="BK116" s="1033"/>
      <c r="BL116" s="1033"/>
      <c r="BM116" s="1033"/>
      <c r="BN116" s="1033"/>
      <c r="BO116" s="1033"/>
      <c r="BP116" s="1034"/>
      <c r="BQ116" s="990" t="s">
        <v>129</v>
      </c>
      <c r="BR116" s="991"/>
      <c r="BS116" s="991"/>
      <c r="BT116" s="991"/>
      <c r="BU116" s="991"/>
      <c r="BV116" s="991" t="s">
        <v>129</v>
      </c>
      <c r="BW116" s="991"/>
      <c r="BX116" s="991"/>
      <c r="BY116" s="991"/>
      <c r="BZ116" s="991"/>
      <c r="CA116" s="991" t="s">
        <v>129</v>
      </c>
      <c r="CB116" s="991"/>
      <c r="CC116" s="991"/>
      <c r="CD116" s="991"/>
      <c r="CE116" s="991"/>
      <c r="CF116" s="985" t="s">
        <v>129</v>
      </c>
      <c r="CG116" s="986"/>
      <c r="CH116" s="986"/>
      <c r="CI116" s="986"/>
      <c r="CJ116" s="986"/>
      <c r="CK116" s="1013"/>
      <c r="CL116" s="1014"/>
      <c r="CM116" s="987" t="s">
        <v>451</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129</v>
      </c>
      <c r="DH116" s="1024"/>
      <c r="DI116" s="1024"/>
      <c r="DJ116" s="1024"/>
      <c r="DK116" s="1025"/>
      <c r="DL116" s="1026" t="s">
        <v>129</v>
      </c>
      <c r="DM116" s="1024"/>
      <c r="DN116" s="1024"/>
      <c r="DO116" s="1024"/>
      <c r="DP116" s="1025"/>
      <c r="DQ116" s="1026" t="s">
        <v>129</v>
      </c>
      <c r="DR116" s="1024"/>
      <c r="DS116" s="1024"/>
      <c r="DT116" s="1024"/>
      <c r="DU116" s="1025"/>
      <c r="DV116" s="1027" t="s">
        <v>129</v>
      </c>
      <c r="DW116" s="1028"/>
      <c r="DX116" s="1028"/>
      <c r="DY116" s="1028"/>
      <c r="DZ116" s="1029"/>
    </row>
    <row r="117" spans="1:130" s="233" customFormat="1" ht="26.25" customHeight="1" x14ac:dyDescent="0.2">
      <c r="A117" s="977" t="s">
        <v>188</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452</v>
      </c>
      <c r="Z117" s="959"/>
      <c r="AA117" s="1043">
        <v>793977</v>
      </c>
      <c r="AB117" s="1044"/>
      <c r="AC117" s="1044"/>
      <c r="AD117" s="1044"/>
      <c r="AE117" s="1045"/>
      <c r="AF117" s="1046">
        <v>978098</v>
      </c>
      <c r="AG117" s="1044"/>
      <c r="AH117" s="1044"/>
      <c r="AI117" s="1044"/>
      <c r="AJ117" s="1045"/>
      <c r="AK117" s="1046">
        <v>1048333</v>
      </c>
      <c r="AL117" s="1044"/>
      <c r="AM117" s="1044"/>
      <c r="AN117" s="1044"/>
      <c r="AO117" s="1045"/>
      <c r="AP117" s="1047"/>
      <c r="AQ117" s="1048"/>
      <c r="AR117" s="1048"/>
      <c r="AS117" s="1048"/>
      <c r="AT117" s="1049"/>
      <c r="AU117" s="973"/>
      <c r="AV117" s="974"/>
      <c r="AW117" s="974"/>
      <c r="AX117" s="974"/>
      <c r="AY117" s="974"/>
      <c r="AZ117" s="1039" t="s">
        <v>453</v>
      </c>
      <c r="BA117" s="1040"/>
      <c r="BB117" s="1040"/>
      <c r="BC117" s="1040"/>
      <c r="BD117" s="1040"/>
      <c r="BE117" s="1040"/>
      <c r="BF117" s="1040"/>
      <c r="BG117" s="1040"/>
      <c r="BH117" s="1040"/>
      <c r="BI117" s="1040"/>
      <c r="BJ117" s="1040"/>
      <c r="BK117" s="1040"/>
      <c r="BL117" s="1040"/>
      <c r="BM117" s="1040"/>
      <c r="BN117" s="1040"/>
      <c r="BO117" s="1040"/>
      <c r="BP117" s="1041"/>
      <c r="BQ117" s="990" t="s">
        <v>129</v>
      </c>
      <c r="BR117" s="991"/>
      <c r="BS117" s="991"/>
      <c r="BT117" s="991"/>
      <c r="BU117" s="991"/>
      <c r="BV117" s="991" t="s">
        <v>129</v>
      </c>
      <c r="BW117" s="991"/>
      <c r="BX117" s="991"/>
      <c r="BY117" s="991"/>
      <c r="BZ117" s="991"/>
      <c r="CA117" s="991" t="s">
        <v>129</v>
      </c>
      <c r="CB117" s="991"/>
      <c r="CC117" s="991"/>
      <c r="CD117" s="991"/>
      <c r="CE117" s="991"/>
      <c r="CF117" s="985" t="s">
        <v>129</v>
      </c>
      <c r="CG117" s="986"/>
      <c r="CH117" s="986"/>
      <c r="CI117" s="986"/>
      <c r="CJ117" s="986"/>
      <c r="CK117" s="1013"/>
      <c r="CL117" s="1014"/>
      <c r="CM117" s="987" t="s">
        <v>454</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129</v>
      </c>
      <c r="DH117" s="1024"/>
      <c r="DI117" s="1024"/>
      <c r="DJ117" s="1024"/>
      <c r="DK117" s="1025"/>
      <c r="DL117" s="1026" t="s">
        <v>129</v>
      </c>
      <c r="DM117" s="1024"/>
      <c r="DN117" s="1024"/>
      <c r="DO117" s="1024"/>
      <c r="DP117" s="1025"/>
      <c r="DQ117" s="1026" t="s">
        <v>129</v>
      </c>
      <c r="DR117" s="1024"/>
      <c r="DS117" s="1024"/>
      <c r="DT117" s="1024"/>
      <c r="DU117" s="1025"/>
      <c r="DV117" s="1027" t="s">
        <v>129</v>
      </c>
      <c r="DW117" s="1028"/>
      <c r="DX117" s="1028"/>
      <c r="DY117" s="1028"/>
      <c r="DZ117" s="1029"/>
    </row>
    <row r="118" spans="1:130" s="233" customFormat="1" ht="26.25" customHeight="1" x14ac:dyDescent="0.2">
      <c r="A118" s="977" t="s">
        <v>426</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423</v>
      </c>
      <c r="AB118" s="958"/>
      <c r="AC118" s="958"/>
      <c r="AD118" s="958"/>
      <c r="AE118" s="959"/>
      <c r="AF118" s="957" t="s">
        <v>424</v>
      </c>
      <c r="AG118" s="958"/>
      <c r="AH118" s="958"/>
      <c r="AI118" s="958"/>
      <c r="AJ118" s="959"/>
      <c r="AK118" s="957" t="s">
        <v>306</v>
      </c>
      <c r="AL118" s="958"/>
      <c r="AM118" s="958"/>
      <c r="AN118" s="958"/>
      <c r="AO118" s="959"/>
      <c r="AP118" s="1035" t="s">
        <v>425</v>
      </c>
      <c r="AQ118" s="1036"/>
      <c r="AR118" s="1036"/>
      <c r="AS118" s="1036"/>
      <c r="AT118" s="1037"/>
      <c r="AU118" s="973"/>
      <c r="AV118" s="974"/>
      <c r="AW118" s="974"/>
      <c r="AX118" s="974"/>
      <c r="AY118" s="974"/>
      <c r="AZ118" s="1038" t="s">
        <v>455</v>
      </c>
      <c r="BA118" s="1030"/>
      <c r="BB118" s="1030"/>
      <c r="BC118" s="1030"/>
      <c r="BD118" s="1030"/>
      <c r="BE118" s="1030"/>
      <c r="BF118" s="1030"/>
      <c r="BG118" s="1030"/>
      <c r="BH118" s="1030"/>
      <c r="BI118" s="1030"/>
      <c r="BJ118" s="1030"/>
      <c r="BK118" s="1030"/>
      <c r="BL118" s="1030"/>
      <c r="BM118" s="1030"/>
      <c r="BN118" s="1030"/>
      <c r="BO118" s="1030"/>
      <c r="BP118" s="1031"/>
      <c r="BQ118" s="1064" t="s">
        <v>129</v>
      </c>
      <c r="BR118" s="1065"/>
      <c r="BS118" s="1065"/>
      <c r="BT118" s="1065"/>
      <c r="BU118" s="1065"/>
      <c r="BV118" s="1065" t="s">
        <v>129</v>
      </c>
      <c r="BW118" s="1065"/>
      <c r="BX118" s="1065"/>
      <c r="BY118" s="1065"/>
      <c r="BZ118" s="1065"/>
      <c r="CA118" s="1065" t="s">
        <v>129</v>
      </c>
      <c r="CB118" s="1065"/>
      <c r="CC118" s="1065"/>
      <c r="CD118" s="1065"/>
      <c r="CE118" s="1065"/>
      <c r="CF118" s="985" t="s">
        <v>129</v>
      </c>
      <c r="CG118" s="986"/>
      <c r="CH118" s="986"/>
      <c r="CI118" s="986"/>
      <c r="CJ118" s="986"/>
      <c r="CK118" s="1013"/>
      <c r="CL118" s="1014"/>
      <c r="CM118" s="987" t="s">
        <v>456</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129</v>
      </c>
      <c r="DH118" s="1024"/>
      <c r="DI118" s="1024"/>
      <c r="DJ118" s="1024"/>
      <c r="DK118" s="1025"/>
      <c r="DL118" s="1026" t="s">
        <v>129</v>
      </c>
      <c r="DM118" s="1024"/>
      <c r="DN118" s="1024"/>
      <c r="DO118" s="1024"/>
      <c r="DP118" s="1025"/>
      <c r="DQ118" s="1026" t="s">
        <v>129</v>
      </c>
      <c r="DR118" s="1024"/>
      <c r="DS118" s="1024"/>
      <c r="DT118" s="1024"/>
      <c r="DU118" s="1025"/>
      <c r="DV118" s="1027" t="s">
        <v>129</v>
      </c>
      <c r="DW118" s="1028"/>
      <c r="DX118" s="1028"/>
      <c r="DY118" s="1028"/>
      <c r="DZ118" s="1029"/>
    </row>
    <row r="119" spans="1:130" s="233" customFormat="1" ht="26.25" customHeight="1" x14ac:dyDescent="0.2">
      <c r="A119" s="1121" t="s">
        <v>429</v>
      </c>
      <c r="B119" s="1012"/>
      <c r="C119" s="994" t="s">
        <v>430</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129</v>
      </c>
      <c r="AB119" s="965"/>
      <c r="AC119" s="965"/>
      <c r="AD119" s="965"/>
      <c r="AE119" s="966"/>
      <c r="AF119" s="967" t="s">
        <v>129</v>
      </c>
      <c r="AG119" s="965"/>
      <c r="AH119" s="965"/>
      <c r="AI119" s="965"/>
      <c r="AJ119" s="966"/>
      <c r="AK119" s="967" t="s">
        <v>129</v>
      </c>
      <c r="AL119" s="965"/>
      <c r="AM119" s="965"/>
      <c r="AN119" s="965"/>
      <c r="AO119" s="966"/>
      <c r="AP119" s="968" t="s">
        <v>129</v>
      </c>
      <c r="AQ119" s="969"/>
      <c r="AR119" s="969"/>
      <c r="AS119" s="969"/>
      <c r="AT119" s="970"/>
      <c r="AU119" s="975"/>
      <c r="AV119" s="976"/>
      <c r="AW119" s="976"/>
      <c r="AX119" s="976"/>
      <c r="AY119" s="976"/>
      <c r="AZ119" s="254" t="s">
        <v>188</v>
      </c>
      <c r="BA119" s="254"/>
      <c r="BB119" s="254"/>
      <c r="BC119" s="254"/>
      <c r="BD119" s="254"/>
      <c r="BE119" s="254"/>
      <c r="BF119" s="254"/>
      <c r="BG119" s="254"/>
      <c r="BH119" s="254"/>
      <c r="BI119" s="254"/>
      <c r="BJ119" s="254"/>
      <c r="BK119" s="254"/>
      <c r="BL119" s="254"/>
      <c r="BM119" s="254"/>
      <c r="BN119" s="254"/>
      <c r="BO119" s="1042" t="s">
        <v>457</v>
      </c>
      <c r="BP119" s="1070"/>
      <c r="BQ119" s="1064">
        <v>12169520</v>
      </c>
      <c r="BR119" s="1065"/>
      <c r="BS119" s="1065"/>
      <c r="BT119" s="1065"/>
      <c r="BU119" s="1065"/>
      <c r="BV119" s="1065">
        <v>12289565</v>
      </c>
      <c r="BW119" s="1065"/>
      <c r="BX119" s="1065"/>
      <c r="BY119" s="1065"/>
      <c r="BZ119" s="1065"/>
      <c r="CA119" s="1065">
        <v>12255145</v>
      </c>
      <c r="CB119" s="1065"/>
      <c r="CC119" s="1065"/>
      <c r="CD119" s="1065"/>
      <c r="CE119" s="1065"/>
      <c r="CF119" s="1066"/>
      <c r="CG119" s="1067"/>
      <c r="CH119" s="1067"/>
      <c r="CI119" s="1067"/>
      <c r="CJ119" s="1068"/>
      <c r="CK119" s="1015"/>
      <c r="CL119" s="1016"/>
      <c r="CM119" s="1038" t="s">
        <v>458</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129</v>
      </c>
      <c r="DH119" s="1051"/>
      <c r="DI119" s="1051"/>
      <c r="DJ119" s="1051"/>
      <c r="DK119" s="1052"/>
      <c r="DL119" s="1050" t="s">
        <v>129</v>
      </c>
      <c r="DM119" s="1051"/>
      <c r="DN119" s="1051"/>
      <c r="DO119" s="1051"/>
      <c r="DP119" s="1052"/>
      <c r="DQ119" s="1050" t="s">
        <v>129</v>
      </c>
      <c r="DR119" s="1051"/>
      <c r="DS119" s="1051"/>
      <c r="DT119" s="1051"/>
      <c r="DU119" s="1052"/>
      <c r="DV119" s="1053" t="s">
        <v>129</v>
      </c>
      <c r="DW119" s="1054"/>
      <c r="DX119" s="1054"/>
      <c r="DY119" s="1054"/>
      <c r="DZ119" s="1055"/>
    </row>
    <row r="120" spans="1:130" s="233" customFormat="1" ht="26.25" customHeight="1" x14ac:dyDescent="0.2">
      <c r="A120" s="1122"/>
      <c r="B120" s="1014"/>
      <c r="C120" s="987" t="s">
        <v>435</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129</v>
      </c>
      <c r="AB120" s="1024"/>
      <c r="AC120" s="1024"/>
      <c r="AD120" s="1024"/>
      <c r="AE120" s="1025"/>
      <c r="AF120" s="1026" t="s">
        <v>129</v>
      </c>
      <c r="AG120" s="1024"/>
      <c r="AH120" s="1024"/>
      <c r="AI120" s="1024"/>
      <c r="AJ120" s="1025"/>
      <c r="AK120" s="1026" t="s">
        <v>129</v>
      </c>
      <c r="AL120" s="1024"/>
      <c r="AM120" s="1024"/>
      <c r="AN120" s="1024"/>
      <c r="AO120" s="1025"/>
      <c r="AP120" s="1027" t="s">
        <v>129</v>
      </c>
      <c r="AQ120" s="1028"/>
      <c r="AR120" s="1028"/>
      <c r="AS120" s="1028"/>
      <c r="AT120" s="1029"/>
      <c r="AU120" s="1056" t="s">
        <v>459</v>
      </c>
      <c r="AV120" s="1057"/>
      <c r="AW120" s="1057"/>
      <c r="AX120" s="1057"/>
      <c r="AY120" s="1058"/>
      <c r="AZ120" s="994" t="s">
        <v>460</v>
      </c>
      <c r="BA120" s="962"/>
      <c r="BB120" s="962"/>
      <c r="BC120" s="962"/>
      <c r="BD120" s="962"/>
      <c r="BE120" s="962"/>
      <c r="BF120" s="962"/>
      <c r="BG120" s="962"/>
      <c r="BH120" s="962"/>
      <c r="BI120" s="962"/>
      <c r="BJ120" s="962"/>
      <c r="BK120" s="962"/>
      <c r="BL120" s="962"/>
      <c r="BM120" s="962"/>
      <c r="BN120" s="962"/>
      <c r="BO120" s="962"/>
      <c r="BP120" s="963"/>
      <c r="BQ120" s="995">
        <v>2282774</v>
      </c>
      <c r="BR120" s="996"/>
      <c r="BS120" s="996"/>
      <c r="BT120" s="996"/>
      <c r="BU120" s="996"/>
      <c r="BV120" s="996">
        <v>2465472</v>
      </c>
      <c r="BW120" s="996"/>
      <c r="BX120" s="996"/>
      <c r="BY120" s="996"/>
      <c r="BZ120" s="996"/>
      <c r="CA120" s="996">
        <v>3072256</v>
      </c>
      <c r="CB120" s="996"/>
      <c r="CC120" s="996"/>
      <c r="CD120" s="996"/>
      <c r="CE120" s="996"/>
      <c r="CF120" s="1009">
        <v>92.7</v>
      </c>
      <c r="CG120" s="1010"/>
      <c r="CH120" s="1010"/>
      <c r="CI120" s="1010"/>
      <c r="CJ120" s="1010"/>
      <c r="CK120" s="1071" t="s">
        <v>461</v>
      </c>
      <c r="CL120" s="1072"/>
      <c r="CM120" s="1072"/>
      <c r="CN120" s="1072"/>
      <c r="CO120" s="1073"/>
      <c r="CP120" s="1079" t="s">
        <v>406</v>
      </c>
      <c r="CQ120" s="1080"/>
      <c r="CR120" s="1080"/>
      <c r="CS120" s="1080"/>
      <c r="CT120" s="1080"/>
      <c r="CU120" s="1080"/>
      <c r="CV120" s="1080"/>
      <c r="CW120" s="1080"/>
      <c r="CX120" s="1080"/>
      <c r="CY120" s="1080"/>
      <c r="CZ120" s="1080"/>
      <c r="DA120" s="1080"/>
      <c r="DB120" s="1080"/>
      <c r="DC120" s="1080"/>
      <c r="DD120" s="1080"/>
      <c r="DE120" s="1080"/>
      <c r="DF120" s="1081"/>
      <c r="DG120" s="995">
        <v>15504</v>
      </c>
      <c r="DH120" s="996"/>
      <c r="DI120" s="996"/>
      <c r="DJ120" s="996"/>
      <c r="DK120" s="996"/>
      <c r="DL120" s="996">
        <v>20207</v>
      </c>
      <c r="DM120" s="996"/>
      <c r="DN120" s="996"/>
      <c r="DO120" s="996"/>
      <c r="DP120" s="996"/>
      <c r="DQ120" s="996">
        <v>17108</v>
      </c>
      <c r="DR120" s="996"/>
      <c r="DS120" s="996"/>
      <c r="DT120" s="996"/>
      <c r="DU120" s="996"/>
      <c r="DV120" s="997">
        <v>0.5</v>
      </c>
      <c r="DW120" s="997"/>
      <c r="DX120" s="997"/>
      <c r="DY120" s="997"/>
      <c r="DZ120" s="998"/>
    </row>
    <row r="121" spans="1:130" s="233" customFormat="1" ht="26.25" customHeight="1" x14ac:dyDescent="0.2">
      <c r="A121" s="1122"/>
      <c r="B121" s="1014"/>
      <c r="C121" s="1039" t="s">
        <v>462</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129</v>
      </c>
      <c r="AB121" s="1024"/>
      <c r="AC121" s="1024"/>
      <c r="AD121" s="1024"/>
      <c r="AE121" s="1025"/>
      <c r="AF121" s="1026" t="s">
        <v>129</v>
      </c>
      <c r="AG121" s="1024"/>
      <c r="AH121" s="1024"/>
      <c r="AI121" s="1024"/>
      <c r="AJ121" s="1025"/>
      <c r="AK121" s="1026" t="s">
        <v>129</v>
      </c>
      <c r="AL121" s="1024"/>
      <c r="AM121" s="1024"/>
      <c r="AN121" s="1024"/>
      <c r="AO121" s="1025"/>
      <c r="AP121" s="1027" t="s">
        <v>129</v>
      </c>
      <c r="AQ121" s="1028"/>
      <c r="AR121" s="1028"/>
      <c r="AS121" s="1028"/>
      <c r="AT121" s="1029"/>
      <c r="AU121" s="1059"/>
      <c r="AV121" s="1060"/>
      <c r="AW121" s="1060"/>
      <c r="AX121" s="1060"/>
      <c r="AY121" s="1061"/>
      <c r="AZ121" s="987" t="s">
        <v>463</v>
      </c>
      <c r="BA121" s="988"/>
      <c r="BB121" s="988"/>
      <c r="BC121" s="988"/>
      <c r="BD121" s="988"/>
      <c r="BE121" s="988"/>
      <c r="BF121" s="988"/>
      <c r="BG121" s="988"/>
      <c r="BH121" s="988"/>
      <c r="BI121" s="988"/>
      <c r="BJ121" s="988"/>
      <c r="BK121" s="988"/>
      <c r="BL121" s="988"/>
      <c r="BM121" s="988"/>
      <c r="BN121" s="988"/>
      <c r="BO121" s="988"/>
      <c r="BP121" s="989"/>
      <c r="BQ121" s="990">
        <v>3000</v>
      </c>
      <c r="BR121" s="991"/>
      <c r="BS121" s="991"/>
      <c r="BT121" s="991"/>
      <c r="BU121" s="991"/>
      <c r="BV121" s="991">
        <v>2767</v>
      </c>
      <c r="BW121" s="991"/>
      <c r="BX121" s="991"/>
      <c r="BY121" s="991"/>
      <c r="BZ121" s="991"/>
      <c r="CA121" s="991">
        <v>2369</v>
      </c>
      <c r="CB121" s="991"/>
      <c r="CC121" s="991"/>
      <c r="CD121" s="991"/>
      <c r="CE121" s="991"/>
      <c r="CF121" s="985">
        <v>0.1</v>
      </c>
      <c r="CG121" s="986"/>
      <c r="CH121" s="986"/>
      <c r="CI121" s="986"/>
      <c r="CJ121" s="986"/>
      <c r="CK121" s="1074"/>
      <c r="CL121" s="1075"/>
      <c r="CM121" s="1075"/>
      <c r="CN121" s="1075"/>
      <c r="CO121" s="1076"/>
      <c r="CP121" s="1084" t="s">
        <v>404</v>
      </c>
      <c r="CQ121" s="1085"/>
      <c r="CR121" s="1085"/>
      <c r="CS121" s="1085"/>
      <c r="CT121" s="1085"/>
      <c r="CU121" s="1085"/>
      <c r="CV121" s="1085"/>
      <c r="CW121" s="1085"/>
      <c r="CX121" s="1085"/>
      <c r="CY121" s="1085"/>
      <c r="CZ121" s="1085"/>
      <c r="DA121" s="1085"/>
      <c r="DB121" s="1085"/>
      <c r="DC121" s="1085"/>
      <c r="DD121" s="1085"/>
      <c r="DE121" s="1085"/>
      <c r="DF121" s="1086"/>
      <c r="DG121" s="990" t="s">
        <v>129</v>
      </c>
      <c r="DH121" s="991"/>
      <c r="DI121" s="991"/>
      <c r="DJ121" s="991"/>
      <c r="DK121" s="991"/>
      <c r="DL121" s="991" t="s">
        <v>129</v>
      </c>
      <c r="DM121" s="991"/>
      <c r="DN121" s="991"/>
      <c r="DO121" s="991"/>
      <c r="DP121" s="991"/>
      <c r="DQ121" s="991" t="s">
        <v>129</v>
      </c>
      <c r="DR121" s="991"/>
      <c r="DS121" s="991"/>
      <c r="DT121" s="991"/>
      <c r="DU121" s="991"/>
      <c r="DV121" s="992" t="s">
        <v>129</v>
      </c>
      <c r="DW121" s="992"/>
      <c r="DX121" s="992"/>
      <c r="DY121" s="992"/>
      <c r="DZ121" s="993"/>
    </row>
    <row r="122" spans="1:130" s="233" customFormat="1" ht="26.25" customHeight="1" x14ac:dyDescent="0.2">
      <c r="A122" s="1122"/>
      <c r="B122" s="1014"/>
      <c r="C122" s="987" t="s">
        <v>445</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129</v>
      </c>
      <c r="AB122" s="1024"/>
      <c r="AC122" s="1024"/>
      <c r="AD122" s="1024"/>
      <c r="AE122" s="1025"/>
      <c r="AF122" s="1026" t="s">
        <v>129</v>
      </c>
      <c r="AG122" s="1024"/>
      <c r="AH122" s="1024"/>
      <c r="AI122" s="1024"/>
      <c r="AJ122" s="1025"/>
      <c r="AK122" s="1026" t="s">
        <v>129</v>
      </c>
      <c r="AL122" s="1024"/>
      <c r="AM122" s="1024"/>
      <c r="AN122" s="1024"/>
      <c r="AO122" s="1025"/>
      <c r="AP122" s="1027" t="s">
        <v>129</v>
      </c>
      <c r="AQ122" s="1028"/>
      <c r="AR122" s="1028"/>
      <c r="AS122" s="1028"/>
      <c r="AT122" s="1029"/>
      <c r="AU122" s="1059"/>
      <c r="AV122" s="1060"/>
      <c r="AW122" s="1060"/>
      <c r="AX122" s="1060"/>
      <c r="AY122" s="1061"/>
      <c r="AZ122" s="1038" t="s">
        <v>464</v>
      </c>
      <c r="BA122" s="1030"/>
      <c r="BB122" s="1030"/>
      <c r="BC122" s="1030"/>
      <c r="BD122" s="1030"/>
      <c r="BE122" s="1030"/>
      <c r="BF122" s="1030"/>
      <c r="BG122" s="1030"/>
      <c r="BH122" s="1030"/>
      <c r="BI122" s="1030"/>
      <c r="BJ122" s="1030"/>
      <c r="BK122" s="1030"/>
      <c r="BL122" s="1030"/>
      <c r="BM122" s="1030"/>
      <c r="BN122" s="1030"/>
      <c r="BO122" s="1030"/>
      <c r="BP122" s="1031"/>
      <c r="BQ122" s="1064">
        <v>8319967</v>
      </c>
      <c r="BR122" s="1065"/>
      <c r="BS122" s="1065"/>
      <c r="BT122" s="1065"/>
      <c r="BU122" s="1065"/>
      <c r="BV122" s="1065">
        <v>8207493</v>
      </c>
      <c r="BW122" s="1065"/>
      <c r="BX122" s="1065"/>
      <c r="BY122" s="1065"/>
      <c r="BZ122" s="1065"/>
      <c r="CA122" s="1065">
        <v>8118264</v>
      </c>
      <c r="CB122" s="1065"/>
      <c r="CC122" s="1065"/>
      <c r="CD122" s="1065"/>
      <c r="CE122" s="1065"/>
      <c r="CF122" s="1082">
        <v>245</v>
      </c>
      <c r="CG122" s="1083"/>
      <c r="CH122" s="1083"/>
      <c r="CI122" s="1083"/>
      <c r="CJ122" s="1083"/>
      <c r="CK122" s="1074"/>
      <c r="CL122" s="1075"/>
      <c r="CM122" s="1075"/>
      <c r="CN122" s="1075"/>
      <c r="CO122" s="1076"/>
      <c r="CP122" s="1084" t="s">
        <v>405</v>
      </c>
      <c r="CQ122" s="1085"/>
      <c r="CR122" s="1085"/>
      <c r="CS122" s="1085"/>
      <c r="CT122" s="1085"/>
      <c r="CU122" s="1085"/>
      <c r="CV122" s="1085"/>
      <c r="CW122" s="1085"/>
      <c r="CX122" s="1085"/>
      <c r="CY122" s="1085"/>
      <c r="CZ122" s="1085"/>
      <c r="DA122" s="1085"/>
      <c r="DB122" s="1085"/>
      <c r="DC122" s="1085"/>
      <c r="DD122" s="1085"/>
      <c r="DE122" s="1085"/>
      <c r="DF122" s="1086"/>
      <c r="DG122" s="990" t="s">
        <v>129</v>
      </c>
      <c r="DH122" s="991"/>
      <c r="DI122" s="991"/>
      <c r="DJ122" s="991"/>
      <c r="DK122" s="991"/>
      <c r="DL122" s="991" t="s">
        <v>129</v>
      </c>
      <c r="DM122" s="991"/>
      <c r="DN122" s="991"/>
      <c r="DO122" s="991"/>
      <c r="DP122" s="991"/>
      <c r="DQ122" s="991" t="s">
        <v>129</v>
      </c>
      <c r="DR122" s="991"/>
      <c r="DS122" s="991"/>
      <c r="DT122" s="991"/>
      <c r="DU122" s="991"/>
      <c r="DV122" s="992" t="s">
        <v>129</v>
      </c>
      <c r="DW122" s="992"/>
      <c r="DX122" s="992"/>
      <c r="DY122" s="992"/>
      <c r="DZ122" s="993"/>
    </row>
    <row r="123" spans="1:130" s="233" customFormat="1" ht="26.25" customHeight="1" x14ac:dyDescent="0.2">
      <c r="A123" s="1122"/>
      <c r="B123" s="1014"/>
      <c r="C123" s="987" t="s">
        <v>451</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129</v>
      </c>
      <c r="AB123" s="1024"/>
      <c r="AC123" s="1024"/>
      <c r="AD123" s="1024"/>
      <c r="AE123" s="1025"/>
      <c r="AF123" s="1026" t="s">
        <v>129</v>
      </c>
      <c r="AG123" s="1024"/>
      <c r="AH123" s="1024"/>
      <c r="AI123" s="1024"/>
      <c r="AJ123" s="1025"/>
      <c r="AK123" s="1026" t="s">
        <v>129</v>
      </c>
      <c r="AL123" s="1024"/>
      <c r="AM123" s="1024"/>
      <c r="AN123" s="1024"/>
      <c r="AO123" s="1025"/>
      <c r="AP123" s="1027" t="s">
        <v>129</v>
      </c>
      <c r="AQ123" s="1028"/>
      <c r="AR123" s="1028"/>
      <c r="AS123" s="1028"/>
      <c r="AT123" s="1029"/>
      <c r="AU123" s="1062"/>
      <c r="AV123" s="1063"/>
      <c r="AW123" s="1063"/>
      <c r="AX123" s="1063"/>
      <c r="AY123" s="1063"/>
      <c r="AZ123" s="254" t="s">
        <v>188</v>
      </c>
      <c r="BA123" s="254"/>
      <c r="BB123" s="254"/>
      <c r="BC123" s="254"/>
      <c r="BD123" s="254"/>
      <c r="BE123" s="254"/>
      <c r="BF123" s="254"/>
      <c r="BG123" s="254"/>
      <c r="BH123" s="254"/>
      <c r="BI123" s="254"/>
      <c r="BJ123" s="254"/>
      <c r="BK123" s="254"/>
      <c r="BL123" s="254"/>
      <c r="BM123" s="254"/>
      <c r="BN123" s="254"/>
      <c r="BO123" s="1042" t="s">
        <v>465</v>
      </c>
      <c r="BP123" s="1070"/>
      <c r="BQ123" s="1128">
        <v>10605741</v>
      </c>
      <c r="BR123" s="1129"/>
      <c r="BS123" s="1129"/>
      <c r="BT123" s="1129"/>
      <c r="BU123" s="1129"/>
      <c r="BV123" s="1129">
        <v>10675732</v>
      </c>
      <c r="BW123" s="1129"/>
      <c r="BX123" s="1129"/>
      <c r="BY123" s="1129"/>
      <c r="BZ123" s="1129"/>
      <c r="CA123" s="1129">
        <v>11192889</v>
      </c>
      <c r="CB123" s="1129"/>
      <c r="CC123" s="1129"/>
      <c r="CD123" s="1129"/>
      <c r="CE123" s="1129"/>
      <c r="CF123" s="1066"/>
      <c r="CG123" s="1067"/>
      <c r="CH123" s="1067"/>
      <c r="CI123" s="1067"/>
      <c r="CJ123" s="1068"/>
      <c r="CK123" s="1074"/>
      <c r="CL123" s="1075"/>
      <c r="CM123" s="1075"/>
      <c r="CN123" s="1075"/>
      <c r="CO123" s="1076"/>
      <c r="CP123" s="1084" t="s">
        <v>466</v>
      </c>
      <c r="CQ123" s="1085"/>
      <c r="CR123" s="1085"/>
      <c r="CS123" s="1085"/>
      <c r="CT123" s="1085"/>
      <c r="CU123" s="1085"/>
      <c r="CV123" s="1085"/>
      <c r="CW123" s="1085"/>
      <c r="CX123" s="1085"/>
      <c r="CY123" s="1085"/>
      <c r="CZ123" s="1085"/>
      <c r="DA123" s="1085"/>
      <c r="DB123" s="1085"/>
      <c r="DC123" s="1085"/>
      <c r="DD123" s="1085"/>
      <c r="DE123" s="1085"/>
      <c r="DF123" s="1086"/>
      <c r="DG123" s="1023" t="s">
        <v>129</v>
      </c>
      <c r="DH123" s="1024"/>
      <c r="DI123" s="1024"/>
      <c r="DJ123" s="1024"/>
      <c r="DK123" s="1025"/>
      <c r="DL123" s="1026" t="s">
        <v>129</v>
      </c>
      <c r="DM123" s="1024"/>
      <c r="DN123" s="1024"/>
      <c r="DO123" s="1024"/>
      <c r="DP123" s="1025"/>
      <c r="DQ123" s="1026" t="s">
        <v>129</v>
      </c>
      <c r="DR123" s="1024"/>
      <c r="DS123" s="1024"/>
      <c r="DT123" s="1024"/>
      <c r="DU123" s="1025"/>
      <c r="DV123" s="1027" t="s">
        <v>129</v>
      </c>
      <c r="DW123" s="1028"/>
      <c r="DX123" s="1028"/>
      <c r="DY123" s="1028"/>
      <c r="DZ123" s="1029"/>
    </row>
    <row r="124" spans="1:130" s="233" customFormat="1" ht="26.25" customHeight="1" thickBot="1" x14ac:dyDescent="0.25">
      <c r="A124" s="1122"/>
      <c r="B124" s="1014"/>
      <c r="C124" s="987" t="s">
        <v>454</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129</v>
      </c>
      <c r="AB124" s="1024"/>
      <c r="AC124" s="1024"/>
      <c r="AD124" s="1024"/>
      <c r="AE124" s="1025"/>
      <c r="AF124" s="1026" t="s">
        <v>129</v>
      </c>
      <c r="AG124" s="1024"/>
      <c r="AH124" s="1024"/>
      <c r="AI124" s="1024"/>
      <c r="AJ124" s="1025"/>
      <c r="AK124" s="1026" t="s">
        <v>129</v>
      </c>
      <c r="AL124" s="1024"/>
      <c r="AM124" s="1024"/>
      <c r="AN124" s="1024"/>
      <c r="AO124" s="1025"/>
      <c r="AP124" s="1027" t="s">
        <v>129</v>
      </c>
      <c r="AQ124" s="1028"/>
      <c r="AR124" s="1028"/>
      <c r="AS124" s="1028"/>
      <c r="AT124" s="1029"/>
      <c r="AU124" s="1124" t="s">
        <v>467</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55.1</v>
      </c>
      <c r="BR124" s="1092"/>
      <c r="BS124" s="1092"/>
      <c r="BT124" s="1092"/>
      <c r="BU124" s="1092"/>
      <c r="BV124" s="1092">
        <v>53.1</v>
      </c>
      <c r="BW124" s="1092"/>
      <c r="BX124" s="1092"/>
      <c r="BY124" s="1092"/>
      <c r="BZ124" s="1092"/>
      <c r="CA124" s="1092">
        <v>32</v>
      </c>
      <c r="CB124" s="1092"/>
      <c r="CC124" s="1092"/>
      <c r="CD124" s="1092"/>
      <c r="CE124" s="1092"/>
      <c r="CF124" s="1093"/>
      <c r="CG124" s="1094"/>
      <c r="CH124" s="1094"/>
      <c r="CI124" s="1094"/>
      <c r="CJ124" s="1095"/>
      <c r="CK124" s="1077"/>
      <c r="CL124" s="1077"/>
      <c r="CM124" s="1077"/>
      <c r="CN124" s="1077"/>
      <c r="CO124" s="1078"/>
      <c r="CP124" s="1084" t="s">
        <v>468</v>
      </c>
      <c r="CQ124" s="1085"/>
      <c r="CR124" s="1085"/>
      <c r="CS124" s="1085"/>
      <c r="CT124" s="1085"/>
      <c r="CU124" s="1085"/>
      <c r="CV124" s="1085"/>
      <c r="CW124" s="1085"/>
      <c r="CX124" s="1085"/>
      <c r="CY124" s="1085"/>
      <c r="CZ124" s="1085"/>
      <c r="DA124" s="1085"/>
      <c r="DB124" s="1085"/>
      <c r="DC124" s="1085"/>
      <c r="DD124" s="1085"/>
      <c r="DE124" s="1085"/>
      <c r="DF124" s="1086"/>
      <c r="DG124" s="1069" t="s">
        <v>129</v>
      </c>
      <c r="DH124" s="1051"/>
      <c r="DI124" s="1051"/>
      <c r="DJ124" s="1051"/>
      <c r="DK124" s="1052"/>
      <c r="DL124" s="1050" t="s">
        <v>129</v>
      </c>
      <c r="DM124" s="1051"/>
      <c r="DN124" s="1051"/>
      <c r="DO124" s="1051"/>
      <c r="DP124" s="1052"/>
      <c r="DQ124" s="1050" t="s">
        <v>129</v>
      </c>
      <c r="DR124" s="1051"/>
      <c r="DS124" s="1051"/>
      <c r="DT124" s="1051"/>
      <c r="DU124" s="1052"/>
      <c r="DV124" s="1053" t="s">
        <v>129</v>
      </c>
      <c r="DW124" s="1054"/>
      <c r="DX124" s="1054"/>
      <c r="DY124" s="1054"/>
      <c r="DZ124" s="1055"/>
    </row>
    <row r="125" spans="1:130" s="233" customFormat="1" ht="26.25" customHeight="1" x14ac:dyDescent="0.2">
      <c r="A125" s="1122"/>
      <c r="B125" s="1014"/>
      <c r="C125" s="987" t="s">
        <v>456</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129</v>
      </c>
      <c r="AB125" s="1024"/>
      <c r="AC125" s="1024"/>
      <c r="AD125" s="1024"/>
      <c r="AE125" s="1025"/>
      <c r="AF125" s="1026" t="s">
        <v>129</v>
      </c>
      <c r="AG125" s="1024"/>
      <c r="AH125" s="1024"/>
      <c r="AI125" s="1024"/>
      <c r="AJ125" s="1025"/>
      <c r="AK125" s="1026" t="s">
        <v>129</v>
      </c>
      <c r="AL125" s="1024"/>
      <c r="AM125" s="1024"/>
      <c r="AN125" s="1024"/>
      <c r="AO125" s="1025"/>
      <c r="AP125" s="1027" t="s">
        <v>129</v>
      </c>
      <c r="AQ125" s="1028"/>
      <c r="AR125" s="1028"/>
      <c r="AS125" s="1028"/>
      <c r="AT125" s="1029"/>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7" t="s">
        <v>469</v>
      </c>
      <c r="CL125" s="1072"/>
      <c r="CM125" s="1072"/>
      <c r="CN125" s="1072"/>
      <c r="CO125" s="1073"/>
      <c r="CP125" s="994" t="s">
        <v>470</v>
      </c>
      <c r="CQ125" s="962"/>
      <c r="CR125" s="962"/>
      <c r="CS125" s="962"/>
      <c r="CT125" s="962"/>
      <c r="CU125" s="962"/>
      <c r="CV125" s="962"/>
      <c r="CW125" s="962"/>
      <c r="CX125" s="962"/>
      <c r="CY125" s="962"/>
      <c r="CZ125" s="962"/>
      <c r="DA125" s="962"/>
      <c r="DB125" s="962"/>
      <c r="DC125" s="962"/>
      <c r="DD125" s="962"/>
      <c r="DE125" s="962"/>
      <c r="DF125" s="963"/>
      <c r="DG125" s="995" t="s">
        <v>129</v>
      </c>
      <c r="DH125" s="996"/>
      <c r="DI125" s="996"/>
      <c r="DJ125" s="996"/>
      <c r="DK125" s="996"/>
      <c r="DL125" s="996" t="s">
        <v>129</v>
      </c>
      <c r="DM125" s="996"/>
      <c r="DN125" s="996"/>
      <c r="DO125" s="996"/>
      <c r="DP125" s="996"/>
      <c r="DQ125" s="996" t="s">
        <v>129</v>
      </c>
      <c r="DR125" s="996"/>
      <c r="DS125" s="996"/>
      <c r="DT125" s="996"/>
      <c r="DU125" s="996"/>
      <c r="DV125" s="997" t="s">
        <v>129</v>
      </c>
      <c r="DW125" s="997"/>
      <c r="DX125" s="997"/>
      <c r="DY125" s="997"/>
      <c r="DZ125" s="998"/>
    </row>
    <row r="126" spans="1:130" s="233" customFormat="1" ht="26.25" customHeight="1" thickBot="1" x14ac:dyDescent="0.25">
      <c r="A126" s="1122"/>
      <c r="B126" s="1014"/>
      <c r="C126" s="987" t="s">
        <v>458</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129</v>
      </c>
      <c r="AB126" s="1024"/>
      <c r="AC126" s="1024"/>
      <c r="AD126" s="1024"/>
      <c r="AE126" s="1025"/>
      <c r="AF126" s="1026" t="s">
        <v>129</v>
      </c>
      <c r="AG126" s="1024"/>
      <c r="AH126" s="1024"/>
      <c r="AI126" s="1024"/>
      <c r="AJ126" s="1025"/>
      <c r="AK126" s="1026" t="s">
        <v>129</v>
      </c>
      <c r="AL126" s="1024"/>
      <c r="AM126" s="1024"/>
      <c r="AN126" s="1024"/>
      <c r="AO126" s="1025"/>
      <c r="AP126" s="1027" t="s">
        <v>129</v>
      </c>
      <c r="AQ126" s="1028"/>
      <c r="AR126" s="1028"/>
      <c r="AS126" s="1028"/>
      <c r="AT126" s="102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8"/>
      <c r="CL126" s="1075"/>
      <c r="CM126" s="1075"/>
      <c r="CN126" s="1075"/>
      <c r="CO126" s="1076"/>
      <c r="CP126" s="987" t="s">
        <v>471</v>
      </c>
      <c r="CQ126" s="988"/>
      <c r="CR126" s="988"/>
      <c r="CS126" s="988"/>
      <c r="CT126" s="988"/>
      <c r="CU126" s="988"/>
      <c r="CV126" s="988"/>
      <c r="CW126" s="988"/>
      <c r="CX126" s="988"/>
      <c r="CY126" s="988"/>
      <c r="CZ126" s="988"/>
      <c r="DA126" s="988"/>
      <c r="DB126" s="988"/>
      <c r="DC126" s="988"/>
      <c r="DD126" s="988"/>
      <c r="DE126" s="988"/>
      <c r="DF126" s="989"/>
      <c r="DG126" s="990" t="s">
        <v>129</v>
      </c>
      <c r="DH126" s="991"/>
      <c r="DI126" s="991"/>
      <c r="DJ126" s="991"/>
      <c r="DK126" s="991"/>
      <c r="DL126" s="991" t="s">
        <v>129</v>
      </c>
      <c r="DM126" s="991"/>
      <c r="DN126" s="991"/>
      <c r="DO126" s="991"/>
      <c r="DP126" s="991"/>
      <c r="DQ126" s="991" t="s">
        <v>129</v>
      </c>
      <c r="DR126" s="991"/>
      <c r="DS126" s="991"/>
      <c r="DT126" s="991"/>
      <c r="DU126" s="991"/>
      <c r="DV126" s="992" t="s">
        <v>129</v>
      </c>
      <c r="DW126" s="992"/>
      <c r="DX126" s="992"/>
      <c r="DY126" s="992"/>
      <c r="DZ126" s="993"/>
    </row>
    <row r="127" spans="1:130" s="233" customFormat="1" ht="26.25" customHeight="1" x14ac:dyDescent="0.2">
      <c r="A127" s="1123"/>
      <c r="B127" s="1016"/>
      <c r="C127" s="1038" t="s">
        <v>472</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81</v>
      </c>
      <c r="AB127" s="1024"/>
      <c r="AC127" s="1024"/>
      <c r="AD127" s="1024"/>
      <c r="AE127" s="1025"/>
      <c r="AF127" s="1026">
        <v>2</v>
      </c>
      <c r="AG127" s="1024"/>
      <c r="AH127" s="1024"/>
      <c r="AI127" s="1024"/>
      <c r="AJ127" s="1025"/>
      <c r="AK127" s="1026">
        <v>131</v>
      </c>
      <c r="AL127" s="1024"/>
      <c r="AM127" s="1024"/>
      <c r="AN127" s="1024"/>
      <c r="AO127" s="1025"/>
      <c r="AP127" s="1027">
        <v>0</v>
      </c>
      <c r="AQ127" s="1028"/>
      <c r="AR127" s="1028"/>
      <c r="AS127" s="1028"/>
      <c r="AT127" s="1029"/>
      <c r="AU127" s="235"/>
      <c r="AV127" s="235"/>
      <c r="AW127" s="235"/>
      <c r="AX127" s="1096" t="s">
        <v>473</v>
      </c>
      <c r="AY127" s="1097"/>
      <c r="AZ127" s="1097"/>
      <c r="BA127" s="1097"/>
      <c r="BB127" s="1097"/>
      <c r="BC127" s="1097"/>
      <c r="BD127" s="1097"/>
      <c r="BE127" s="1098"/>
      <c r="BF127" s="1099" t="s">
        <v>474</v>
      </c>
      <c r="BG127" s="1097"/>
      <c r="BH127" s="1097"/>
      <c r="BI127" s="1097"/>
      <c r="BJ127" s="1097"/>
      <c r="BK127" s="1097"/>
      <c r="BL127" s="1098"/>
      <c r="BM127" s="1099" t="s">
        <v>475</v>
      </c>
      <c r="BN127" s="1097"/>
      <c r="BO127" s="1097"/>
      <c r="BP127" s="1097"/>
      <c r="BQ127" s="1097"/>
      <c r="BR127" s="1097"/>
      <c r="BS127" s="1098"/>
      <c r="BT127" s="1099" t="s">
        <v>476</v>
      </c>
      <c r="BU127" s="1097"/>
      <c r="BV127" s="1097"/>
      <c r="BW127" s="1097"/>
      <c r="BX127" s="1097"/>
      <c r="BY127" s="1097"/>
      <c r="BZ127" s="1120"/>
      <c r="CA127" s="235"/>
      <c r="CB127" s="235"/>
      <c r="CC127" s="235"/>
      <c r="CD127" s="258"/>
      <c r="CE127" s="258"/>
      <c r="CF127" s="258"/>
      <c r="CG127" s="235"/>
      <c r="CH127" s="235"/>
      <c r="CI127" s="235"/>
      <c r="CJ127" s="257"/>
      <c r="CK127" s="1088"/>
      <c r="CL127" s="1075"/>
      <c r="CM127" s="1075"/>
      <c r="CN127" s="1075"/>
      <c r="CO127" s="1076"/>
      <c r="CP127" s="987" t="s">
        <v>477</v>
      </c>
      <c r="CQ127" s="988"/>
      <c r="CR127" s="988"/>
      <c r="CS127" s="988"/>
      <c r="CT127" s="988"/>
      <c r="CU127" s="988"/>
      <c r="CV127" s="988"/>
      <c r="CW127" s="988"/>
      <c r="CX127" s="988"/>
      <c r="CY127" s="988"/>
      <c r="CZ127" s="988"/>
      <c r="DA127" s="988"/>
      <c r="DB127" s="988"/>
      <c r="DC127" s="988"/>
      <c r="DD127" s="988"/>
      <c r="DE127" s="988"/>
      <c r="DF127" s="989"/>
      <c r="DG127" s="990" t="s">
        <v>129</v>
      </c>
      <c r="DH127" s="991"/>
      <c r="DI127" s="991"/>
      <c r="DJ127" s="991"/>
      <c r="DK127" s="991"/>
      <c r="DL127" s="991" t="s">
        <v>129</v>
      </c>
      <c r="DM127" s="991"/>
      <c r="DN127" s="991"/>
      <c r="DO127" s="991"/>
      <c r="DP127" s="991"/>
      <c r="DQ127" s="991" t="s">
        <v>129</v>
      </c>
      <c r="DR127" s="991"/>
      <c r="DS127" s="991"/>
      <c r="DT127" s="991"/>
      <c r="DU127" s="991"/>
      <c r="DV127" s="992" t="s">
        <v>129</v>
      </c>
      <c r="DW127" s="992"/>
      <c r="DX127" s="992"/>
      <c r="DY127" s="992"/>
      <c r="DZ127" s="993"/>
    </row>
    <row r="128" spans="1:130" s="233" customFormat="1" ht="26.25" customHeight="1" thickBot="1" x14ac:dyDescent="0.25">
      <c r="A128" s="1106" t="s">
        <v>478</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479</v>
      </c>
      <c r="X128" s="1108"/>
      <c r="Y128" s="1108"/>
      <c r="Z128" s="1109"/>
      <c r="AA128" s="1110" t="s">
        <v>129</v>
      </c>
      <c r="AB128" s="1111"/>
      <c r="AC128" s="1111"/>
      <c r="AD128" s="1111"/>
      <c r="AE128" s="1112"/>
      <c r="AF128" s="1113" t="s">
        <v>129</v>
      </c>
      <c r="AG128" s="1111"/>
      <c r="AH128" s="1111"/>
      <c r="AI128" s="1111"/>
      <c r="AJ128" s="1112"/>
      <c r="AK128" s="1113" t="s">
        <v>129</v>
      </c>
      <c r="AL128" s="1111"/>
      <c r="AM128" s="1111"/>
      <c r="AN128" s="1111"/>
      <c r="AO128" s="1112"/>
      <c r="AP128" s="1114"/>
      <c r="AQ128" s="1115"/>
      <c r="AR128" s="1115"/>
      <c r="AS128" s="1115"/>
      <c r="AT128" s="1116"/>
      <c r="AU128" s="235"/>
      <c r="AV128" s="235"/>
      <c r="AW128" s="235"/>
      <c r="AX128" s="961" t="s">
        <v>480</v>
      </c>
      <c r="AY128" s="962"/>
      <c r="AZ128" s="962"/>
      <c r="BA128" s="962"/>
      <c r="BB128" s="962"/>
      <c r="BC128" s="962"/>
      <c r="BD128" s="962"/>
      <c r="BE128" s="963"/>
      <c r="BF128" s="1117" t="s">
        <v>129</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8"/>
      <c r="CB128" s="258"/>
      <c r="CC128" s="258"/>
      <c r="CD128" s="258"/>
      <c r="CE128" s="258"/>
      <c r="CF128" s="258"/>
      <c r="CG128" s="235"/>
      <c r="CH128" s="235"/>
      <c r="CI128" s="235"/>
      <c r="CJ128" s="257"/>
      <c r="CK128" s="1089"/>
      <c r="CL128" s="1090"/>
      <c r="CM128" s="1090"/>
      <c r="CN128" s="1090"/>
      <c r="CO128" s="1091"/>
      <c r="CP128" s="1100" t="s">
        <v>481</v>
      </c>
      <c r="CQ128" s="791"/>
      <c r="CR128" s="791"/>
      <c r="CS128" s="791"/>
      <c r="CT128" s="791"/>
      <c r="CU128" s="791"/>
      <c r="CV128" s="791"/>
      <c r="CW128" s="791"/>
      <c r="CX128" s="791"/>
      <c r="CY128" s="791"/>
      <c r="CZ128" s="791"/>
      <c r="DA128" s="791"/>
      <c r="DB128" s="791"/>
      <c r="DC128" s="791"/>
      <c r="DD128" s="791"/>
      <c r="DE128" s="791"/>
      <c r="DF128" s="1101"/>
      <c r="DG128" s="1102" t="s">
        <v>129</v>
      </c>
      <c r="DH128" s="1103"/>
      <c r="DI128" s="1103"/>
      <c r="DJ128" s="1103"/>
      <c r="DK128" s="1103"/>
      <c r="DL128" s="1103" t="s">
        <v>129</v>
      </c>
      <c r="DM128" s="1103"/>
      <c r="DN128" s="1103"/>
      <c r="DO128" s="1103"/>
      <c r="DP128" s="1103"/>
      <c r="DQ128" s="1103" t="s">
        <v>129</v>
      </c>
      <c r="DR128" s="1103"/>
      <c r="DS128" s="1103"/>
      <c r="DT128" s="1103"/>
      <c r="DU128" s="1103"/>
      <c r="DV128" s="1104" t="s">
        <v>129</v>
      </c>
      <c r="DW128" s="1104"/>
      <c r="DX128" s="1104"/>
      <c r="DY128" s="1104"/>
      <c r="DZ128" s="1105"/>
    </row>
    <row r="129" spans="1:131" s="233" customFormat="1" ht="26.25" customHeight="1" x14ac:dyDescent="0.2">
      <c r="A129" s="999" t="s">
        <v>108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482</v>
      </c>
      <c r="X129" s="1136"/>
      <c r="Y129" s="1136"/>
      <c r="Z129" s="1137"/>
      <c r="AA129" s="1023">
        <v>3447457</v>
      </c>
      <c r="AB129" s="1024"/>
      <c r="AC129" s="1024"/>
      <c r="AD129" s="1024"/>
      <c r="AE129" s="1025"/>
      <c r="AF129" s="1026">
        <v>3821263</v>
      </c>
      <c r="AG129" s="1024"/>
      <c r="AH129" s="1024"/>
      <c r="AI129" s="1024"/>
      <c r="AJ129" s="1025"/>
      <c r="AK129" s="1026">
        <v>4154869</v>
      </c>
      <c r="AL129" s="1024"/>
      <c r="AM129" s="1024"/>
      <c r="AN129" s="1024"/>
      <c r="AO129" s="1025"/>
      <c r="AP129" s="1138"/>
      <c r="AQ129" s="1139"/>
      <c r="AR129" s="1139"/>
      <c r="AS129" s="1139"/>
      <c r="AT129" s="1140"/>
      <c r="AU129" s="236"/>
      <c r="AV129" s="236"/>
      <c r="AW129" s="236"/>
      <c r="AX129" s="1130" t="s">
        <v>483</v>
      </c>
      <c r="AY129" s="988"/>
      <c r="AZ129" s="988"/>
      <c r="BA129" s="988"/>
      <c r="BB129" s="988"/>
      <c r="BC129" s="988"/>
      <c r="BD129" s="988"/>
      <c r="BE129" s="989"/>
      <c r="BF129" s="1131" t="s">
        <v>129</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99" t="s">
        <v>484</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485</v>
      </c>
      <c r="X130" s="1136"/>
      <c r="Y130" s="1136"/>
      <c r="Z130" s="1137"/>
      <c r="AA130" s="1023">
        <v>612510</v>
      </c>
      <c r="AB130" s="1024"/>
      <c r="AC130" s="1024"/>
      <c r="AD130" s="1024"/>
      <c r="AE130" s="1025"/>
      <c r="AF130" s="1026">
        <v>787545</v>
      </c>
      <c r="AG130" s="1024"/>
      <c r="AH130" s="1024"/>
      <c r="AI130" s="1024"/>
      <c r="AJ130" s="1025"/>
      <c r="AK130" s="1026">
        <v>841560</v>
      </c>
      <c r="AL130" s="1024"/>
      <c r="AM130" s="1024"/>
      <c r="AN130" s="1024"/>
      <c r="AO130" s="1025"/>
      <c r="AP130" s="1138"/>
      <c r="AQ130" s="1139"/>
      <c r="AR130" s="1139"/>
      <c r="AS130" s="1139"/>
      <c r="AT130" s="1140"/>
      <c r="AU130" s="236"/>
      <c r="AV130" s="236"/>
      <c r="AW130" s="236"/>
      <c r="AX130" s="1130" t="s">
        <v>486</v>
      </c>
      <c r="AY130" s="988"/>
      <c r="AZ130" s="988"/>
      <c r="BA130" s="988"/>
      <c r="BB130" s="988"/>
      <c r="BC130" s="988"/>
      <c r="BD130" s="988"/>
      <c r="BE130" s="989"/>
      <c r="BF130" s="1166">
        <v>6.3</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487</v>
      </c>
      <c r="X131" s="1173"/>
      <c r="Y131" s="1173"/>
      <c r="Z131" s="1174"/>
      <c r="AA131" s="1069">
        <v>2834947</v>
      </c>
      <c r="AB131" s="1051"/>
      <c r="AC131" s="1051"/>
      <c r="AD131" s="1051"/>
      <c r="AE131" s="1052"/>
      <c r="AF131" s="1050">
        <v>3033718</v>
      </c>
      <c r="AG131" s="1051"/>
      <c r="AH131" s="1051"/>
      <c r="AI131" s="1051"/>
      <c r="AJ131" s="1052"/>
      <c r="AK131" s="1050">
        <v>3313309</v>
      </c>
      <c r="AL131" s="1051"/>
      <c r="AM131" s="1051"/>
      <c r="AN131" s="1051"/>
      <c r="AO131" s="1052"/>
      <c r="AP131" s="1175"/>
      <c r="AQ131" s="1176"/>
      <c r="AR131" s="1176"/>
      <c r="AS131" s="1176"/>
      <c r="AT131" s="1177"/>
      <c r="AU131" s="236"/>
      <c r="AV131" s="236"/>
      <c r="AW131" s="236"/>
      <c r="AX131" s="1148" t="s">
        <v>488</v>
      </c>
      <c r="AY131" s="791"/>
      <c r="AZ131" s="791"/>
      <c r="BA131" s="791"/>
      <c r="BB131" s="791"/>
      <c r="BC131" s="791"/>
      <c r="BD131" s="791"/>
      <c r="BE131" s="1101"/>
      <c r="BF131" s="1149">
        <v>32</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55" t="s">
        <v>489</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490</v>
      </c>
      <c r="W132" s="1159"/>
      <c r="X132" s="1159"/>
      <c r="Y132" s="1159"/>
      <c r="Z132" s="1160"/>
      <c r="AA132" s="1161">
        <v>6.4010720479999996</v>
      </c>
      <c r="AB132" s="1162"/>
      <c r="AC132" s="1162"/>
      <c r="AD132" s="1162"/>
      <c r="AE132" s="1163"/>
      <c r="AF132" s="1164">
        <v>6.2811704979999998</v>
      </c>
      <c r="AG132" s="1162"/>
      <c r="AH132" s="1162"/>
      <c r="AI132" s="1162"/>
      <c r="AJ132" s="1163"/>
      <c r="AK132" s="1164">
        <v>6.2406796350000002</v>
      </c>
      <c r="AL132" s="1162"/>
      <c r="AM132" s="1162"/>
      <c r="AN132" s="1162"/>
      <c r="AO132" s="1163"/>
      <c r="AP132" s="1066"/>
      <c r="AQ132" s="1067"/>
      <c r="AR132" s="1067"/>
      <c r="AS132" s="1067"/>
      <c r="AT132" s="116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491</v>
      </c>
      <c r="W133" s="1142"/>
      <c r="X133" s="1142"/>
      <c r="Y133" s="1142"/>
      <c r="Z133" s="1143"/>
      <c r="AA133" s="1144">
        <v>6.4</v>
      </c>
      <c r="AB133" s="1145"/>
      <c r="AC133" s="1145"/>
      <c r="AD133" s="1145"/>
      <c r="AE133" s="1146"/>
      <c r="AF133" s="1144">
        <v>6.3</v>
      </c>
      <c r="AG133" s="1145"/>
      <c r="AH133" s="1145"/>
      <c r="AI133" s="1145"/>
      <c r="AJ133" s="1146"/>
      <c r="AK133" s="1144">
        <v>6.3</v>
      </c>
      <c r="AL133" s="1145"/>
      <c r="AM133" s="1145"/>
      <c r="AN133" s="1145"/>
      <c r="AO133" s="1146"/>
      <c r="AP133" s="1093"/>
      <c r="AQ133" s="1094"/>
      <c r="AR133" s="1094"/>
      <c r="AS133" s="1094"/>
      <c r="AT133" s="114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BxcN5bQn5XydkzkD3yyt0sjZNw7FTKN2VDKyGlseuxYLXAAsqx0m9PaCS+SDAUly+ve+uAgm7hpO9xubdg9Gww==" saltValue="GAxLvnOCdsI4I/LJ8i9o1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9" zoomScaleNormal="85" zoomScaleSheetLayoutView="89" workbookViewId="0">
      <selection activeCell="AW25" sqref="AW25"/>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492</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D46" zoomScale="82" zoomScaleNormal="82"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m4yeoQ2Sg5WgvkmfsJbD33uNuh3Crijn77SaZO6ZXwXHsVuXrgW3L3ukv7wz4rmPQMZIgtSORu/D4qVYYeLY9w==" saltValue="k61+zU41ipwMawCrqRnHi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493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494</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9" t="s">
        <v>495</v>
      </c>
      <c r="AP7" s="275"/>
      <c r="AQ7" s="276" t="s">
        <v>496</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0"/>
      <c r="AP8" s="281" t="s">
        <v>497</v>
      </c>
      <c r="AQ8" s="282" t="s">
        <v>498</v>
      </c>
      <c r="AR8" s="283" t="s">
        <v>499</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1" t="s">
        <v>500</v>
      </c>
      <c r="AL9" s="1182"/>
      <c r="AM9" s="1182"/>
      <c r="AN9" s="1183"/>
      <c r="AO9" s="284">
        <v>975186</v>
      </c>
      <c r="AP9" s="284">
        <v>94440</v>
      </c>
      <c r="AQ9" s="285">
        <v>106927</v>
      </c>
      <c r="AR9" s="286">
        <v>-11.7</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1" t="s">
        <v>501</v>
      </c>
      <c r="AL10" s="1182"/>
      <c r="AM10" s="1182"/>
      <c r="AN10" s="1183"/>
      <c r="AO10" s="287">
        <v>163828</v>
      </c>
      <c r="AP10" s="287">
        <v>15866</v>
      </c>
      <c r="AQ10" s="288">
        <v>15145</v>
      </c>
      <c r="AR10" s="289">
        <v>4.8</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1" t="s">
        <v>502</v>
      </c>
      <c r="AL11" s="1182"/>
      <c r="AM11" s="1182"/>
      <c r="AN11" s="1183"/>
      <c r="AO11" s="287" t="s">
        <v>503</v>
      </c>
      <c r="AP11" s="287" t="s">
        <v>503</v>
      </c>
      <c r="AQ11" s="288">
        <v>1510</v>
      </c>
      <c r="AR11" s="289" t="s">
        <v>503</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1" t="s">
        <v>504</v>
      </c>
      <c r="AL12" s="1182"/>
      <c r="AM12" s="1182"/>
      <c r="AN12" s="1183"/>
      <c r="AO12" s="287" t="s">
        <v>503</v>
      </c>
      <c r="AP12" s="287" t="s">
        <v>503</v>
      </c>
      <c r="AQ12" s="288">
        <v>21</v>
      </c>
      <c r="AR12" s="289" t="s">
        <v>503</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1" t="s">
        <v>505</v>
      </c>
      <c r="AL13" s="1182"/>
      <c r="AM13" s="1182"/>
      <c r="AN13" s="1183"/>
      <c r="AO13" s="287">
        <v>76919</v>
      </c>
      <c r="AP13" s="287">
        <v>7449</v>
      </c>
      <c r="AQ13" s="288">
        <v>4533</v>
      </c>
      <c r="AR13" s="289">
        <v>64.3</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1" t="s">
        <v>506</v>
      </c>
      <c r="AL14" s="1182"/>
      <c r="AM14" s="1182"/>
      <c r="AN14" s="1183"/>
      <c r="AO14" s="287">
        <v>69552</v>
      </c>
      <c r="AP14" s="287">
        <v>6736</v>
      </c>
      <c r="AQ14" s="288">
        <v>2422</v>
      </c>
      <c r="AR14" s="289">
        <v>178.1</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4" t="s">
        <v>507</v>
      </c>
      <c r="AL15" s="1185"/>
      <c r="AM15" s="1185"/>
      <c r="AN15" s="1186"/>
      <c r="AO15" s="287">
        <v>-84276</v>
      </c>
      <c r="AP15" s="287">
        <v>-8162</v>
      </c>
      <c r="AQ15" s="288">
        <v>-7979</v>
      </c>
      <c r="AR15" s="289">
        <v>2.2999999999999998</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4" t="s">
        <v>188</v>
      </c>
      <c r="AL16" s="1185"/>
      <c r="AM16" s="1185"/>
      <c r="AN16" s="1186"/>
      <c r="AO16" s="287">
        <v>1201209</v>
      </c>
      <c r="AP16" s="287">
        <v>116329</v>
      </c>
      <c r="AQ16" s="288">
        <v>122579</v>
      </c>
      <c r="AR16" s="289">
        <v>-5.0999999999999996</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508</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509</v>
      </c>
      <c r="AP20" s="296" t="s">
        <v>510</v>
      </c>
      <c r="AQ20" s="297" t="s">
        <v>511</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7" t="s">
        <v>512</v>
      </c>
      <c r="AL21" s="1188"/>
      <c r="AM21" s="1188"/>
      <c r="AN21" s="1189"/>
      <c r="AO21" s="300">
        <v>11.62</v>
      </c>
      <c r="AP21" s="301">
        <v>10.66</v>
      </c>
      <c r="AQ21" s="302">
        <v>0.96</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7" t="s">
        <v>513</v>
      </c>
      <c r="AL22" s="1188"/>
      <c r="AM22" s="1188"/>
      <c r="AN22" s="1189"/>
      <c r="AO22" s="305">
        <v>91.6</v>
      </c>
      <c r="AP22" s="306">
        <v>96.3</v>
      </c>
      <c r="AQ22" s="307">
        <v>-4.7</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78" t="s">
        <v>514</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70"/>
    </row>
    <row r="27" spans="1:46" ht="13" x14ac:dyDescent="0.2">
      <c r="A27" s="312"/>
      <c r="AO27" s="265"/>
      <c r="AP27" s="265"/>
      <c r="AQ27" s="265"/>
      <c r="AR27" s="265"/>
      <c r="AS27" s="265"/>
      <c r="AT27" s="265"/>
    </row>
    <row r="28" spans="1:46" ht="16.5" x14ac:dyDescent="0.2">
      <c r="A28" s="266" t="s">
        <v>515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516</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9" t="s">
        <v>495</v>
      </c>
      <c r="AP30" s="275"/>
      <c r="AQ30" s="276" t="s">
        <v>496</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0"/>
      <c r="AP31" s="281" t="s">
        <v>497</v>
      </c>
      <c r="AQ31" s="282" t="s">
        <v>498</v>
      </c>
      <c r="AR31" s="283" t="s">
        <v>499</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5" t="s">
        <v>517</v>
      </c>
      <c r="AL32" s="1196"/>
      <c r="AM32" s="1196"/>
      <c r="AN32" s="1197"/>
      <c r="AO32" s="315">
        <v>1020182</v>
      </c>
      <c r="AP32" s="315">
        <v>98797</v>
      </c>
      <c r="AQ32" s="316">
        <v>59977</v>
      </c>
      <c r="AR32" s="317">
        <v>64.7</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5" t="s">
        <v>518</v>
      </c>
      <c r="AL33" s="1196"/>
      <c r="AM33" s="1196"/>
      <c r="AN33" s="1197"/>
      <c r="AO33" s="315" t="s">
        <v>503</v>
      </c>
      <c r="AP33" s="315" t="s">
        <v>503</v>
      </c>
      <c r="AQ33" s="316" t="s">
        <v>503</v>
      </c>
      <c r="AR33" s="317" t="s">
        <v>503</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5" t="s">
        <v>519</v>
      </c>
      <c r="AL34" s="1196"/>
      <c r="AM34" s="1196"/>
      <c r="AN34" s="1197"/>
      <c r="AO34" s="315" t="s">
        <v>503</v>
      </c>
      <c r="AP34" s="315" t="s">
        <v>503</v>
      </c>
      <c r="AQ34" s="316" t="s">
        <v>503</v>
      </c>
      <c r="AR34" s="317" t="s">
        <v>503</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5" t="s">
        <v>520</v>
      </c>
      <c r="AL35" s="1196"/>
      <c r="AM35" s="1196"/>
      <c r="AN35" s="1197"/>
      <c r="AO35" s="315">
        <v>946</v>
      </c>
      <c r="AP35" s="315">
        <v>92</v>
      </c>
      <c r="AQ35" s="316">
        <v>16053</v>
      </c>
      <c r="AR35" s="317">
        <v>-99.4</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5" t="s">
        <v>521</v>
      </c>
      <c r="AL36" s="1196"/>
      <c r="AM36" s="1196"/>
      <c r="AN36" s="1197"/>
      <c r="AO36" s="315">
        <v>27074</v>
      </c>
      <c r="AP36" s="315">
        <v>2622</v>
      </c>
      <c r="AQ36" s="316">
        <v>3449</v>
      </c>
      <c r="AR36" s="317">
        <v>-24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5" t="s">
        <v>522</v>
      </c>
      <c r="AL37" s="1196"/>
      <c r="AM37" s="1196"/>
      <c r="AN37" s="1197"/>
      <c r="AO37" s="315">
        <v>131</v>
      </c>
      <c r="AP37" s="315">
        <v>13</v>
      </c>
      <c r="AQ37" s="316">
        <v>404</v>
      </c>
      <c r="AR37" s="317">
        <v>-96.8</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8" t="s">
        <v>523</v>
      </c>
      <c r="AL38" s="1199"/>
      <c r="AM38" s="1199"/>
      <c r="AN38" s="1200"/>
      <c r="AO38" s="318" t="s">
        <v>503</v>
      </c>
      <c r="AP38" s="318" t="s">
        <v>503</v>
      </c>
      <c r="AQ38" s="319">
        <v>3</v>
      </c>
      <c r="AR38" s="307" t="s">
        <v>503</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8" t="s">
        <v>524</v>
      </c>
      <c r="AL39" s="1199"/>
      <c r="AM39" s="1199"/>
      <c r="AN39" s="1200"/>
      <c r="AO39" s="315" t="s">
        <v>503</v>
      </c>
      <c r="AP39" s="315" t="s">
        <v>503</v>
      </c>
      <c r="AQ39" s="316">
        <v>-3105</v>
      </c>
      <c r="AR39" s="317" t="s">
        <v>503</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5" t="s">
        <v>525</v>
      </c>
      <c r="AL40" s="1196"/>
      <c r="AM40" s="1196"/>
      <c r="AN40" s="1197"/>
      <c r="AO40" s="315">
        <v>-841560</v>
      </c>
      <c r="AP40" s="315">
        <v>-81499</v>
      </c>
      <c r="AQ40" s="316">
        <v>-51549</v>
      </c>
      <c r="AR40" s="317">
        <v>58.1</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1" t="s">
        <v>298</v>
      </c>
      <c r="AL41" s="1202"/>
      <c r="AM41" s="1202"/>
      <c r="AN41" s="1203"/>
      <c r="AO41" s="315">
        <v>206773</v>
      </c>
      <c r="AP41" s="315">
        <v>20025</v>
      </c>
      <c r="AQ41" s="316">
        <v>25231</v>
      </c>
      <c r="AR41" s="317">
        <v>-20.6</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526</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527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528</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0" t="s">
        <v>495</v>
      </c>
      <c r="AN49" s="1192" t="s">
        <v>529</v>
      </c>
      <c r="AO49" s="1193"/>
      <c r="AP49" s="1193"/>
      <c r="AQ49" s="1193"/>
      <c r="AR49" s="1194"/>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1"/>
      <c r="AN50" s="331" t="s">
        <v>530</v>
      </c>
      <c r="AO50" s="332" t="s">
        <v>531</v>
      </c>
      <c r="AP50" s="333" t="s">
        <v>532</v>
      </c>
      <c r="AQ50" s="334" t="s">
        <v>533</v>
      </c>
      <c r="AR50" s="335" t="s">
        <v>534</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535</v>
      </c>
      <c r="AL51" s="328"/>
      <c r="AM51" s="336">
        <v>2184640</v>
      </c>
      <c r="AN51" s="337">
        <v>201554</v>
      </c>
      <c r="AO51" s="338">
        <v>121.5</v>
      </c>
      <c r="AP51" s="339">
        <v>90072</v>
      </c>
      <c r="AQ51" s="340">
        <v>13.3</v>
      </c>
      <c r="AR51" s="341">
        <v>108.2</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536</v>
      </c>
      <c r="AM52" s="344">
        <v>280833</v>
      </c>
      <c r="AN52" s="345">
        <v>25909</v>
      </c>
      <c r="AO52" s="346">
        <v>156</v>
      </c>
      <c r="AP52" s="347">
        <v>46083</v>
      </c>
      <c r="AQ52" s="348">
        <v>3.2</v>
      </c>
      <c r="AR52" s="349">
        <v>152.80000000000001</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537</v>
      </c>
      <c r="AL53" s="328"/>
      <c r="AM53" s="336">
        <v>2641911</v>
      </c>
      <c r="AN53" s="337">
        <v>247974</v>
      </c>
      <c r="AO53" s="338">
        <v>23</v>
      </c>
      <c r="AP53" s="339">
        <v>88328</v>
      </c>
      <c r="AQ53" s="340">
        <v>-1.9</v>
      </c>
      <c r="AR53" s="341">
        <v>24.9</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536</v>
      </c>
      <c r="AM54" s="344">
        <v>330156</v>
      </c>
      <c r="AN54" s="345">
        <v>30989</v>
      </c>
      <c r="AO54" s="346">
        <v>19.600000000000001</v>
      </c>
      <c r="AP54" s="347">
        <v>49013</v>
      </c>
      <c r="AQ54" s="348">
        <v>6.4</v>
      </c>
      <c r="AR54" s="349">
        <v>13.2</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538</v>
      </c>
      <c r="AL55" s="328"/>
      <c r="AM55" s="336">
        <v>2391891</v>
      </c>
      <c r="AN55" s="337">
        <v>225927</v>
      </c>
      <c r="AO55" s="338">
        <v>-8.9</v>
      </c>
      <c r="AP55" s="339">
        <v>103390</v>
      </c>
      <c r="AQ55" s="340">
        <v>17.100000000000001</v>
      </c>
      <c r="AR55" s="341">
        <v>-26</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536</v>
      </c>
      <c r="AM56" s="344">
        <v>589300</v>
      </c>
      <c r="AN56" s="345">
        <v>55663</v>
      </c>
      <c r="AO56" s="346">
        <v>79.599999999999994</v>
      </c>
      <c r="AP56" s="347">
        <v>51269</v>
      </c>
      <c r="AQ56" s="348">
        <v>4.5999999999999996</v>
      </c>
      <c r="AR56" s="349">
        <v>75</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539</v>
      </c>
      <c r="AL57" s="328"/>
      <c r="AM57" s="336">
        <v>1765934</v>
      </c>
      <c r="AN57" s="337">
        <v>169070</v>
      </c>
      <c r="AO57" s="338">
        <v>-25.2</v>
      </c>
      <c r="AP57" s="339">
        <v>117234</v>
      </c>
      <c r="AQ57" s="340">
        <v>13.4</v>
      </c>
      <c r="AR57" s="341">
        <v>-38.6</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536</v>
      </c>
      <c r="AM58" s="344">
        <v>430397</v>
      </c>
      <c r="AN58" s="345">
        <v>41206</v>
      </c>
      <c r="AO58" s="346">
        <v>-26</v>
      </c>
      <c r="AP58" s="347">
        <v>59796</v>
      </c>
      <c r="AQ58" s="348">
        <v>16.600000000000001</v>
      </c>
      <c r="AR58" s="349">
        <v>-42.6</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540</v>
      </c>
      <c r="AL59" s="328"/>
      <c r="AM59" s="336">
        <v>1967478</v>
      </c>
      <c r="AN59" s="337">
        <v>190536</v>
      </c>
      <c r="AO59" s="338">
        <v>12.7</v>
      </c>
      <c r="AP59" s="339">
        <v>97758</v>
      </c>
      <c r="AQ59" s="340">
        <v>-16.600000000000001</v>
      </c>
      <c r="AR59" s="341">
        <v>29.3</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536</v>
      </c>
      <c r="AM60" s="344">
        <v>370374</v>
      </c>
      <c r="AN60" s="345">
        <v>35868</v>
      </c>
      <c r="AO60" s="346">
        <v>-13</v>
      </c>
      <c r="AP60" s="347">
        <v>45946</v>
      </c>
      <c r="AQ60" s="348">
        <v>-23.2</v>
      </c>
      <c r="AR60" s="349">
        <v>10.199999999999999</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541</v>
      </c>
      <c r="AL61" s="350"/>
      <c r="AM61" s="351">
        <v>2190371</v>
      </c>
      <c r="AN61" s="352">
        <v>207012</v>
      </c>
      <c r="AO61" s="353">
        <v>24.6</v>
      </c>
      <c r="AP61" s="354">
        <v>99356</v>
      </c>
      <c r="AQ61" s="355">
        <v>5.0999999999999996</v>
      </c>
      <c r="AR61" s="341">
        <v>19.5</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536</v>
      </c>
      <c r="AM62" s="344">
        <v>400212</v>
      </c>
      <c r="AN62" s="345">
        <v>37927</v>
      </c>
      <c r="AO62" s="346">
        <v>43.2</v>
      </c>
      <c r="AP62" s="347">
        <v>50421</v>
      </c>
      <c r="AQ62" s="348">
        <v>1.5</v>
      </c>
      <c r="AR62" s="349">
        <v>41.7</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GZ90KvTSPEeiOsllluNTYHxF5sUcuTbNvJtBokSTX48O1iSdxLYwcQAM6Exc3r779s/yriC70otcxUjkn5q/+w==" saltValue="mIjvZJzXkueSn3FzQTer2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543</v>
      </c>
    </row>
    <row r="120" spans="125:125" ht="13.5" hidden="1" customHeight="1" x14ac:dyDescent="0.2"/>
    <row r="121" spans="125:125" ht="13.5" hidden="1" customHeight="1" x14ac:dyDescent="0.2">
      <c r="DU121" s="262"/>
    </row>
  </sheetData>
  <sheetProtection algorithmName="SHA-512" hashValue="/8WjZLUkTHOZcaibrUMJI7hrhSOq8USbzXhMc8L/Z02h0YLFAMbU2l95XvAodtyrda8tNvNJH0KZne3AYcMqrw==" saltValue="NGsYvOlfzTBX7hBaNc9S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544</v>
      </c>
    </row>
  </sheetData>
  <sheetProtection algorithmName="SHA-512" hashValue="iJUOrlcKASA/XNGGP2seeculSIJz+har1pwfQ/WbjqXtfSKkgR2aJW5Nur+4/EcNxAB43CO56c+2BhUoFTGvaA==" saltValue="5pK5hXlF6pFLZJ4sxVjzO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1" zoomScale="53" zoomScaleNormal="53"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545</v>
      </c>
      <c r="G46" s="8" t="s">
        <v>546</v>
      </c>
      <c r="H46" s="8" t="s">
        <v>547</v>
      </c>
      <c r="I46" s="8" t="s">
        <v>548</v>
      </c>
      <c r="J46" s="9" t="s">
        <v>549</v>
      </c>
    </row>
    <row r="47" spans="2:10" ht="57.75" customHeight="1" x14ac:dyDescent="0.2">
      <c r="B47" s="10"/>
      <c r="C47" s="1204" t="s">
        <v>3</v>
      </c>
      <c r="D47" s="1204"/>
      <c r="E47" s="1205"/>
      <c r="F47" s="11">
        <v>20.07</v>
      </c>
      <c r="G47" s="12">
        <v>25.59</v>
      </c>
      <c r="H47" s="12">
        <v>34.85</v>
      </c>
      <c r="I47" s="12">
        <v>34.06</v>
      </c>
      <c r="J47" s="13">
        <v>35.31</v>
      </c>
    </row>
    <row r="48" spans="2:10" ht="57.75" customHeight="1" x14ac:dyDescent="0.2">
      <c r="B48" s="14"/>
      <c r="C48" s="1206" t="s">
        <v>4</v>
      </c>
      <c r="D48" s="1206"/>
      <c r="E48" s="1207"/>
      <c r="F48" s="15">
        <v>12.85</v>
      </c>
      <c r="G48" s="16">
        <v>20.2</v>
      </c>
      <c r="H48" s="16">
        <v>10.220000000000001</v>
      </c>
      <c r="I48" s="16">
        <v>12.78</v>
      </c>
      <c r="J48" s="17">
        <v>17.39</v>
      </c>
    </row>
    <row r="49" spans="2:10" ht="57.75" customHeight="1" thickBot="1" x14ac:dyDescent="0.25">
      <c r="B49" s="18"/>
      <c r="C49" s="1208" t="s">
        <v>5</v>
      </c>
      <c r="D49" s="1208"/>
      <c r="E49" s="1209"/>
      <c r="F49" s="19" t="s">
        <v>550</v>
      </c>
      <c r="G49" s="20">
        <v>6.51</v>
      </c>
      <c r="H49" s="20" t="s">
        <v>551</v>
      </c>
      <c r="I49" s="20">
        <v>0.93</v>
      </c>
      <c r="J49" s="21">
        <v>2.41</v>
      </c>
    </row>
    <row r="50" spans="2:10" ht="13" x14ac:dyDescent="0.2"/>
  </sheetData>
  <sheetProtection algorithmName="SHA-512" hashValue="fEqCCIf76DSnLPAy/+3Z1JiQDe5xhYj+V4oXc27Y0o98eiJJ49UI7abrdTMEuLMjC7JF0SwyAdnV1Xg45Xh/gw==" saltValue="/QcPR5jmoV+ZlrpOXzzk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2023-02-20T07:34:15Z</dcterms:created>
  <dcterms:modified xsi:type="dcterms:W3CDTF">2023-10-16T02:41:14Z</dcterms:modified>
  <cp:category/>
</cp:coreProperties>
</file>