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3 普通会計決算統計（R4決算）\08-1 令和3年度財政状況資料集（２回目）\05 市町村→県\"/>
    </mc:Choice>
  </mc:AlternateContent>
  <bookViews>
    <workbookView xWindow="0" yWindow="0" windowWidth="19200" windowHeight="7070" firstSheet="11" activeTab="1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W43" i="7" s="1"/>
  <c r="BE43" i="7"/>
  <c r="AM43" i="7"/>
  <c r="U43" i="7"/>
  <c r="E43" i="7"/>
  <c r="C43" i="7" s="1"/>
  <c r="DG42" i="7"/>
  <c r="CQ42" i="7"/>
  <c r="CO42" i="7" s="1"/>
  <c r="BY42" i="7"/>
  <c r="BW42" i="7"/>
  <c r="BE42" i="7"/>
  <c r="AM42" i="7"/>
  <c r="U42" i="7"/>
  <c r="E42" i="7"/>
  <c r="C42" i="7" s="1"/>
  <c r="DG41" i="7"/>
  <c r="CQ41" i="7"/>
  <c r="CO41" i="7"/>
  <c r="BY41" i="7"/>
  <c r="BW41" i="7"/>
  <c r="BE41" i="7"/>
  <c r="AM41" i="7"/>
  <c r="U41" i="7"/>
  <c r="E41" i="7"/>
  <c r="C41" i="7"/>
  <c r="DG40" i="7"/>
  <c r="CQ40" i="7"/>
  <c r="CO40" i="7"/>
  <c r="BY40" i="7"/>
  <c r="BW40" i="7"/>
  <c r="BE40" i="7"/>
  <c r="AM40" i="7"/>
  <c r="U40" i="7"/>
  <c r="E40" i="7"/>
  <c r="C40" i="7" s="1"/>
  <c r="DG39" i="7"/>
  <c r="CQ39" i="7"/>
  <c r="CO39" i="7"/>
  <c r="BY39" i="7"/>
  <c r="BE39" i="7"/>
  <c r="AM39" i="7"/>
  <c r="U39" i="7"/>
  <c r="E39" i="7"/>
  <c r="C39" i="7" s="1"/>
  <c r="DG38" i="7"/>
  <c r="CQ38" i="7"/>
  <c r="CO38" i="7" s="1"/>
  <c r="BY38" i="7"/>
  <c r="BE38" i="7"/>
  <c r="AM38" i="7"/>
  <c r="U38" i="7"/>
  <c r="E38" i="7"/>
  <c r="C38" i="7" s="1"/>
  <c r="DG37" i="7"/>
  <c r="CQ37" i="7"/>
  <c r="CO37" i="7"/>
  <c r="BY37" i="7"/>
  <c r="BE37" i="7"/>
  <c r="AM37" i="7"/>
  <c r="U37" i="7"/>
  <c r="E37" i="7"/>
  <c r="C37" i="7"/>
  <c r="DG36" i="7"/>
  <c r="CQ36" i="7"/>
  <c r="CO36" i="7"/>
  <c r="BY36" i="7"/>
  <c r="BE36" i="7"/>
  <c r="AM36" i="7"/>
  <c r="W36" i="7"/>
  <c r="E36" i="7"/>
  <c r="C36" i="7"/>
  <c r="DG35" i="7"/>
  <c r="CQ35" i="7"/>
  <c r="CO35" i="7" s="1"/>
  <c r="BY35" i="7"/>
  <c r="BE35" i="7"/>
  <c r="AO35" i="7"/>
  <c r="W35" i="7"/>
  <c r="E35" i="7"/>
  <c r="C35" i="7" s="1"/>
  <c r="U34" i="7" s="1"/>
  <c r="U35" i="7" s="1"/>
  <c r="U36" i="7" s="1"/>
  <c r="DG34" i="7"/>
  <c r="CQ34" i="7"/>
  <c r="BY34" i="7"/>
  <c r="BE34" i="7"/>
  <c r="AO34" i="7"/>
  <c r="W34" i="7"/>
  <c r="E34" i="7"/>
  <c r="C34" i="7"/>
  <c r="AM34" i="7" l="1"/>
  <c r="AM35" i="7" s="1"/>
  <c r="BW34" i="7" l="1"/>
  <c r="BW35" i="7" s="1"/>
  <c r="BW36" i="7" s="1"/>
  <c r="BW37" i="7" s="1"/>
  <c r="BW38" i="7" s="1"/>
  <c r="BW39" i="7" s="1"/>
  <c r="CO34" i="7" l="1"/>
</calcChain>
</file>

<file path=xl/comments1.xml><?xml version="1.0" encoding="utf-8"?>
<comments xmlns="http://schemas.openxmlformats.org/spreadsheetml/2006/main">
  <authors>
    <author>tc={6F7EAB2C-93F8-4C60-87AD-397BC826661E}</author>
  </authors>
  <commentList>
    <comment ref="AU31" authorId="0" shapeId="0">
      <text>
        <r>
          <rPr>
            <sz val="11"/>
            <color theme="1"/>
            <rFont val="ＭＳ Ｐゴシック"/>
            <family val="2"/>
            <charset val="128"/>
          </rPr>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４②③表の3か年平均</t>
        </r>
      </text>
    </comment>
  </commentList>
</comments>
</file>

<file path=xl/sharedStrings.xml><?xml version="1.0" encoding="utf-8"?>
<sst xmlns="http://schemas.openxmlformats.org/spreadsheetml/2006/main" count="1059" uniqueCount="550">
  <si>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</si>
  <si>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</si>
  <si>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</si>
  <si>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</si>
  <si>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</si>
  <si>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</si>
  <si>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</si>
  <si>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</si>
  <si>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</si>
  <si>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</si>
  <si>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</si>
  <si>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</si>
  <si>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</si>
  <si>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</si>
  <si>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</si>
  <si>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</si>
  <si>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平成27年度まで類似団体を下回っていたが、熊本地震による災害復旧事業や復興事業の財源として借り入れた地方債の元利償還金が増加したため、今後数年は上昇するものと思われる。また、元金償還が開始する令和２年度から公債費が急激に増え、令和７年度以降、高い水準で推移することが見込まれている。このため、事業の峻別・財源の確保に努め、補助・交付税措置を有効に活用し、町負担を少なくしていく。</t>
    <phoneticPr fontId="5"/>
  </si>
  <si>
    <t>令和3年度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</si>
  <si>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</si>
  <si>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</si>
  <si>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</si>
  <si>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</si>
  <si>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Ⅴ－２</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</si>
  <si>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</si>
  <si>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</si>
  <si>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</si>
  <si>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</si>
  <si>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</si>
  <si>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</si>
  <si>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</si>
  <si>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</si>
  <si>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</si>
  <si>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</si>
  <si>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</si>
  <si>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</si>
  <si>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</si>
  <si>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益城町</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</si>
  <si>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</si>
  <si>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</si>
  <si>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</si>
  <si>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</si>
  <si>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</si>
  <si>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</si>
  <si>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</si>
  <si>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</si>
  <si>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</si>
  <si>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</si>
  <si>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</si>
  <si>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</si>
  <si>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</si>
  <si>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</si>
  <si>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</si>
  <si>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</si>
  <si>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</si>
  <si>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</si>
  <si>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</si>
  <si>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</si>
  <si>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</si>
  <si>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</si>
  <si>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</si>
  <si>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</si>
  <si>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</si>
  <si>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</si>
  <si>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</si>
  <si>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</si>
  <si>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</si>
  <si>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</si>
  <si>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</si>
  <si>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</si>
  <si>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</si>
  <si>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</si>
  <si>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</si>
  <si>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</si>
  <si>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</si>
  <si>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</si>
  <si>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</si>
  <si>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</si>
  <si>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</si>
  <si>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</si>
  <si>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</si>
  <si>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</si>
  <si>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</si>
  <si>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</si>
  <si>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</si>
  <si>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4"/>
  </si>
  <si>
    <t>うち日本人(％)</t>
    <phoneticPr fontId="5"/>
  </si>
  <si>
    <t>0.5</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</si>
  <si>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</si>
  <si>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</si>
  <si>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</si>
  <si>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</si>
  <si>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</si>
  <si>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</si>
  <si>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</si>
  <si>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</si>
  <si>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</si>
  <si>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</si>
  <si>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</si>
  <si>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</si>
  <si>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</si>
  <si>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</si>
  <si>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</si>
  <si>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</si>
  <si>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</si>
  <si>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</si>
  <si>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</si>
  <si>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</si>
  <si>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</si>
  <si>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</si>
  <si>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</si>
  <si>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</si>
  <si>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</si>
  <si>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</si>
  <si>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</si>
  <si>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</si>
  <si>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</si>
  <si>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</si>
  <si>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</si>
  <si>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</si>
  <si>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</si>
  <si>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</si>
  <si>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</si>
  <si>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</si>
  <si>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</si>
  <si>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</si>
  <si>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</si>
  <si>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</si>
  <si>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</si>
  <si>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</si>
  <si>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</si>
  <si>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</si>
  <si>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</si>
  <si>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</si>
  <si>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</si>
  <si>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</si>
  <si>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</si>
  <si>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</si>
  <si>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</si>
  <si>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</si>
  <si>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</si>
  <si>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</si>
  <si>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</si>
  <si>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</si>
  <si>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</si>
  <si>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</si>
  <si>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</si>
  <si>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</si>
  <si>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熊本県益城町</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</si>
  <si>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</si>
  <si>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</si>
  <si>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</si>
  <si>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</si>
  <si>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</si>
  <si>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</si>
  <si>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</si>
  <si>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</si>
  <si>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</si>
  <si>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</si>
  <si>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</si>
  <si>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</si>
  <si>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</si>
  <si>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</si>
  <si>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</si>
  <si>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</si>
  <si>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</si>
  <si>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</si>
  <si>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</si>
  <si>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</si>
  <si>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</si>
  <si>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</si>
  <si>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</si>
  <si>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</si>
  <si>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</si>
  <si>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</si>
  <si>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</si>
  <si>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</si>
  <si>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</si>
  <si>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</si>
  <si>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</si>
  <si>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</si>
  <si>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</si>
  <si>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</si>
  <si>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</si>
  <si>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</si>
  <si>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</si>
  <si>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</si>
  <si>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</si>
  <si>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</si>
  <si>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</si>
  <si>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</si>
  <si>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</si>
  <si>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</si>
  <si>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</si>
  <si>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</si>
  <si>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</si>
  <si>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</si>
  <si>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</si>
  <si>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</si>
  <si>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</si>
  <si>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</si>
  <si>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</si>
  <si>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</si>
  <si>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</si>
  <si>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</si>
  <si>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</si>
  <si>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</si>
  <si>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</si>
  <si>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</si>
  <si>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</si>
  <si>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</si>
  <si>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</si>
  <si>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</si>
  <si>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</si>
  <si>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</si>
  <si>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</si>
  <si>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</si>
  <si>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</si>
  <si>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</si>
  <si>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</si>
  <si>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</si>
  <si>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</si>
  <si>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</si>
  <si>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</si>
  <si>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</si>
  <si>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</si>
  <si>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</si>
  <si>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</si>
  <si>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</si>
  <si>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</si>
  <si>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</si>
  <si>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</si>
  <si>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</si>
  <si>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</si>
  <si>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</si>
  <si>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</si>
  <si>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</si>
  <si>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</si>
  <si>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</si>
  <si>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</si>
  <si>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</si>
  <si>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</si>
  <si>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</si>
  <si>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</si>
  <si>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</si>
  <si>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</si>
  <si>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</si>
  <si>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</si>
  <si>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</si>
  <si>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</si>
  <si>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</si>
  <si>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</si>
  <si>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</si>
  <si>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</si>
  <si>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</si>
  <si>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</si>
  <si>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</si>
  <si>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</si>
  <si>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</si>
  <si>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</si>
  <si>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</si>
  <si>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</si>
  <si>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</si>
  <si>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</si>
  <si>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</si>
  <si>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</si>
  <si>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</si>
  <si>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</si>
  <si>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</si>
  <si>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</si>
  <si>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</si>
  <si>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</si>
  <si>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</si>
  <si>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</si>
  <si>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</si>
  <si>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</si>
  <si>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</si>
  <si>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</si>
  <si>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</si>
  <si>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</si>
  <si>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</si>
  <si>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</si>
  <si>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</si>
  <si>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</si>
  <si>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</si>
  <si>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</si>
  <si>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</si>
  <si>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</si>
  <si>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</si>
  <si>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</si>
  <si>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</si>
  <si>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</si>
  <si>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</si>
  <si>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</si>
  <si>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</si>
  <si>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</si>
  <si>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</si>
  <si>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</si>
  <si>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</si>
  <si>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</si>
  <si>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</si>
  <si>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</si>
  <si>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</si>
  <si>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熊本県益城町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</si>
  <si>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</si>
  <si>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</si>
  <si>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</si>
  <si>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</si>
  <si>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</si>
  <si>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</si>
  <si>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</si>
  <si>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</si>
  <si>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</si>
  <si>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</si>
  <si>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</si>
  <si>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</si>
  <si>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</si>
  <si>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</si>
  <si>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</si>
  <si>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</si>
  <si>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</si>
  <si>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</si>
  <si>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</si>
  <si>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</si>
  <si>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益城町土地開発公社</t>
  </si>
  <si>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</si>
  <si>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</si>
  <si>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</si>
  <si>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</si>
  <si>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</si>
  <si>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</si>
  <si>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</si>
  <si>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</si>
  <si>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</si>
  <si>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</si>
  <si>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</si>
  <si>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</si>
  <si>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</si>
  <si>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益城町国民健康保険特別会計</t>
    <phoneticPr fontId="5"/>
  </si>
  <si>
    <t>益城町介護保険特別会計</t>
    <phoneticPr fontId="5"/>
  </si>
  <si>
    <t>益城町後期高齢者医療特別会計</t>
    <phoneticPr fontId="5"/>
  </si>
  <si>
    <t>益城町水道事業会計</t>
    <phoneticPr fontId="5"/>
  </si>
  <si>
    <t>-</t>
    <phoneticPr fontId="2"/>
  </si>
  <si>
    <t>法適用企業</t>
    <phoneticPr fontId="5"/>
  </si>
  <si>
    <t>益城町下水道事業会計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</si>
  <si>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</si>
  <si>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</si>
  <si>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</si>
  <si>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</si>
  <si>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</si>
  <si>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熊本県市町村総合事務組合</t>
  </si>
  <si>
    <t>熊本県後期高齢者医療広域連合
（一般会計）</t>
  </si>
  <si>
    <t>熊本県後期高齢者医療広域連合
（後期高齢者医療特別会計）</t>
  </si>
  <si>
    <t>益城、嘉島、西原環境衛生組合</t>
  </si>
  <si>
    <t>御船地区衛生施設組合</t>
  </si>
  <si>
    <t>上益城広域連合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</si>
  <si>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</si>
  <si>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</si>
  <si>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</si>
  <si>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</si>
  <si>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</si>
  <si>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</si>
  <si>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</si>
  <si>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</si>
  <si>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</si>
  <si>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</si>
  <si>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</si>
  <si>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</si>
  <si>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</si>
  <si>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</si>
  <si>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</si>
  <si>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</si>
  <si>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</si>
  <si>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</si>
  <si>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</si>
  <si>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</si>
  <si>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</si>
  <si>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</si>
  <si>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</si>
  <si>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</si>
  <si>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</si>
  <si>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</si>
  <si>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</si>
  <si>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</si>
  <si>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</si>
  <si>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</si>
  <si>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</si>
  <si>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</si>
  <si>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</si>
  <si>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</si>
  <si>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</si>
  <si>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</si>
  <si>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</si>
  <si>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</si>
  <si>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</si>
  <si>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</si>
  <si>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</si>
  <si>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</si>
  <si>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</si>
  <si>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</si>
  <si>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</si>
  <si>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</si>
  <si>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</si>
  <si>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</si>
  <si>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</si>
  <si>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</si>
  <si>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</si>
  <si>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</si>
  <si>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</si>
  <si>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</si>
  <si>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</si>
  <si>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</si>
  <si>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</si>
  <si>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</si>
  <si>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</si>
  <si>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</si>
  <si>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</si>
  <si>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</si>
  <si>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</si>
  <si>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</si>
  <si>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</si>
  <si>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</si>
  <si>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</si>
  <si>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</si>
  <si>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</si>
  <si>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</si>
  <si>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</si>
  <si>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</si>
  <si>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</si>
  <si>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</si>
  <si>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</si>
  <si>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</si>
  <si>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</si>
  <si>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</si>
  <si>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</si>
  <si>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</si>
  <si>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</si>
  <si>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</si>
  <si>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</si>
  <si>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</si>
  <si>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</si>
  <si>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</si>
  <si>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</si>
  <si>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</si>
  <si>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</si>
  <si>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</si>
  <si>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</si>
  <si>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</si>
  <si>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</si>
  <si>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</si>
  <si>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</si>
  <si>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</si>
  <si>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</si>
  <si>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</si>
  <si>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</si>
  <si>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</si>
  <si>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</si>
  <si>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</si>
  <si>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</si>
  <si>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</si>
  <si>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</si>
  <si>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</si>
  <si>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</si>
  <si>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</si>
  <si>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</si>
  <si>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</si>
  <si>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</si>
  <si>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</si>
  <si>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</si>
  <si>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</si>
  <si>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</si>
  <si>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</si>
  <si>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</si>
  <si>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</si>
  <si>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</si>
  <si>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</si>
  <si>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</si>
  <si>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</si>
  <si>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</si>
  <si>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</si>
  <si>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</si>
  <si>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</si>
  <si>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</si>
  <si>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</si>
  <si>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</si>
  <si>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</si>
  <si>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10.52</t>
  </si>
  <si>
    <t>▲ 3.09</t>
  </si>
  <si>
    <t>会計</t>
    <rPh sb="0" eb="2">
      <t>カイケイ</t>
    </rPh>
    <phoneticPr fontId="5"/>
  </si>
  <si>
    <t>益城町国民健康保険特別会計</t>
  </si>
  <si>
    <t>一般会計</t>
  </si>
  <si>
    <t>益城町水道事業会計</t>
  </si>
  <si>
    <t>益城町後期高齢者医療特別会計</t>
  </si>
  <si>
    <t>益城町介護保険特別会計</t>
  </si>
  <si>
    <t>益城町下水道事業会計</t>
  </si>
  <si>
    <t>その他会計（赤字）</t>
  </si>
  <si>
    <t>▲ 7.24</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</si>
  <si>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</si>
  <si>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</si>
  <si>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</si>
  <si>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</si>
  <si>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</si>
  <si>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</si>
  <si>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</si>
  <si>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</si>
  <si>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</si>
  <si>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</si>
  <si>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</si>
  <si>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</si>
  <si>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</si>
  <si>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</si>
  <si>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</si>
  <si>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</si>
  <si>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</si>
  <si>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</si>
  <si>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</si>
  <si>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</si>
  <si>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</si>
  <si>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</si>
  <si>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</si>
  <si>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</si>
  <si>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</si>
  <si>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</si>
  <si>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</si>
  <si>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</si>
  <si>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</si>
  <si>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</si>
  <si>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</si>
  <si>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</si>
  <si>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</si>
  <si>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</si>
  <si>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</si>
  <si>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</si>
  <si>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</si>
  <si>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</si>
  <si>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</si>
  <si>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</si>
  <si>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</si>
  <si>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</si>
  <si>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</si>
  <si>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</si>
  <si>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</si>
  <si>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</si>
  <si>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</si>
  <si>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社会福祉振興基金</t>
    <rPh sb="0" eb="8">
      <t>シャカイフクシシンコウキキン</t>
    </rPh>
    <phoneticPr fontId="2"/>
  </si>
  <si>
    <t>公共施設整備基金</t>
    <rPh sb="0" eb="2">
      <t>コウキョウ</t>
    </rPh>
    <rPh sb="2" eb="4">
      <t>シセツ</t>
    </rPh>
    <rPh sb="4" eb="6">
      <t>セイビ</t>
    </rPh>
    <rPh sb="6" eb="8">
      <t>キキン</t>
    </rPh>
    <phoneticPr fontId="2"/>
  </si>
  <si>
    <t>公共下水道建設基金</t>
    <rPh sb="0" eb="2">
      <t>コウキョウ</t>
    </rPh>
    <rPh sb="2" eb="5">
      <t>ゲスイドウ</t>
    </rPh>
    <rPh sb="5" eb="7">
      <t>ケンセツ</t>
    </rPh>
    <rPh sb="7" eb="9">
      <t>キキン</t>
    </rPh>
    <phoneticPr fontId="2"/>
  </si>
  <si>
    <t>平成２８年熊本地震復興基金</t>
    <rPh sb="0" eb="2">
      <t>ヘイセイ</t>
    </rPh>
    <rPh sb="4" eb="5">
      <t>ネン</t>
    </rPh>
    <rPh sb="5" eb="7">
      <t>クマモト</t>
    </rPh>
    <rPh sb="7" eb="9">
      <t>ジシン</t>
    </rPh>
    <rPh sb="9" eb="11">
      <t>フッコウ</t>
    </rPh>
    <rPh sb="11" eb="13">
      <t>キキン</t>
    </rPh>
    <phoneticPr fontId="2"/>
  </si>
  <si>
    <t>公園整備基金</t>
    <rPh sb="0" eb="2">
      <t>コウエン</t>
    </rPh>
    <rPh sb="2" eb="4">
      <t>セイビ</t>
    </rPh>
    <rPh sb="4" eb="6">
      <t>キキン</t>
    </rPh>
    <phoneticPr fontId="2"/>
  </si>
  <si>
    <t>基金残高合計</t>
    <rPh sb="0" eb="2">
      <t>キキン</t>
    </rPh>
    <rPh sb="2" eb="4">
      <t>ザンダカ</t>
    </rPh>
    <rPh sb="4" eb="6">
      <t>ゴウケイ</t>
    </rPh>
    <phoneticPr fontId="5"/>
  </si>
  <si>
    <t>熊本地震による復旧・復興事業の財源として借り入れる地方債残高が令和6年度にピークとなることが見込まれるため、地方債借入抑制や公営企業への繰出しを極力基準内に抑えることにより、将来負担額の増加率を鈍化させる。
有形固定資産減価償却率は、熊本地震で被害を受けた建物の除却・更新が進んだことにより類似団体と比べ16.1ポイント低い数値となっている。公共施設等総合管理計画に基づき今後、計画的な維持管理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</si>
</sst>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6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9" fillId="0" borderId="27" xfId="7" applyFont="1" applyBorder="1" applyAlignment="1">
      <alignment horizontal="left" vertical="center"/>
    </xf>
    <xf numFmtId="0" fontId="13" fillId="0" borderId="42" xfId="9" applyFont="1" applyBorder="1" applyAlignment="1">
      <alignment horizontal="center" vertical="center"/>
    </xf>
    <xf numFmtId="0" fontId="9" fillId="0" borderId="27" xfId="7" applyFont="1" applyBorder="1" applyAlignment="1">
      <alignment horizontal="center" vertical="center"/>
    </xf>
    <xf numFmtId="0" fontId="9" fillId="0" borderId="45" xfId="7"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8" xfId="7" applyFont="1" applyBorder="1" applyAlignment="1">
      <alignment horizontal="center"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lignment vertical="center"/>
    </xf>
    <xf numFmtId="49" fontId="19" fillId="0" borderId="0" xfId="12" applyNumberFormat="1" applyFont="1">
      <alignment vertical="center"/>
    </xf>
    <xf numFmtId="49" fontId="9" fillId="0" borderId="0" xfId="12" applyNumberFormat="1" applyFont="1">
      <alignment vertical="center"/>
    </xf>
    <xf numFmtId="49" fontId="9" fillId="0" borderId="0" xfId="12" applyNumberFormat="1" applyFont="1" applyFill="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pplyAlignment="1">
      <alignment vertical="center"/>
    </xf>
    <xf numFmtId="0" fontId="9" fillId="0" borderId="0"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9" fillId="0" borderId="0"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0" xfId="12" applyFont="1" applyFill="1">
      <alignment vertical="center"/>
    </xf>
    <xf numFmtId="0" fontId="9" fillId="0" borderId="0" xfId="12" applyFont="1" applyAlignment="1">
      <alignment vertical="center"/>
    </xf>
    <xf numFmtId="0" fontId="9" fillId="0" borderId="0" xfId="12" applyFont="1" applyBorder="1" applyAlignment="1">
      <alignment vertical="center"/>
    </xf>
    <xf numFmtId="0" fontId="13" fillId="0" borderId="0" xfId="12" applyFont="1" applyBorder="1" applyAlignment="1">
      <alignment vertical="center"/>
    </xf>
    <xf numFmtId="0" fontId="13" fillId="0" borderId="0" xfId="12" applyFont="1" applyAlignme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lignment vertical="center"/>
    </xf>
    <xf numFmtId="0" fontId="4" fillId="2" borderId="46" xfId="13" applyFont="1" applyFill="1" applyBorder="1" applyAlignment="1">
      <alignment horizontal="center" vertical="center"/>
    </xf>
    <xf numFmtId="0" fontId="4" fillId="2" borderId="9" xfId="13" applyFont="1" applyFill="1" applyBorder="1">
      <alignment vertical="center"/>
    </xf>
    <xf numFmtId="0" fontId="4" fillId="2" borderId="38" xfId="13" applyFont="1" applyFill="1" applyBorder="1">
      <alignment vertical="center"/>
    </xf>
    <xf numFmtId="0" fontId="4" fillId="2" borderId="2"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6" fillId="2" borderId="0" xfId="14" applyFont="1" applyFill="1">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0" fontId="27" fillId="0" borderId="12" xfId="2" applyNumberFormat="1" applyFont="1" applyFill="1" applyBorder="1" applyAlignment="1">
      <alignment horizontal="right" vertical="center" shrinkToFit="1"/>
    </xf>
    <xf numFmtId="190" fontId="27" fillId="0" borderId="171" xfId="2" applyNumberFormat="1" applyFont="1" applyFill="1" applyBorder="1" applyAlignment="1">
      <alignment horizontal="right" vertical="center" shrinkToFit="1"/>
    </xf>
    <xf numFmtId="190"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7">
      <alignment vertical="center"/>
    </xf>
    <xf numFmtId="0" fontId="21" fillId="0" borderId="0" xfId="17" applyFont="1">
      <alignment vertical="center"/>
    </xf>
    <xf numFmtId="0" fontId="28" fillId="0" borderId="0" xfId="17" applyFont="1" applyAlignment="1">
      <alignment horizontal="right" vertical="center"/>
    </xf>
    <xf numFmtId="0" fontId="29" fillId="6" borderId="21" xfId="17" applyFont="1" applyFill="1" applyBorder="1" applyAlignment="1"/>
    <xf numFmtId="0" fontId="29" fillId="6" borderId="22" xfId="17" applyFont="1" applyFill="1" applyBorder="1" applyAlignment="1">
      <alignment horizontal="right" vertical="top"/>
    </xf>
    <xf numFmtId="0" fontId="29" fillId="6" borderId="23" xfId="17" applyFont="1" applyFill="1" applyBorder="1" applyAlignment="1">
      <alignment horizontal="right" vertical="top"/>
    </xf>
    <xf numFmtId="0" fontId="29" fillId="6" borderId="13" xfId="17" applyFont="1" applyFill="1" applyBorder="1" applyAlignment="1">
      <alignment horizontal="center" vertical="center"/>
    </xf>
    <xf numFmtId="0" fontId="29" fillId="6" borderId="15" xfId="17" applyFont="1" applyFill="1" applyBorder="1" applyAlignment="1">
      <alignment horizontal="center" vertical="center"/>
    </xf>
    <xf numFmtId="0" fontId="29" fillId="6" borderId="61" xfId="17" applyFont="1" applyFill="1" applyBorder="1" applyAlignment="1">
      <alignment horizontal="center" vertical="center"/>
    </xf>
    <xf numFmtId="0" fontId="29" fillId="0" borderId="27" xfId="17" applyFont="1" applyFill="1" applyBorder="1" applyAlignment="1">
      <alignment horizontal="center" vertical="center" wrapText="1"/>
    </xf>
    <xf numFmtId="188" fontId="29" fillId="0" borderId="13" xfId="17" applyNumberFormat="1" applyFont="1" applyFill="1" applyBorder="1" applyAlignment="1" applyProtection="1">
      <alignment horizontal="right" vertical="center" shrinkToFit="1"/>
    </xf>
    <xf numFmtId="188" fontId="29" fillId="0" borderId="15" xfId="17" applyNumberFormat="1" applyFont="1" applyFill="1" applyBorder="1" applyAlignment="1" applyProtection="1">
      <alignment horizontal="right" vertical="center" shrinkToFit="1"/>
    </xf>
    <xf numFmtId="188" fontId="29" fillId="0" borderId="17" xfId="17" applyNumberFormat="1" applyFont="1" applyFill="1" applyBorder="1" applyAlignment="1" applyProtection="1">
      <alignment horizontal="right" vertical="center" shrinkToFit="1"/>
    </xf>
    <xf numFmtId="0" fontId="29" fillId="0" borderId="38" xfId="17" applyFont="1" applyFill="1" applyBorder="1" applyAlignment="1">
      <alignment horizontal="center" vertical="center" wrapText="1"/>
    </xf>
    <xf numFmtId="188" fontId="29" fillId="0" borderId="35" xfId="17" applyNumberFormat="1" applyFont="1" applyFill="1" applyBorder="1" applyAlignment="1" applyProtection="1">
      <alignment horizontal="right" vertical="center" shrinkToFit="1"/>
    </xf>
    <xf numFmtId="188" fontId="29" fillId="0" borderId="36" xfId="17" applyNumberFormat="1" applyFont="1" applyFill="1" applyBorder="1" applyAlignment="1" applyProtection="1">
      <alignment horizontal="right" vertical="center" shrinkToFit="1"/>
    </xf>
    <xf numFmtId="188" fontId="29" fillId="0" borderId="37" xfId="17" applyNumberFormat="1" applyFont="1" applyFill="1" applyBorder="1" applyAlignment="1" applyProtection="1">
      <alignment horizontal="right" vertical="center" shrinkToFit="1"/>
    </xf>
    <xf numFmtId="0" fontId="29" fillId="0" borderId="62" xfId="17" applyFont="1" applyFill="1" applyBorder="1" applyAlignment="1">
      <alignment horizontal="center" vertical="center"/>
    </xf>
    <xf numFmtId="188" fontId="29" fillId="0" borderId="112" xfId="17" applyNumberFormat="1" applyFont="1" applyFill="1" applyBorder="1" applyAlignment="1" applyProtection="1">
      <alignment horizontal="right" vertical="center" shrinkToFit="1"/>
    </xf>
    <xf numFmtId="188" fontId="29" fillId="0" borderId="182" xfId="17" applyNumberFormat="1" applyFont="1" applyFill="1" applyBorder="1" applyAlignment="1" applyProtection="1">
      <alignment horizontal="right" vertical="center" shrinkToFit="1"/>
    </xf>
    <xf numFmtId="188" fontId="29" fillId="0" borderId="63" xfId="17" applyNumberFormat="1" applyFont="1" applyFill="1" applyBorder="1" applyAlignment="1" applyProtection="1">
      <alignment horizontal="right" vertical="center" shrinkToFit="1"/>
    </xf>
    <xf numFmtId="0" fontId="29" fillId="0" borderId="0" xfId="18" applyFont="1">
      <alignment vertical="center"/>
    </xf>
    <xf numFmtId="0" fontId="3" fillId="0" borderId="0" xfId="18">
      <alignment vertical="center"/>
    </xf>
    <xf numFmtId="0" fontId="28" fillId="0" borderId="0" xfId="18" applyFont="1" applyAlignment="1">
      <alignment horizontal="right" vertical="center"/>
    </xf>
    <xf numFmtId="0" fontId="29" fillId="7" borderId="21" xfId="18" applyFont="1" applyFill="1" applyBorder="1" applyAlignment="1"/>
    <xf numFmtId="0" fontId="29" fillId="7" borderId="22" xfId="18" applyFont="1" applyFill="1" applyBorder="1" applyAlignment="1">
      <alignment horizontal="right" vertical="top"/>
    </xf>
    <xf numFmtId="0" fontId="29" fillId="7" borderId="23" xfId="18" applyFont="1" applyFill="1" applyBorder="1" applyAlignment="1">
      <alignment horizontal="right" vertical="top"/>
    </xf>
    <xf numFmtId="0" fontId="29" fillId="7" borderId="14" xfId="18" applyFont="1" applyFill="1" applyBorder="1" applyAlignment="1">
      <alignment horizontal="center" vertical="center"/>
    </xf>
    <xf numFmtId="0" fontId="29" fillId="7" borderId="15" xfId="18" applyFont="1" applyFill="1" applyBorder="1" applyAlignment="1">
      <alignment horizontal="center" vertical="center"/>
    </xf>
    <xf numFmtId="0" fontId="29" fillId="7" borderId="17" xfId="18" applyFont="1" applyFill="1" applyBorder="1" applyAlignment="1">
      <alignment horizontal="center" vertical="center"/>
    </xf>
    <xf numFmtId="0" fontId="29" fillId="0" borderId="29" xfId="18" applyFont="1" applyFill="1" applyBorder="1" applyAlignment="1">
      <alignment vertical="center" wrapText="1"/>
    </xf>
    <xf numFmtId="188" fontId="29" fillId="0" borderId="183" xfId="18" applyNumberFormat="1" applyFont="1" applyFill="1" applyBorder="1" applyAlignment="1">
      <alignment horizontal="right" vertical="center" shrinkToFit="1"/>
    </xf>
    <xf numFmtId="188" fontId="29" fillId="0" borderId="184" xfId="18" applyNumberFormat="1" applyFont="1" applyFill="1" applyBorder="1" applyAlignment="1">
      <alignment horizontal="right" vertical="center" shrinkToFit="1"/>
    </xf>
    <xf numFmtId="188" fontId="29" fillId="0" borderId="185" xfId="18" applyNumberFormat="1" applyFont="1" applyFill="1" applyBorder="1" applyAlignment="1">
      <alignment horizontal="right" vertical="center" shrinkToFit="1"/>
    </xf>
    <xf numFmtId="0" fontId="29" fillId="0" borderId="34" xfId="18" applyFont="1" applyFill="1" applyBorder="1" applyAlignment="1">
      <alignment vertical="center"/>
    </xf>
    <xf numFmtId="188" fontId="29" fillId="0" borderId="186" xfId="18" applyNumberFormat="1" applyFont="1" applyFill="1" applyBorder="1" applyAlignment="1">
      <alignment horizontal="right" vertical="center" shrinkToFit="1"/>
    </xf>
    <xf numFmtId="188" fontId="29" fillId="0" borderId="12" xfId="18" applyNumberFormat="1" applyFont="1" applyFill="1" applyBorder="1" applyAlignment="1">
      <alignment horizontal="right" vertical="center" shrinkToFit="1"/>
    </xf>
    <xf numFmtId="188" fontId="29" fillId="0" borderId="187" xfId="18" applyNumberFormat="1" applyFont="1" applyFill="1" applyBorder="1" applyAlignment="1">
      <alignment horizontal="right" vertical="center" shrinkToFit="1"/>
    </xf>
    <xf numFmtId="0" fontId="29" fillId="0" borderId="38" xfId="18" applyFont="1" applyFill="1" applyBorder="1" applyAlignment="1">
      <alignment vertical="center"/>
    </xf>
    <xf numFmtId="0" fontId="29" fillId="0" borderId="62" xfId="18" applyFont="1" applyFill="1" applyBorder="1" applyAlignment="1">
      <alignment vertical="center"/>
    </xf>
    <xf numFmtId="188" fontId="29" fillId="0" borderId="112" xfId="18" applyNumberFormat="1" applyFont="1" applyFill="1" applyBorder="1" applyAlignment="1">
      <alignment horizontal="right" vertical="center" shrinkToFit="1"/>
    </xf>
    <xf numFmtId="188" fontId="29" fillId="0" borderId="182" xfId="18" applyNumberFormat="1" applyFont="1" applyFill="1" applyBorder="1" applyAlignment="1">
      <alignment horizontal="right" vertical="center" shrinkToFit="1"/>
    </xf>
    <xf numFmtId="188" fontId="29" fillId="0" borderId="63" xfId="18" applyNumberFormat="1" applyFont="1" applyFill="1" applyBorder="1" applyAlignment="1">
      <alignment horizontal="right" vertical="center" shrinkToFit="1"/>
    </xf>
    <xf numFmtId="0" fontId="30" fillId="0" borderId="0" xfId="18" applyFont="1" applyFill="1" applyBorder="1" applyAlignment="1">
      <alignment vertical="center"/>
    </xf>
    <xf numFmtId="0" fontId="30" fillId="0" borderId="0" xfId="18" applyNumberFormat="1" applyFont="1" applyFill="1" applyBorder="1" applyAlignment="1">
      <alignment vertical="center" wrapText="1"/>
    </xf>
    <xf numFmtId="0" fontId="30" fillId="0" borderId="0" xfId="18" applyNumberFormat="1" applyFont="1" applyBorder="1" applyAlignment="1">
      <alignment vertical="center" wrapText="1"/>
    </xf>
    <xf numFmtId="0" fontId="29" fillId="0" borderId="0" xfId="18" applyNumberFormat="1" applyFont="1" applyFill="1" applyBorder="1" applyAlignment="1">
      <alignment vertical="center"/>
    </xf>
    <xf numFmtId="0" fontId="21" fillId="0" borderId="0" xfId="19" applyFont="1">
      <alignment vertical="center"/>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61"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Alignment="1"/>
    <xf numFmtId="0" fontId="31" fillId="0" borderId="0" xfId="19" applyFont="1" applyAlignment="1"/>
    <xf numFmtId="0" fontId="31" fillId="0" borderId="0" xfId="19" applyFont="1">
      <alignment vertical="center"/>
    </xf>
    <xf numFmtId="181" fontId="31" fillId="0" borderId="0" xfId="19" applyNumberFormat="1" applyFont="1" applyAlignment="1">
      <alignment horizontal="right" vertical="center" shrinkToFit="1"/>
    </xf>
    <xf numFmtId="0" fontId="32" fillId="0" borderId="0" xfId="19" applyNumberFormat="1" applyFont="1" applyAlignment="1">
      <alignment horizontal="center" vertical="center" shrinkToFit="1"/>
    </xf>
    <xf numFmtId="0" fontId="31" fillId="8" borderId="21" xfId="19" applyFont="1" applyFill="1" applyBorder="1" applyAlignment="1"/>
    <xf numFmtId="0" fontId="31" fillId="8" borderId="22" xfId="19" applyFont="1" applyFill="1" applyBorder="1" applyAlignment="1"/>
    <xf numFmtId="0" fontId="31" fillId="8" borderId="22" xfId="19" applyFont="1" applyFill="1" applyBorder="1" applyAlignment="1">
      <alignment horizontal="right" vertical="center"/>
    </xf>
    <xf numFmtId="0" fontId="31" fillId="8" borderId="23" xfId="19" applyFont="1" applyFill="1" applyBorder="1" applyAlignment="1">
      <alignment horizontal="right" vertical="top"/>
    </xf>
    <xf numFmtId="0" fontId="31" fillId="8" borderId="14" xfId="19" applyFont="1" applyFill="1" applyBorder="1" applyAlignment="1">
      <alignment horizontal="center" vertical="center"/>
    </xf>
    <xf numFmtId="0" fontId="31" fillId="8" borderId="15" xfId="19" applyFont="1" applyFill="1" applyBorder="1" applyAlignment="1">
      <alignment horizontal="center" vertical="center"/>
    </xf>
    <xf numFmtId="0" fontId="31" fillId="8" borderId="61" xfId="19" applyFont="1" applyFill="1" applyBorder="1" applyAlignment="1">
      <alignment horizontal="center" vertical="center"/>
    </xf>
    <xf numFmtId="181" fontId="31" fillId="0" borderId="183" xfId="19" applyNumberFormat="1" applyFont="1" applyBorder="1" applyAlignment="1" applyProtection="1">
      <alignment horizontal="right" vertical="center" shrinkToFit="1"/>
      <protection locked="0"/>
    </xf>
    <xf numFmtId="181" fontId="31" fillId="0" borderId="184" xfId="19" applyNumberFormat="1" applyFont="1" applyBorder="1" applyAlignment="1" applyProtection="1">
      <alignment horizontal="right" vertical="center" shrinkToFit="1"/>
      <protection locked="0"/>
    </xf>
    <xf numFmtId="181" fontId="31" fillId="0" borderId="185" xfId="19" applyNumberFormat="1" applyFont="1" applyBorder="1" applyAlignment="1" applyProtection="1">
      <alignment horizontal="right" vertical="center" shrinkToFit="1"/>
      <protection locked="0"/>
    </xf>
    <xf numFmtId="181" fontId="31" fillId="0" borderId="112" xfId="19" applyNumberFormat="1" applyFont="1" applyBorder="1" applyAlignment="1" applyProtection="1">
      <alignment horizontal="right" vertical="center" shrinkToFit="1"/>
      <protection locked="0"/>
    </xf>
    <xf numFmtId="181" fontId="31" fillId="0" borderId="182" xfId="19" applyNumberFormat="1" applyFont="1" applyBorder="1" applyAlignment="1" applyProtection="1">
      <alignment horizontal="right" vertical="center" shrinkToFit="1"/>
      <protection locked="0"/>
    </xf>
    <xf numFmtId="181" fontId="31" fillId="0" borderId="63" xfId="19" applyNumberFormat="1" applyFont="1" applyBorder="1" applyAlignment="1" applyProtection="1">
      <alignment horizontal="right" vertical="center" shrinkToFit="1"/>
      <protection locked="0"/>
    </xf>
    <xf numFmtId="0" fontId="34" fillId="0" borderId="0" xfId="19" applyFont="1" applyAlignment="1">
      <alignment horizontal="center" vertical="center" wrapText="1"/>
    </xf>
    <xf numFmtId="0" fontId="31" fillId="0" borderId="0" xfId="19" applyFont="1" applyAlignment="1">
      <alignment vertical="top"/>
    </xf>
    <xf numFmtId="0" fontId="35" fillId="0" borderId="0" xfId="19" applyFont="1">
      <alignment vertical="center"/>
    </xf>
    <xf numFmtId="0" fontId="34" fillId="0" borderId="0" xfId="19" applyFont="1" applyAlignment="1">
      <alignment vertical="center" wrapText="1"/>
    </xf>
    <xf numFmtId="0" fontId="3" fillId="0" borderId="0" xfId="20">
      <alignment vertical="center"/>
    </xf>
    <xf numFmtId="0" fontId="28" fillId="0" borderId="0" xfId="20" applyFont="1" applyAlignment="1">
      <alignment horizontal="center" vertical="center"/>
    </xf>
    <xf numFmtId="0" fontId="30" fillId="6" borderId="21" xfId="20" applyFont="1" applyFill="1" applyBorder="1" applyAlignment="1"/>
    <xf numFmtId="0" fontId="30" fillId="6" borderId="22" xfId="20" applyFont="1" applyFill="1" applyBorder="1" applyAlignment="1"/>
    <xf numFmtId="0" fontId="30" fillId="6" borderId="22" xfId="20" applyFont="1" applyFill="1" applyBorder="1" applyAlignment="1">
      <alignment horizontal="right" vertical="center"/>
    </xf>
    <xf numFmtId="0" fontId="30" fillId="6" borderId="23" xfId="20" applyFont="1" applyFill="1" applyBorder="1" applyAlignment="1">
      <alignment horizontal="right" vertical="top"/>
    </xf>
    <xf numFmtId="0" fontId="30" fillId="6" borderId="14" xfId="20" applyFont="1" applyFill="1" applyBorder="1" applyAlignment="1">
      <alignment horizontal="center" vertical="center"/>
    </xf>
    <xf numFmtId="0" fontId="30" fillId="6" borderId="15" xfId="20" applyFont="1" applyFill="1" applyBorder="1" applyAlignment="1">
      <alignment horizontal="center" vertical="center"/>
    </xf>
    <xf numFmtId="0" fontId="30" fillId="6" borderId="17" xfId="20" applyFont="1" applyFill="1" applyBorder="1" applyAlignment="1">
      <alignment horizontal="center" vertical="center"/>
    </xf>
    <xf numFmtId="0" fontId="30" fillId="0" borderId="6" xfId="20" applyFont="1" applyFill="1" applyBorder="1" applyAlignment="1">
      <alignment vertical="center" wrapText="1"/>
    </xf>
    <xf numFmtId="181" fontId="30" fillId="0" borderId="183" xfId="20" applyNumberFormat="1" applyFont="1" applyBorder="1" applyAlignment="1">
      <alignment horizontal="right" vertical="center" shrinkToFit="1"/>
    </xf>
    <xf numFmtId="181" fontId="30" fillId="0" borderId="184" xfId="20" applyNumberFormat="1" applyFont="1" applyBorder="1" applyAlignment="1">
      <alignment horizontal="right" vertical="center" shrinkToFit="1"/>
    </xf>
    <xf numFmtId="181" fontId="30" fillId="0" borderId="185" xfId="20" applyNumberFormat="1" applyFont="1" applyBorder="1" applyAlignment="1">
      <alignment horizontal="right" vertical="center" shrinkToFit="1"/>
    </xf>
    <xf numFmtId="0" fontId="30" fillId="0" borderId="10" xfId="20" applyFont="1" applyFill="1" applyBorder="1" applyAlignment="1">
      <alignment vertical="center"/>
    </xf>
    <xf numFmtId="181" fontId="30" fillId="0" borderId="186" xfId="20" applyNumberFormat="1" applyFont="1" applyBorder="1" applyAlignment="1">
      <alignment horizontal="right" vertical="center" shrinkToFit="1"/>
    </xf>
    <xf numFmtId="181" fontId="30" fillId="0" borderId="12" xfId="20" applyNumberFormat="1" applyFont="1" applyBorder="1" applyAlignment="1">
      <alignment horizontal="right" vertical="center" shrinkToFit="1"/>
    </xf>
    <xf numFmtId="181" fontId="30" fillId="0" borderId="187" xfId="20" applyNumberFormat="1" applyFont="1" applyBorder="1" applyAlignment="1">
      <alignment horizontal="right" vertical="center" shrinkToFit="1"/>
    </xf>
    <xf numFmtId="0" fontId="30" fillId="0" borderId="1" xfId="20" applyFont="1" applyFill="1" applyBorder="1" applyAlignment="1">
      <alignment vertical="center"/>
    </xf>
    <xf numFmtId="0" fontId="30" fillId="0" borderId="32" xfId="20" applyFont="1" applyFill="1" applyBorder="1" applyAlignment="1">
      <alignment vertical="center"/>
    </xf>
    <xf numFmtId="0" fontId="30" fillId="0" borderId="10" xfId="20" applyFont="1" applyFill="1" applyBorder="1" applyAlignment="1">
      <alignment vertical="center" wrapText="1"/>
    </xf>
    <xf numFmtId="0" fontId="30" fillId="0" borderId="54" xfId="20" applyFont="1" applyFill="1" applyBorder="1" applyAlignment="1">
      <alignment vertical="center"/>
    </xf>
    <xf numFmtId="181" fontId="30" fillId="0" borderId="112" xfId="20" applyNumberFormat="1" applyFont="1" applyBorder="1" applyAlignment="1">
      <alignment horizontal="right" vertical="center" shrinkToFit="1"/>
    </xf>
    <xf numFmtId="181" fontId="30" fillId="0" borderId="182" xfId="20" applyNumberFormat="1" applyFont="1" applyBorder="1" applyAlignment="1">
      <alignment horizontal="right" vertical="center" shrinkToFit="1"/>
    </xf>
    <xf numFmtId="181" fontId="30" fillId="0" borderId="63" xfId="20" applyNumberFormat="1" applyFont="1" applyBorder="1" applyAlignment="1">
      <alignment horizontal="right" vertical="center" shrinkToFit="1"/>
    </xf>
    <xf numFmtId="0" fontId="30" fillId="0" borderId="0" xfId="20" applyFont="1" applyFill="1" applyBorder="1" applyAlignment="1"/>
    <xf numFmtId="0" fontId="30" fillId="0" borderId="0" xfId="20" applyFont="1" applyFill="1" applyBorder="1" applyAlignment="1">
      <alignment vertical="center"/>
    </xf>
    <xf numFmtId="0" fontId="30" fillId="0" borderId="0" xfId="20" applyFont="1" applyFill="1" applyBorder="1" applyAlignment="1">
      <alignment horizontal="left" vertical="center"/>
    </xf>
    <xf numFmtId="181" fontId="30" fillId="0" borderId="0" xfId="20" applyNumberFormat="1" applyFont="1" applyFill="1" applyBorder="1" applyAlignment="1" applyProtection="1">
      <alignment horizontal="right" vertical="center"/>
    </xf>
    <xf numFmtId="0" fontId="28"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Fill="1" applyBorder="1" applyAlignment="1">
      <alignment horizontal="center" vertical="center" wrapText="1"/>
    </xf>
    <xf numFmtId="181" fontId="36" fillId="0" borderId="15" xfId="21" applyNumberFormat="1" applyFont="1" applyFill="1" applyBorder="1" applyAlignment="1" applyProtection="1">
      <alignment horizontal="right" vertical="center" shrinkToFit="1"/>
    </xf>
    <xf numFmtId="181" fontId="36" fillId="0" borderId="17" xfId="21" applyNumberFormat="1" applyFont="1" applyFill="1" applyBorder="1" applyAlignment="1" applyProtection="1">
      <alignment horizontal="right" vertical="center" shrinkToFit="1"/>
    </xf>
    <xf numFmtId="0" fontId="36" fillId="0" borderId="38" xfId="17" applyFont="1" applyFill="1" applyBorder="1" applyAlignment="1">
      <alignment horizontal="center" vertical="center" wrapText="1"/>
    </xf>
    <xf numFmtId="181" fontId="36" fillId="0" borderId="36" xfId="21" applyNumberFormat="1" applyFont="1" applyFill="1" applyBorder="1" applyAlignment="1" applyProtection="1">
      <alignment horizontal="right" vertical="center" shrinkToFit="1"/>
    </xf>
    <xf numFmtId="181" fontId="36" fillId="0" borderId="37" xfId="21" applyNumberFormat="1" applyFont="1" applyFill="1" applyBorder="1" applyAlignment="1" applyProtection="1">
      <alignment horizontal="right" vertical="center" shrinkToFit="1"/>
    </xf>
    <xf numFmtId="181" fontId="36" fillId="0" borderId="12" xfId="21" applyNumberFormat="1" applyFont="1" applyFill="1" applyBorder="1" applyAlignment="1" applyProtection="1">
      <alignment horizontal="right" vertical="center" shrinkToFit="1"/>
    </xf>
    <xf numFmtId="181" fontId="36" fillId="0" borderId="187" xfId="21" applyNumberFormat="1" applyFont="1" applyFill="1" applyBorder="1" applyAlignment="1" applyProtection="1">
      <alignment horizontal="right" vertical="center" shrinkToFit="1"/>
    </xf>
    <xf numFmtId="0" fontId="36" fillId="0" borderId="24" xfId="17" applyFont="1" applyFill="1" applyBorder="1" applyAlignment="1">
      <alignment horizontal="center" vertical="center"/>
    </xf>
    <xf numFmtId="181" fontId="36" fillId="0" borderId="12" xfId="21" applyNumberFormat="1" applyFont="1" applyFill="1" applyBorder="1" applyAlignment="1" applyProtection="1">
      <alignment horizontal="right" vertical="center" shrinkToFit="1"/>
      <protection locked="0"/>
    </xf>
    <xf numFmtId="181" fontId="36" fillId="0" borderId="187" xfId="21" applyNumberFormat="1" applyFont="1" applyFill="1" applyBorder="1" applyAlignment="1" applyProtection="1">
      <alignment horizontal="right" vertical="center" shrinkToFit="1"/>
      <protection locked="0"/>
    </xf>
    <xf numFmtId="0" fontId="36" fillId="0" borderId="40" xfId="17" applyFont="1" applyFill="1" applyBorder="1" applyAlignment="1">
      <alignment horizontal="center" vertical="center"/>
    </xf>
    <xf numFmtId="181" fontId="36" fillId="0" borderId="182" xfId="21" applyNumberFormat="1" applyFont="1" applyFill="1" applyBorder="1" applyAlignment="1" applyProtection="1">
      <alignment horizontal="right" vertical="center" shrinkToFit="1"/>
      <protection locked="0"/>
    </xf>
    <xf numFmtId="181" fontId="36" fillId="0" borderId="63" xfId="21" applyNumberFormat="1" applyFont="1" applyFill="1" applyBorder="1" applyAlignment="1" applyProtection="1">
      <alignment horizontal="right" vertical="center" shrinkToFit="1"/>
      <protection locked="0"/>
    </xf>
    <xf numFmtId="0" fontId="36" fillId="0" borderId="21" xfId="17" applyFont="1" applyFill="1" applyBorder="1" applyAlignment="1">
      <alignment horizontal="center" vertical="center"/>
    </xf>
    <xf numFmtId="181" fontId="36" fillId="0" borderId="59" xfId="21" applyNumberFormat="1" applyFont="1" applyFill="1" applyBorder="1" applyAlignment="1" applyProtection="1">
      <alignment horizontal="right" vertical="center" shrinkToFit="1"/>
    </xf>
    <xf numFmtId="181" fontId="36" fillId="0" borderId="61" xfId="21" applyNumberFormat="1" applyFont="1" applyFill="1" applyBorder="1" applyAlignment="1" applyProtection="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1" xfId="7" applyFont="1" applyBorder="1" applyAlignment="1">
      <alignment horizontal="center" vertical="center" wrapText="1"/>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15" fillId="0" borderId="3"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9" fillId="0" borderId="34" xfId="7" applyFont="1" applyBorder="1">
      <alignment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9" fillId="0" borderId="18" xfId="10" applyFont="1" applyBorder="1" applyAlignment="1">
      <alignment horizontal="left" vertical="center"/>
    </xf>
    <xf numFmtId="0" fontId="9" fillId="0" borderId="19" xfId="10" applyFont="1" applyBorder="1" applyAlignment="1">
      <alignment horizontal="left" vertical="center"/>
    </xf>
    <xf numFmtId="0" fontId="9" fillId="0" borderId="20" xfId="10" applyFont="1" applyBorder="1" applyAlignment="1">
      <alignment horizontal="left"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13" fillId="0" borderId="9" xfId="7" applyFont="1" applyBorder="1">
      <alignment vertical="center"/>
    </xf>
    <xf numFmtId="0" fontId="13" fillId="0" borderId="11" xfId="7" applyFont="1" applyBorder="1">
      <alignmen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Fill="1" applyBorder="1" applyAlignment="1">
      <alignment horizontal="right" vertical="center" shrinkToFit="1"/>
    </xf>
    <xf numFmtId="0" fontId="3" fillId="0" borderId="7" xfId="12" applyFill="1" applyBorder="1" applyAlignment="1">
      <alignment horizontal="right" vertical="center" shrinkToFit="1"/>
    </xf>
    <xf numFmtId="0" fontId="3" fillId="0" borderId="73" xfId="12" applyFill="1" applyBorder="1" applyAlignment="1">
      <alignment horizontal="right" vertical="center" shrinkToFit="1"/>
    </xf>
    <xf numFmtId="182" fontId="9" fillId="0" borderId="75" xfId="12" applyNumberFormat="1" applyFont="1" applyFill="1" applyBorder="1" applyAlignment="1">
      <alignment horizontal="right" vertical="center" shrinkToFit="1"/>
    </xf>
    <xf numFmtId="182" fontId="3" fillId="0" borderId="7" xfId="12" applyNumberFormat="1" applyFill="1" applyBorder="1" applyAlignment="1">
      <alignment horizontal="right" vertical="center" shrinkToFit="1"/>
    </xf>
    <xf numFmtId="182" fontId="3" fillId="0" borderId="73" xfId="12" applyNumberFormat="1" applyFill="1" applyBorder="1" applyAlignment="1">
      <alignment horizontal="right" vertical="center" shrinkToFit="1"/>
    </xf>
    <xf numFmtId="177" fontId="9" fillId="0" borderId="75" xfId="12" applyNumberFormat="1" applyFont="1" applyFill="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Border="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pplyAlignment="1">
      <alignment vertical="center"/>
    </xf>
    <xf numFmtId="0" fontId="9" fillId="0" borderId="4" xfId="12" applyFont="1" applyBorder="1">
      <alignment vertical="center"/>
    </xf>
    <xf numFmtId="0" fontId="9" fillId="0" borderId="0" xfId="12" applyFont="1" applyBorder="1">
      <alignment vertical="center"/>
    </xf>
    <xf numFmtId="0" fontId="9" fillId="0" borderId="5" xfId="12" applyFont="1" applyBorder="1">
      <alignment vertical="center"/>
    </xf>
    <xf numFmtId="177" fontId="9" fillId="0" borderId="4" xfId="12" applyNumberFormat="1" applyFont="1" applyFill="1" applyBorder="1" applyAlignment="1">
      <alignment horizontal="right" vertical="center" shrinkToFit="1"/>
    </xf>
    <xf numFmtId="177" fontId="9" fillId="0" borderId="0" xfId="12" applyNumberFormat="1" applyFont="1" applyFill="1" applyBorder="1" applyAlignment="1">
      <alignment horizontal="right" vertical="center" shrinkToFit="1"/>
    </xf>
    <xf numFmtId="177" fontId="9" fillId="0" borderId="69" xfId="12" applyNumberFormat="1" applyFont="1" applyFill="1" applyBorder="1" applyAlignment="1">
      <alignment horizontal="right" vertical="center" shrinkToFit="1"/>
    </xf>
    <xf numFmtId="182" fontId="9" fillId="0" borderId="72" xfId="12" applyNumberFormat="1" applyFont="1" applyFill="1" applyBorder="1" applyAlignment="1">
      <alignment horizontal="right" vertical="center" shrinkToFit="1"/>
    </xf>
    <xf numFmtId="182" fontId="9" fillId="0" borderId="0" xfId="12" applyNumberFormat="1" applyFont="1" applyFill="1" applyBorder="1" applyAlignment="1">
      <alignment horizontal="right" vertical="center" shrinkToFit="1"/>
    </xf>
    <xf numFmtId="182" fontId="9" fillId="0" borderId="69" xfId="12" applyNumberFormat="1" applyFont="1" applyFill="1" applyBorder="1" applyAlignment="1">
      <alignment horizontal="right" vertical="center" shrinkToFit="1"/>
    </xf>
    <xf numFmtId="177" fontId="9" fillId="0" borderId="72" xfId="12" applyNumberFormat="1" applyFont="1" applyFill="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Border="1" applyAlignment="1">
      <alignment horizontal="right" vertical="center" shrinkToFit="1"/>
    </xf>
    <xf numFmtId="177" fontId="9" fillId="3" borderId="69" xfId="12" applyNumberFormat="1" applyFont="1" applyFill="1" applyBorder="1" applyAlignment="1">
      <alignment horizontal="right" vertical="center" shrinkToFit="1"/>
    </xf>
    <xf numFmtId="0" fontId="13" fillId="0" borderId="0" xfId="12" applyFont="1" applyBorder="1" applyAlignment="1">
      <alignment vertical="center"/>
    </xf>
    <xf numFmtId="0" fontId="3" fillId="0" borderId="0" xfId="12" applyFill="1" applyAlignment="1">
      <alignment horizontal="right" vertical="center" shrinkToFit="1"/>
    </xf>
    <xf numFmtId="0" fontId="3" fillId="0" borderId="69" xfId="12" applyFill="1" applyBorder="1" applyAlignment="1">
      <alignment horizontal="right" vertical="center" shrinkToFit="1"/>
    </xf>
    <xf numFmtId="182" fontId="3" fillId="0" borderId="0" xfId="12" applyNumberFormat="1" applyFill="1" applyAlignment="1">
      <alignment horizontal="right" vertical="center" shrinkToFit="1"/>
    </xf>
    <xf numFmtId="182" fontId="3" fillId="0" borderId="69" xfId="12" applyNumberFormat="1" applyFill="1" applyBorder="1" applyAlignment="1">
      <alignment horizontal="right" vertical="center" shrinkToFit="1"/>
    </xf>
    <xf numFmtId="177" fontId="9" fillId="0" borderId="7" xfId="12" applyNumberFormat="1" applyFont="1" applyFill="1" applyBorder="1" applyAlignment="1">
      <alignment horizontal="right" vertical="center" shrinkToFit="1"/>
    </xf>
    <xf numFmtId="177" fontId="9" fillId="0" borderId="73" xfId="12" applyNumberFormat="1" applyFont="1" applyFill="1" applyBorder="1" applyAlignment="1">
      <alignment horizontal="right" vertical="center" shrinkToFit="1"/>
    </xf>
    <xf numFmtId="182" fontId="9" fillId="0" borderId="74" xfId="12" applyNumberFormat="1" applyFont="1" applyFill="1" applyBorder="1" applyAlignment="1">
      <alignment horizontal="right" vertical="center" shrinkToFit="1"/>
    </xf>
    <xf numFmtId="177" fontId="9" fillId="0" borderId="74" xfId="12" applyNumberFormat="1" applyFont="1" applyFill="1" applyBorder="1" applyAlignment="1">
      <alignment horizontal="right" vertical="center" shrinkToFit="1"/>
    </xf>
    <xf numFmtId="182" fontId="9" fillId="0" borderId="7" xfId="12" applyNumberFormat="1" applyFont="1" applyFill="1" applyBorder="1" applyAlignment="1">
      <alignment horizontal="right" vertical="center" shrinkToFit="1"/>
    </xf>
    <xf numFmtId="182" fontId="9" fillId="0" borderId="8" xfId="12" applyNumberFormat="1" applyFont="1" applyFill="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Fill="1" applyBorder="1" applyAlignment="1">
      <alignment horizontal="right" vertical="center" shrinkToFit="1"/>
    </xf>
    <xf numFmtId="177" fontId="9" fillId="0" borderId="70" xfId="12" applyNumberFormat="1" applyFont="1" applyFill="1" applyBorder="1" applyAlignment="1">
      <alignment horizontal="right" vertical="center" shrinkToFit="1"/>
    </xf>
    <xf numFmtId="182" fontId="9" fillId="0" borderId="5" xfId="12" applyNumberFormat="1" applyFont="1" applyFill="1" applyBorder="1" applyAlignment="1">
      <alignment horizontal="right" vertical="center" shrinkToFit="1"/>
    </xf>
    <xf numFmtId="0" fontId="3" fillId="0" borderId="8" xfId="12" applyFill="1" applyBorder="1" applyAlignment="1">
      <alignment horizontal="right" vertical="center" shrinkToFit="1"/>
    </xf>
    <xf numFmtId="0" fontId="9" fillId="0" borderId="7" xfId="12" applyFont="1" applyFill="1" applyBorder="1">
      <alignment vertical="center"/>
    </xf>
    <xf numFmtId="0" fontId="9" fillId="0" borderId="8" xfId="12" applyFont="1" applyFill="1" applyBorder="1">
      <alignment vertical="center"/>
    </xf>
    <xf numFmtId="177" fontId="9" fillId="0" borderId="8" xfId="12" applyNumberFormat="1" applyFont="1" applyFill="1" applyBorder="1" applyAlignment="1">
      <alignment horizontal="right" vertical="center" shrinkToFit="1"/>
    </xf>
    <xf numFmtId="0" fontId="9" fillId="0" borderId="6" xfId="12" applyFont="1" applyFill="1" applyBorder="1" applyAlignment="1">
      <alignment horizontal="left" vertical="center"/>
    </xf>
    <xf numFmtId="0" fontId="9" fillId="0" borderId="7" xfId="12" applyFont="1" applyFill="1" applyBorder="1" applyAlignment="1">
      <alignment horizontal="left" vertical="center"/>
    </xf>
    <xf numFmtId="0" fontId="9" fillId="0" borderId="8" xfId="12" applyFont="1" applyFill="1" applyBorder="1" applyAlignment="1">
      <alignment horizontal="left" vertical="center"/>
    </xf>
    <xf numFmtId="0" fontId="9" fillId="0" borderId="4" xfId="12" applyFont="1" applyFill="1" applyBorder="1">
      <alignment vertical="center"/>
    </xf>
    <xf numFmtId="0" fontId="9" fillId="0" borderId="0" xfId="12" applyFont="1" applyFill="1" applyBorder="1">
      <alignment vertical="center"/>
    </xf>
    <xf numFmtId="0" fontId="9" fillId="0" borderId="5" xfId="12" applyFont="1" applyFill="1" applyBorder="1">
      <alignment vertical="center"/>
    </xf>
    <xf numFmtId="182" fontId="3" fillId="0" borderId="5" xfId="12" applyNumberFormat="1" applyFill="1" applyBorder="1" applyAlignment="1">
      <alignment horizontal="right" vertical="center" shrinkToFit="1"/>
    </xf>
    <xf numFmtId="0" fontId="9" fillId="0" borderId="4" xfId="12" applyFont="1" applyFill="1" applyBorder="1" applyAlignment="1">
      <alignment horizontal="left" vertical="center"/>
    </xf>
    <xf numFmtId="0" fontId="9" fillId="0" borderId="0" xfId="12" applyFont="1" applyFill="1" applyBorder="1" applyAlignment="1">
      <alignment horizontal="left" vertical="center"/>
    </xf>
    <xf numFmtId="0" fontId="9" fillId="0" borderId="5" xfId="12" applyFont="1" applyFill="1" applyBorder="1" applyAlignment="1">
      <alignment horizontal="left" vertical="center"/>
    </xf>
    <xf numFmtId="0" fontId="3" fillId="0" borderId="5" xfId="12" applyFill="1" applyBorder="1" applyAlignment="1">
      <alignment horizontal="right" vertical="center" shrinkToFit="1"/>
    </xf>
    <xf numFmtId="177" fontId="9" fillId="0" borderId="5" xfId="12" applyNumberFormat="1" applyFont="1" applyFill="1" applyBorder="1" applyAlignment="1">
      <alignment horizontal="right" vertical="center" shrinkToFit="1"/>
    </xf>
    <xf numFmtId="0" fontId="9" fillId="0" borderId="4" xfId="12" applyFont="1" applyFill="1" applyBorder="1" applyAlignment="1">
      <alignment horizontal="center" vertical="center" wrapText="1"/>
    </xf>
    <xf numFmtId="0" fontId="9" fillId="0" borderId="0" xfId="12" applyFont="1" applyFill="1" applyBorder="1" applyAlignment="1">
      <alignment horizontal="center" vertical="center" wrapText="1"/>
    </xf>
    <xf numFmtId="0" fontId="9" fillId="0" borderId="6" xfId="12" applyFont="1" applyFill="1" applyBorder="1" applyAlignment="1">
      <alignment horizontal="center" vertical="center" wrapText="1"/>
    </xf>
    <xf numFmtId="0" fontId="9" fillId="0" borderId="7" xfId="12" applyFont="1" applyFill="1" applyBorder="1" applyAlignment="1">
      <alignment horizontal="center" vertical="center" wrapText="1"/>
    </xf>
    <xf numFmtId="0" fontId="9" fillId="0" borderId="1" xfId="12" applyFont="1" applyFill="1" applyBorder="1" applyAlignment="1">
      <alignment horizontal="left" vertical="center"/>
    </xf>
    <xf numFmtId="0" fontId="9" fillId="0" borderId="2" xfId="12" applyFont="1" applyFill="1" applyBorder="1" applyAlignment="1">
      <alignment horizontal="left" vertical="center"/>
    </xf>
    <xf numFmtId="0" fontId="9" fillId="0" borderId="3" xfId="12" applyFont="1" applyFill="1" applyBorder="1" applyAlignment="1">
      <alignment horizontal="left" vertical="center"/>
    </xf>
    <xf numFmtId="177" fontId="9" fillId="0" borderId="1" xfId="12" applyNumberFormat="1" applyFont="1" applyFill="1" applyBorder="1" applyAlignment="1">
      <alignment horizontal="right" vertical="center" shrinkToFit="1"/>
    </xf>
    <xf numFmtId="177" fontId="9" fillId="0" borderId="2" xfId="12" applyNumberFormat="1" applyFont="1" applyFill="1" applyBorder="1" applyAlignment="1">
      <alignment horizontal="right" vertical="center" shrinkToFit="1"/>
    </xf>
    <xf numFmtId="177" fontId="9" fillId="0" borderId="3" xfId="12" applyNumberFormat="1" applyFont="1" applyFill="1" applyBorder="1" applyAlignment="1">
      <alignment horizontal="right" vertical="center" shrinkToFit="1"/>
    </xf>
    <xf numFmtId="0" fontId="9" fillId="0" borderId="1" xfId="12" applyFont="1" applyFill="1" applyBorder="1">
      <alignment vertical="center"/>
    </xf>
    <xf numFmtId="0" fontId="9" fillId="0" borderId="2" xfId="12" applyFont="1" applyFill="1" applyBorder="1">
      <alignment vertical="center"/>
    </xf>
    <xf numFmtId="0" fontId="9" fillId="0" borderId="3" xfId="12" applyFont="1" applyFill="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Fill="1" applyBorder="1" applyAlignment="1">
      <alignment horizontal="right" vertical="center" shrinkToFit="1"/>
    </xf>
    <xf numFmtId="0" fontId="15" fillId="0" borderId="4" xfId="12" applyFont="1" applyBorder="1">
      <alignment vertical="center"/>
    </xf>
    <xf numFmtId="0" fontId="15" fillId="0" borderId="0" xfId="12" applyFont="1" applyBorder="1">
      <alignment vertical="center"/>
    </xf>
    <xf numFmtId="0" fontId="15" fillId="0" borderId="5" xfId="12" applyFont="1" applyBorder="1">
      <alignment vertical="center"/>
    </xf>
    <xf numFmtId="182" fontId="9" fillId="0" borderId="4" xfId="12" applyNumberFormat="1" applyFont="1" applyFill="1" applyBorder="1" applyAlignment="1">
      <alignment horizontal="right" vertical="center" shrinkToFit="1"/>
    </xf>
    <xf numFmtId="0" fontId="3" fillId="0" borderId="0" xfId="12" applyFill="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182" fontId="9" fillId="0" borderId="1" xfId="12" applyNumberFormat="1" applyFont="1" applyFill="1" applyBorder="1" applyAlignment="1">
      <alignment horizontal="right" vertical="center" shrinkToFit="1"/>
    </xf>
    <xf numFmtId="0" fontId="3" fillId="0" borderId="2" xfId="12" applyFill="1" applyBorder="1" applyAlignment="1">
      <alignment horizontal="right" vertical="center" shrinkToFit="1"/>
    </xf>
    <xf numFmtId="182" fontId="9" fillId="0" borderId="2" xfId="12" applyNumberFormat="1" applyFont="1" applyFill="1" applyBorder="1" applyAlignment="1">
      <alignment horizontal="right" vertical="center" shrinkToFit="1"/>
    </xf>
    <xf numFmtId="0" fontId="3" fillId="0" borderId="3" xfId="12" applyFill="1"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4" xfId="12" applyFont="1" applyBorder="1" applyAlignment="1">
      <alignment horizontal="center" vertical="center" wrapText="1"/>
    </xf>
    <xf numFmtId="0" fontId="9" fillId="0" borderId="0" xfId="12" applyFont="1" applyBorder="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Border="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Fill="1" applyBorder="1" applyAlignment="1">
      <alignment horizontal="right" vertical="center" shrinkToFit="1"/>
    </xf>
    <xf numFmtId="0" fontId="9" fillId="0" borderId="1" xfId="12" applyFont="1" applyFill="1" applyBorder="1" applyAlignment="1">
      <alignment horizontal="center" vertical="center" textRotation="255"/>
    </xf>
    <xf numFmtId="0" fontId="9" fillId="0" borderId="3" xfId="12" applyFont="1" applyFill="1" applyBorder="1" applyAlignment="1">
      <alignment horizontal="center" vertical="center" textRotation="255"/>
    </xf>
    <xf numFmtId="0" fontId="9" fillId="0" borderId="4" xfId="12" applyFont="1" applyFill="1" applyBorder="1" applyAlignment="1">
      <alignment horizontal="center" vertical="center" textRotation="255"/>
    </xf>
    <xf numFmtId="0" fontId="9" fillId="0" borderId="5" xfId="12" applyFont="1" applyFill="1" applyBorder="1" applyAlignment="1">
      <alignment horizontal="center" vertical="center" textRotation="255"/>
    </xf>
    <xf numFmtId="0" fontId="9" fillId="0" borderId="6" xfId="12" applyFont="1" applyFill="1" applyBorder="1" applyAlignment="1">
      <alignment horizontal="center" vertical="center" textRotation="255"/>
    </xf>
    <xf numFmtId="0" fontId="9" fillId="0" borderId="8" xfId="12" applyFont="1" applyFill="1" applyBorder="1" applyAlignment="1">
      <alignment horizontal="center" vertical="center" textRotation="255"/>
    </xf>
    <xf numFmtId="0" fontId="9" fillId="0" borderId="4" xfId="12"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2" applyNumberFormat="1" applyFont="1" applyFill="1" applyBorder="1" applyAlignment="1">
      <alignment horizontal="right" vertical="center" shrinkToFit="1"/>
    </xf>
    <xf numFmtId="177" fontId="9" fillId="0" borderId="66" xfId="12" applyNumberFormat="1" applyFont="1" applyFill="1" applyBorder="1" applyAlignment="1">
      <alignment horizontal="right" vertical="center" shrinkToFit="1"/>
    </xf>
    <xf numFmtId="182" fontId="9" fillId="0" borderId="68" xfId="12" applyNumberFormat="1" applyFont="1" applyFill="1" applyBorder="1" applyAlignment="1">
      <alignment horizontal="right" vertical="center" shrinkToFit="1"/>
    </xf>
    <xf numFmtId="182" fontId="9" fillId="0" borderId="3" xfId="12" applyNumberFormat="1" applyFont="1" applyFill="1" applyBorder="1" applyAlignment="1">
      <alignment horizontal="right" vertical="center" shrinkToFit="1"/>
    </xf>
    <xf numFmtId="0" fontId="1" fillId="0" borderId="0" xfId="1" applyAlignment="1">
      <alignment vertical="center"/>
    </xf>
    <xf numFmtId="182" fontId="9" fillId="0" borderId="66" xfId="12" applyNumberFormat="1" applyFont="1" applyFill="1" applyBorder="1" applyAlignment="1">
      <alignment horizontal="right" vertical="center" shrinkToFit="1"/>
    </xf>
    <xf numFmtId="0" fontId="9" fillId="0" borderId="10"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1" xfId="12" applyFont="1" applyFill="1" applyBorder="1" applyAlignment="1">
      <alignment horizontal="center" vertical="center"/>
    </xf>
    <xf numFmtId="0" fontId="15" fillId="0" borderId="10" xfId="12" applyFont="1" applyFill="1" applyBorder="1" applyAlignment="1">
      <alignment horizontal="center" vertical="center"/>
    </xf>
    <xf numFmtId="0" fontId="15" fillId="0" borderId="9" xfId="12" applyFont="1" applyFill="1" applyBorder="1" applyAlignment="1">
      <alignment horizontal="center" vertical="center"/>
    </xf>
    <xf numFmtId="0" fontId="15" fillId="0" borderId="11" xfId="12" applyFont="1" applyFill="1" applyBorder="1" applyAlignment="1">
      <alignment horizontal="center" vertical="center"/>
    </xf>
    <xf numFmtId="177" fontId="9" fillId="0" borderId="72" xfId="12" applyNumberFormat="1" applyFont="1" applyFill="1" applyBorder="1" applyAlignment="1">
      <alignment horizontal="right" vertical="center"/>
    </xf>
    <xf numFmtId="177" fontId="9" fillId="0" borderId="0" xfId="12" applyNumberFormat="1" applyFont="1" applyFill="1" applyBorder="1" applyAlignment="1">
      <alignment horizontal="right" vertical="center"/>
    </xf>
    <xf numFmtId="177" fontId="9" fillId="0" borderId="5" xfId="12" applyNumberFormat="1" applyFont="1" applyFill="1" applyBorder="1" applyAlignment="1">
      <alignment horizontal="right" vertical="center"/>
    </xf>
    <xf numFmtId="177" fontId="9" fillId="0" borderId="70" xfId="12" applyNumberFormat="1" applyFont="1" applyBorder="1" applyAlignment="1">
      <alignment horizontal="right" vertical="center" shrinkToFit="1"/>
    </xf>
    <xf numFmtId="182" fontId="9" fillId="0" borderId="72" xfId="12" applyNumberFormat="1" applyFont="1" applyBorder="1" applyAlignment="1">
      <alignment horizontal="right" vertical="center" shrinkToFit="1"/>
    </xf>
    <xf numFmtId="182" fontId="9" fillId="0" borderId="0" xfId="12" applyNumberFormat="1" applyFont="1" applyAlignment="1">
      <alignment horizontal="right" vertical="center" shrinkToFit="1"/>
    </xf>
    <xf numFmtId="182" fontId="9" fillId="0" borderId="5" xfId="12" applyNumberFormat="1" applyFont="1" applyBorder="1" applyAlignment="1">
      <alignment horizontal="right" vertical="center" shrinkToFit="1"/>
    </xf>
    <xf numFmtId="0" fontId="9" fillId="0" borderId="6" xfId="12" applyFont="1" applyFill="1" applyBorder="1">
      <alignment vertical="center"/>
    </xf>
    <xf numFmtId="177" fontId="9" fillId="0" borderId="4" xfId="12" applyNumberFormat="1" applyFont="1" applyFill="1" applyBorder="1" applyAlignment="1">
      <alignment horizontal="right" vertical="center"/>
    </xf>
    <xf numFmtId="177" fontId="9" fillId="0" borderId="69" xfId="12" applyNumberFormat="1" applyFont="1" applyFill="1" applyBorder="1" applyAlignment="1">
      <alignment horizontal="right" vertical="center"/>
    </xf>
    <xf numFmtId="182" fontId="9" fillId="0" borderId="70" xfId="12" applyNumberFormat="1" applyFont="1" applyFill="1" applyBorder="1" applyAlignment="1">
      <alignment horizontal="right" vertical="center"/>
    </xf>
    <xf numFmtId="0" fontId="9" fillId="0" borderId="12" xfId="12" applyFont="1" applyBorder="1" applyAlignment="1">
      <alignment horizontal="center" vertical="center"/>
    </xf>
    <xf numFmtId="182" fontId="9" fillId="0" borderId="67" xfId="12" applyNumberFormat="1" applyFont="1" applyFill="1" applyBorder="1" applyAlignment="1">
      <alignment horizontal="right" vertical="center" shrinkToFit="1"/>
    </xf>
    <xf numFmtId="177" fontId="9" fillId="0" borderId="67" xfId="12" applyNumberFormat="1" applyFont="1" applyFill="1" applyBorder="1" applyAlignment="1">
      <alignment horizontal="right" vertical="center" shrinkToFit="1"/>
    </xf>
    <xf numFmtId="49" fontId="12" fillId="0" borderId="21" xfId="12" applyNumberFormat="1" applyFont="1" applyFill="1" applyBorder="1" applyAlignment="1">
      <alignment horizontal="center" vertical="center"/>
    </xf>
    <xf numFmtId="49" fontId="12" fillId="0" borderId="22" xfId="12" applyNumberFormat="1" applyFont="1" applyFill="1" applyBorder="1" applyAlignment="1">
      <alignment horizontal="center" vertical="center"/>
    </xf>
    <xf numFmtId="49" fontId="12" fillId="0" borderId="23" xfId="12" applyNumberFormat="1" applyFont="1" applyFill="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5"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5"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ont="1" applyFill="1" applyBorder="1" applyAlignment="1">
      <alignment vertical="center" shrinkToFit="1"/>
    </xf>
    <xf numFmtId="0" fontId="3" fillId="2" borderId="0" xfId="13" applyFont="1" applyFill="1" applyAlignment="1">
      <alignment vertical="center" shrinkToFit="1"/>
    </xf>
    <xf numFmtId="0" fontId="3" fillId="2" borderId="5" xfId="13" applyFont="1" applyFill="1" applyBorder="1" applyAlignment="1">
      <alignment vertical="center"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94" xfId="16" applyFont="1" applyBorder="1" applyAlignment="1" applyProtection="1">
      <alignment horizontal="lef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177" fontId="21" fillId="0" borderId="2" xfId="2" applyNumberFormat="1" applyFont="1" applyFill="1" applyBorder="1">
      <alignment vertical="center"/>
    </xf>
    <xf numFmtId="0" fontId="29" fillId="0" borderId="19" xfId="17" applyFont="1" applyFill="1" applyBorder="1" applyAlignment="1" applyProtection="1">
      <alignment horizontal="left" vertical="center" wrapText="1"/>
    </xf>
    <xf numFmtId="0" fontId="29" fillId="0" borderId="20" xfId="17" applyFont="1" applyFill="1" applyBorder="1" applyAlignment="1" applyProtection="1">
      <alignment horizontal="left" vertical="center" wrapText="1"/>
    </xf>
    <xf numFmtId="0" fontId="29" fillId="0" borderId="2" xfId="17" applyFont="1" applyFill="1" applyBorder="1" applyAlignment="1" applyProtection="1">
      <alignment horizontal="left" vertical="center"/>
    </xf>
    <xf numFmtId="0" fontId="29" fillId="0" borderId="39" xfId="17" applyFont="1" applyFill="1" applyBorder="1" applyAlignment="1" applyProtection="1">
      <alignment horizontal="left" vertical="center"/>
    </xf>
    <xf numFmtId="0" fontId="29" fillId="0" borderId="55" xfId="17" applyFont="1" applyFill="1" applyBorder="1" applyAlignment="1" applyProtection="1">
      <alignment horizontal="left" vertical="center"/>
    </xf>
    <xf numFmtId="0" fontId="29" fillId="0" borderId="57" xfId="17" applyFont="1" applyFill="1" applyBorder="1" applyAlignment="1" applyProtection="1">
      <alignment horizontal="left" vertical="center"/>
    </xf>
    <xf numFmtId="0" fontId="30" fillId="0" borderId="9" xfId="18" applyFont="1" applyFill="1" applyBorder="1" applyAlignment="1">
      <alignment horizontal="left" vertical="center" wrapText="1"/>
    </xf>
    <xf numFmtId="0" fontId="30" fillId="0" borderId="9" xfId="18" applyFont="1" applyBorder="1" applyAlignment="1">
      <alignment horizontal="left" vertical="center" wrapText="1"/>
    </xf>
    <xf numFmtId="0" fontId="30" fillId="0" borderId="53" xfId="18" applyFont="1" applyBorder="1" applyAlignment="1">
      <alignment horizontal="left" vertical="center" wrapText="1"/>
    </xf>
    <xf numFmtId="0" fontId="30" fillId="0" borderId="55" xfId="18" applyFont="1" applyFill="1" applyBorder="1" applyAlignment="1">
      <alignment horizontal="left" vertical="center" wrapText="1"/>
    </xf>
    <xf numFmtId="0" fontId="30" fillId="0" borderId="55" xfId="18" applyFont="1" applyBorder="1" applyAlignment="1">
      <alignment horizontal="left" vertical="center" wrapText="1"/>
    </xf>
    <xf numFmtId="0" fontId="30" fillId="0" borderId="57" xfId="18" applyFont="1" applyBorder="1" applyAlignment="1">
      <alignment horizontal="left" vertical="center" wrapText="1"/>
    </xf>
    <xf numFmtId="0" fontId="30" fillId="0" borderId="50" xfId="18" applyFont="1" applyFill="1" applyBorder="1" applyAlignment="1">
      <alignment horizontal="left" vertical="center" wrapText="1"/>
    </xf>
    <xf numFmtId="0" fontId="30" fillId="0" borderId="52" xfId="18" applyFont="1" applyFill="1" applyBorder="1" applyAlignment="1">
      <alignment horizontal="left" vertical="center" wrapText="1"/>
    </xf>
    <xf numFmtId="0" fontId="30" fillId="0" borderId="34" xfId="19" applyFont="1" applyFill="1" applyBorder="1" applyAlignment="1">
      <alignment vertical="center" wrapText="1"/>
    </xf>
    <xf numFmtId="0" fontId="30" fillId="0" borderId="11" xfId="19" applyFont="1" applyFill="1" applyBorder="1" applyAlignment="1">
      <alignment vertical="center" wrapText="1"/>
    </xf>
    <xf numFmtId="0" fontId="30" fillId="0" borderId="9" xfId="19" applyFont="1" applyFill="1" applyBorder="1" applyAlignment="1">
      <alignment vertical="center"/>
    </xf>
    <xf numFmtId="0" fontId="30" fillId="0" borderId="53" xfId="19" applyFont="1" applyFill="1" applyBorder="1" applyAlignment="1">
      <alignmen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vertical="center"/>
    </xf>
    <xf numFmtId="0" fontId="30" fillId="0" borderId="57" xfId="19" applyFont="1" applyFill="1" applyBorder="1" applyAlignment="1">
      <alignment vertical="center"/>
    </xf>
    <xf numFmtId="0" fontId="31" fillId="0" borderId="183" xfId="19" applyFont="1" applyBorder="1" applyAlignment="1">
      <alignment horizontal="center" vertical="center" wrapText="1"/>
    </xf>
    <xf numFmtId="0" fontId="31" fillId="0" borderId="184" xfId="19" applyFont="1" applyBorder="1" applyAlignment="1">
      <alignment horizontal="center" vertical="center" wrapText="1"/>
    </xf>
    <xf numFmtId="0" fontId="31" fillId="0" borderId="112" xfId="19" applyFont="1" applyBorder="1" applyAlignment="1">
      <alignment horizontal="center" vertical="center" wrapText="1"/>
    </xf>
    <xf numFmtId="0" fontId="31" fillId="0" borderId="182" xfId="19" applyFont="1" applyBorder="1" applyAlignment="1">
      <alignment horizontal="center" vertical="center" wrapText="1"/>
    </xf>
    <xf numFmtId="0" fontId="31" fillId="0" borderId="49" xfId="19" applyFont="1" applyBorder="1">
      <alignment vertical="center"/>
    </xf>
    <xf numFmtId="0" fontId="31" fillId="0" borderId="50" xfId="19" applyFont="1" applyBorder="1">
      <alignment vertical="center"/>
    </xf>
    <xf numFmtId="0" fontId="31" fillId="0" borderId="51" xfId="19" applyFont="1" applyBorder="1">
      <alignment vertical="center"/>
    </xf>
    <xf numFmtId="0" fontId="31" fillId="0" borderId="54" xfId="19" applyFont="1" applyBorder="1">
      <alignment vertical="center"/>
    </xf>
    <xf numFmtId="0" fontId="31" fillId="0" borderId="55" xfId="19" applyFont="1" applyBorder="1">
      <alignment vertical="center"/>
    </xf>
    <xf numFmtId="0" fontId="31" fillId="0" borderId="56" xfId="19" applyFont="1" applyBorder="1">
      <alignmen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50" xfId="19" applyFont="1" applyFill="1" applyBorder="1" applyAlignment="1">
      <alignment vertical="center"/>
    </xf>
    <xf numFmtId="0" fontId="30" fillId="0" borderId="52" xfId="19" applyFont="1" applyFill="1" applyBorder="1" applyAlignment="1">
      <alignment vertical="center"/>
    </xf>
    <xf numFmtId="0" fontId="30" fillId="0" borderId="38" xfId="20" applyFont="1" applyFill="1" applyBorder="1" applyAlignment="1">
      <alignment vertical="center" wrapText="1"/>
    </xf>
    <xf numFmtId="0" fontId="30" fillId="0" borderId="3" xfId="20" applyFont="1" applyFill="1" applyBorder="1" applyAlignment="1">
      <alignment vertical="center" wrapText="1"/>
    </xf>
    <xf numFmtId="0" fontId="30" fillId="0" borderId="27" xfId="20" applyFont="1" applyFill="1" applyBorder="1" applyAlignment="1">
      <alignment vertical="center" wrapText="1"/>
    </xf>
    <xf numFmtId="0" fontId="30" fillId="0" borderId="5" xfId="20" applyFont="1" applyFill="1" applyBorder="1" applyAlignment="1">
      <alignment vertical="center" wrapText="1"/>
    </xf>
    <xf numFmtId="0" fontId="30" fillId="0" borderId="29" xfId="20" applyFont="1" applyFill="1" applyBorder="1" applyAlignment="1">
      <alignment vertical="center" wrapText="1"/>
    </xf>
    <xf numFmtId="0" fontId="30" fillId="0" borderId="8" xfId="20" applyFont="1" applyFill="1" applyBorder="1" applyAlignment="1">
      <alignment vertical="center" wrapText="1"/>
    </xf>
    <xf numFmtId="0" fontId="30" fillId="0" borderId="9" xfId="20" applyFont="1" applyFill="1" applyBorder="1" applyAlignment="1">
      <alignment horizontal="left" vertical="center"/>
    </xf>
    <xf numFmtId="0" fontId="30" fillId="0" borderId="53" xfId="20" applyFont="1" applyFill="1" applyBorder="1" applyAlignment="1">
      <alignment horizontal="left" vertical="center"/>
    </xf>
    <xf numFmtId="0" fontId="30" fillId="0" borderId="62" xfId="20" applyFont="1" applyFill="1" applyBorder="1" applyAlignment="1">
      <alignment vertical="center"/>
    </xf>
    <xf numFmtId="0" fontId="30" fillId="0" borderId="56" xfId="20" applyFont="1" applyFill="1" applyBorder="1" applyAlignment="1">
      <alignment vertical="center"/>
    </xf>
    <xf numFmtId="0" fontId="30" fillId="0" borderId="55" xfId="20" applyFont="1" applyFill="1" applyBorder="1" applyAlignment="1">
      <alignment horizontal="left" vertical="center"/>
    </xf>
    <xf numFmtId="0" fontId="30" fillId="0" borderId="57" xfId="20" applyFont="1" applyFill="1" applyBorder="1" applyAlignment="1">
      <alignment horizontal="left" vertical="center"/>
    </xf>
    <xf numFmtId="0" fontId="30" fillId="0" borderId="18" xfId="20" applyFont="1" applyFill="1" applyBorder="1" applyAlignment="1">
      <alignment vertical="center" wrapText="1"/>
    </xf>
    <xf numFmtId="0" fontId="30" fillId="0" borderId="14" xfId="20" applyFont="1" applyFill="1" applyBorder="1" applyAlignment="1">
      <alignment vertical="center" wrapText="1"/>
    </xf>
    <xf numFmtId="0" fontId="30" fillId="0" borderId="50" xfId="20" applyFont="1" applyFill="1" applyBorder="1" applyAlignment="1">
      <alignment horizontal="left" vertical="center"/>
    </xf>
    <xf numFmtId="0" fontId="30" fillId="0" borderId="52" xfId="20" applyFont="1" applyFill="1" applyBorder="1" applyAlignment="1">
      <alignment horizontal="left" vertical="center"/>
    </xf>
    <xf numFmtId="0" fontId="30" fillId="0" borderId="10" xfId="20" applyFont="1" applyFill="1" applyBorder="1" applyAlignment="1">
      <alignment horizontal="center" vertical="center" shrinkToFit="1"/>
    </xf>
    <xf numFmtId="0" fontId="30" fillId="0" borderId="9" xfId="20" applyFont="1" applyFill="1" applyBorder="1" applyAlignment="1">
      <alignment horizontal="center" vertical="center" shrinkToFit="1"/>
    </xf>
    <xf numFmtId="0" fontId="30" fillId="0" borderId="53" xfId="20" applyFont="1" applyFill="1" applyBorder="1" applyAlignment="1">
      <alignment horizontal="center" vertical="center" shrinkToFit="1"/>
    </xf>
    <xf numFmtId="0" fontId="36" fillId="0" borderId="10" xfId="17" applyFont="1" applyFill="1" applyBorder="1" applyAlignment="1" applyProtection="1">
      <alignment horizontal="left" vertical="center" wrapText="1"/>
      <protection locked="0"/>
    </xf>
    <xf numFmtId="0" fontId="36" fillId="0" borderId="9" xfId="17" applyFont="1" applyFill="1" applyBorder="1" applyAlignment="1" applyProtection="1">
      <alignment horizontal="left" vertical="center" wrapText="1"/>
      <protection locked="0"/>
    </xf>
    <xf numFmtId="0" fontId="36" fillId="0" borderId="53" xfId="17" applyFont="1" applyFill="1" applyBorder="1" applyAlignment="1" applyProtection="1">
      <alignment horizontal="left" vertical="center" wrapText="1"/>
      <protection locked="0"/>
    </xf>
    <xf numFmtId="0" fontId="36" fillId="0" borderId="54" xfId="17" applyFont="1" applyFill="1" applyBorder="1" applyAlignment="1" applyProtection="1">
      <alignment horizontal="left" vertical="center" wrapText="1"/>
      <protection locked="0"/>
    </xf>
    <xf numFmtId="0" fontId="36" fillId="0" borderId="55" xfId="17" applyFont="1" applyFill="1" applyBorder="1" applyAlignment="1" applyProtection="1">
      <alignment horizontal="left" vertical="center" wrapText="1"/>
      <protection locked="0"/>
    </xf>
    <xf numFmtId="0" fontId="36" fillId="0" borderId="57" xfId="17" applyFont="1" applyFill="1" applyBorder="1" applyAlignment="1" applyProtection="1">
      <alignment horizontal="left" vertical="center" wrapText="1"/>
      <protection locked="0"/>
    </xf>
    <xf numFmtId="0" fontId="36" fillId="0" borderId="22" xfId="17" applyFont="1" applyFill="1" applyBorder="1" applyAlignment="1" applyProtection="1">
      <alignment horizontal="left" vertical="center"/>
    </xf>
    <xf numFmtId="0" fontId="36" fillId="0" borderId="23" xfId="17" applyFont="1" applyFill="1" applyBorder="1" applyAlignment="1" applyProtection="1">
      <alignment horizontal="left" vertical="center"/>
    </xf>
    <xf numFmtId="0" fontId="36" fillId="0" borderId="19" xfId="17" applyFont="1" applyFill="1" applyBorder="1" applyAlignment="1" applyProtection="1">
      <alignment horizontal="left" vertical="center" wrapText="1"/>
    </xf>
    <xf numFmtId="0" fontId="36" fillId="0" borderId="20" xfId="17" applyFont="1" applyFill="1" applyBorder="1" applyAlignment="1" applyProtection="1">
      <alignment horizontal="left" vertical="center" wrapText="1"/>
    </xf>
    <xf numFmtId="0" fontId="36" fillId="0" borderId="2" xfId="17" applyFont="1" applyFill="1" applyBorder="1" applyAlignment="1" applyProtection="1">
      <alignment horizontal="left" vertical="center"/>
    </xf>
    <xf numFmtId="0" fontId="36" fillId="0" borderId="39" xfId="17" applyFont="1" applyFill="1" applyBorder="1" applyAlignment="1" applyProtection="1">
      <alignment horizontal="left" vertical="center"/>
    </xf>
    <xf numFmtId="0" fontId="36" fillId="0" borderId="9" xfId="17" applyFont="1" applyFill="1" applyBorder="1" applyAlignment="1" applyProtection="1">
      <alignment horizontal="left" vertical="center"/>
    </xf>
    <xf numFmtId="0" fontId="36" fillId="0" borderId="53" xfId="17"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FD16-448D-8793-5A112C0A6154}"/>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51230</c:v>
                </c:pt>
                <c:pt idx="1">
                  <c:v>123101</c:v>
                </c:pt>
                <c:pt idx="2">
                  <c:v>623768</c:v>
                </c:pt>
                <c:pt idx="3">
                  <c:v>92509</c:v>
                </c:pt>
                <c:pt idx="4">
                  <c:v>99772</c:v>
                </c:pt>
              </c:numCache>
            </c:numRef>
          </c:val>
          <c:smooth val="0"/>
          <c:extLst>
            <c:ext xmlns:c16="http://schemas.microsoft.com/office/drawing/2014/chart" uri="{C3380CC4-5D6E-409C-BE32-E72D297353CC}">
              <c16:uniqueId val="{00000001-FD16-448D-8793-5A112C0A615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0</c:v>
                </c:pt>
                <c:pt idx="1">
                  <c:v>3.53</c:v>
                </c:pt>
                <c:pt idx="2">
                  <c:v>15.83</c:v>
                </c:pt>
                <c:pt idx="3">
                  <c:v>14.67</c:v>
                </c:pt>
                <c:pt idx="4">
                  <c:v>10.29</c:v>
                </c:pt>
              </c:numCache>
            </c:numRef>
          </c:val>
          <c:extLst>
            <c:ext xmlns:c16="http://schemas.microsoft.com/office/drawing/2014/chart" uri="{C3380CC4-5D6E-409C-BE32-E72D297353CC}">
              <c16:uniqueId val="{00000000-F337-4FC9-A800-E062DA35C74C}"/>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15.7</c:v>
                </c:pt>
                <c:pt idx="1">
                  <c:v>15.68</c:v>
                </c:pt>
                <c:pt idx="2">
                  <c:v>15.28</c:v>
                </c:pt>
                <c:pt idx="3">
                  <c:v>13.55</c:v>
                </c:pt>
                <c:pt idx="4">
                  <c:v>12.37</c:v>
                </c:pt>
              </c:numCache>
            </c:numRef>
          </c:val>
          <c:extLst>
            <c:ext xmlns:c16="http://schemas.microsoft.com/office/drawing/2014/chart" uri="{C3380CC4-5D6E-409C-BE32-E72D297353CC}">
              <c16:uniqueId val="{00000001-F337-4FC9-A800-E062DA35C7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-10.52</c:v>
                </c:pt>
                <c:pt idx="1">
                  <c:v>3.54</c:v>
                </c:pt>
                <c:pt idx="2">
                  <c:v>12.39</c:v>
                </c:pt>
                <c:pt idx="3">
                  <c:v>0.65</c:v>
                </c:pt>
                <c:pt idx="4">
                  <c:v>-3.09</c:v>
                </c:pt>
              </c:numCache>
            </c:numRef>
          </c:val>
          <c:smooth val="0"/>
          <c:extLst>
            <c:ext xmlns:c16="http://schemas.microsoft.com/office/drawing/2014/chart" uri="{C3380CC4-5D6E-409C-BE32-E72D297353CC}">
              <c16:uniqueId val="{00000002-F337-4FC9-A800-E062DA35C7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0.02</c:v>
                </c:pt>
                <c:pt idx="2">
                  <c:v>#N/A</c:v>
                </c:pt>
                <c:pt idx="3">
                  <c:v>0.1</c:v>
                </c:pt>
                <c:pt idx="4">
                  <c:v>#N/A</c:v>
                </c:pt>
                <c:pt idx="5">
                  <c:v>0.18</c:v>
                </c:pt>
                <c:pt idx="6">
                  <c:v>0</c:v>
                </c:pt>
                <c:pt idx="7">
                  <c:v>0</c:v>
                </c:pt>
                <c:pt idx="8">
                  <c:v>0</c:v>
                </c:pt>
                <c:pt idx="9">
                  <c:v>0</c:v>
                </c:pt>
              </c:numCache>
            </c:numRef>
          </c:val>
          <c:extLst>
            <c:ext xmlns:c16="http://schemas.microsoft.com/office/drawing/2014/chart" uri="{C3380CC4-5D6E-409C-BE32-E72D297353CC}">
              <c16:uniqueId val="{00000000-233A-4062-9698-58925D856891}"/>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7.24</c:v>
                </c:pt>
                <c:pt idx="5">
                  <c:v>#N/A</c:v>
                </c:pt>
                <c:pt idx="6">
                  <c:v>0</c:v>
                </c:pt>
                <c:pt idx="7">
                  <c:v>0</c:v>
                </c:pt>
                <c:pt idx="8">
                  <c:v>0</c:v>
                </c:pt>
                <c:pt idx="9">
                  <c:v>0</c:v>
                </c:pt>
              </c:numCache>
            </c:numRef>
          </c:val>
          <c:extLst>
            <c:ext xmlns:c16="http://schemas.microsoft.com/office/drawing/2014/chart" uri="{C3380CC4-5D6E-409C-BE32-E72D297353CC}">
              <c16:uniqueId val="{00000001-233A-4062-9698-58925D856891}"/>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33A-4062-9698-58925D856891}"/>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33A-4062-9698-58925D856891}"/>
            </c:ext>
          </c:extLst>
        </c:ser>
        <c:ser>
          <c:idx val="4"/>
          <c:order val="4"/>
          <c:tx>
            <c:strRef>
              <c:f>[1]データシート!$A$31</c:f>
              <c:strCache>
                <c:ptCount val="1"/>
                <c:pt idx="0">
                  <c:v>益城町下水道事業会計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0</c:v>
                </c:pt>
                <c:pt idx="1">
                  <c:v>0</c:v>
                </c:pt>
                <c:pt idx="2">
                  <c:v>0</c:v>
                </c:pt>
                <c:pt idx="3">
                  <c:v>0</c:v>
                </c:pt>
                <c:pt idx="4">
                  <c:v>0</c:v>
                </c:pt>
                <c:pt idx="5">
                  <c:v>0</c:v>
                </c:pt>
                <c:pt idx="6">
                  <c:v>#N/A</c:v>
                </c:pt>
                <c:pt idx="7">
                  <c:v>2.83</c:v>
                </c:pt>
                <c:pt idx="8">
                  <c:v>#N/A</c:v>
                </c:pt>
                <c:pt idx="9">
                  <c:v>0</c:v>
                </c:pt>
              </c:numCache>
            </c:numRef>
          </c:val>
          <c:extLst>
            <c:ext xmlns:c16="http://schemas.microsoft.com/office/drawing/2014/chart" uri="{C3380CC4-5D6E-409C-BE32-E72D297353CC}">
              <c16:uniqueId val="{00000004-233A-4062-9698-58925D856891}"/>
            </c:ext>
          </c:extLst>
        </c:ser>
        <c:ser>
          <c:idx val="5"/>
          <c:order val="5"/>
          <c:tx>
            <c:strRef>
              <c:f>[1]データシート!$A$32</c:f>
              <c:strCache>
                <c:ptCount val="1"/>
                <c:pt idx="0">
                  <c:v>益城町介護保険特別会計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5.24</c:v>
                </c:pt>
                <c:pt idx="2">
                  <c:v>#N/A</c:v>
                </c:pt>
                <c:pt idx="3">
                  <c:v>5.66</c:v>
                </c:pt>
                <c:pt idx="4">
                  <c:v>#N/A</c:v>
                </c:pt>
                <c:pt idx="5">
                  <c:v>5.29</c:v>
                </c:pt>
                <c:pt idx="6">
                  <c:v>#N/A</c:v>
                </c:pt>
                <c:pt idx="7">
                  <c:v>5.39</c:v>
                </c:pt>
                <c:pt idx="8">
                  <c:v>#N/A</c:v>
                </c:pt>
                <c:pt idx="9">
                  <c:v>2.7</c:v>
                </c:pt>
              </c:numCache>
            </c:numRef>
          </c:val>
          <c:extLst>
            <c:ext xmlns:c16="http://schemas.microsoft.com/office/drawing/2014/chart" uri="{C3380CC4-5D6E-409C-BE32-E72D297353CC}">
              <c16:uniqueId val="{00000005-233A-4062-9698-58925D856891}"/>
            </c:ext>
          </c:extLst>
        </c:ser>
        <c:ser>
          <c:idx val="6"/>
          <c:order val="6"/>
          <c:tx>
            <c:strRef>
              <c:f>[1]データシート!$A$33</c:f>
              <c:strCache>
                <c:ptCount val="1"/>
                <c:pt idx="0">
                  <c:v>益城町後期高齢者医療特別会計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#N/A</c:v>
                </c:pt>
                <c:pt idx="1">
                  <c:v>0.43</c:v>
                </c:pt>
                <c:pt idx="2">
                  <c:v>#N/A</c:v>
                </c:pt>
                <c:pt idx="3">
                  <c:v>0.21</c:v>
                </c:pt>
                <c:pt idx="4">
                  <c:v>#N/A</c:v>
                </c:pt>
                <c:pt idx="5">
                  <c:v>0.18</c:v>
                </c:pt>
                <c:pt idx="6">
                  <c:v>#N/A</c:v>
                </c:pt>
                <c:pt idx="7">
                  <c:v>0.2</c:v>
                </c:pt>
                <c:pt idx="8">
                  <c:v>#N/A</c:v>
                </c:pt>
                <c:pt idx="9">
                  <c:v>4.83</c:v>
                </c:pt>
              </c:numCache>
            </c:numRef>
          </c:val>
          <c:extLst>
            <c:ext xmlns:c16="http://schemas.microsoft.com/office/drawing/2014/chart" uri="{C3380CC4-5D6E-409C-BE32-E72D297353CC}">
              <c16:uniqueId val="{00000006-233A-4062-9698-58925D856891}"/>
            </c:ext>
          </c:extLst>
        </c:ser>
        <c:ser>
          <c:idx val="7"/>
          <c:order val="7"/>
          <c:tx>
            <c:strRef>
              <c:f>[1]データシート!$A$34</c:f>
              <c:strCache>
                <c:ptCount val="1"/>
                <c:pt idx="0">
                  <c:v>益城町水道事業会計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11.86</c:v>
                </c:pt>
                <c:pt idx="2">
                  <c:v>#N/A</c:v>
                </c:pt>
                <c:pt idx="3">
                  <c:v>8.86</c:v>
                </c:pt>
                <c:pt idx="4">
                  <c:v>#N/A</c:v>
                </c:pt>
                <c:pt idx="5">
                  <c:v>13.33</c:v>
                </c:pt>
                <c:pt idx="6">
                  <c:v>#N/A</c:v>
                </c:pt>
                <c:pt idx="7">
                  <c:v>11.4</c:v>
                </c:pt>
                <c:pt idx="8">
                  <c:v>#N/A</c:v>
                </c:pt>
                <c:pt idx="9">
                  <c:v>9.3000000000000007</c:v>
                </c:pt>
              </c:numCache>
            </c:numRef>
          </c:val>
          <c:extLst>
            <c:ext xmlns:c16="http://schemas.microsoft.com/office/drawing/2014/chart" uri="{C3380CC4-5D6E-409C-BE32-E72D297353CC}">
              <c16:uniqueId val="{00000007-233A-4062-9698-58925D856891}"/>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0</c:v>
                </c:pt>
                <c:pt idx="2">
                  <c:v>#N/A</c:v>
                </c:pt>
                <c:pt idx="3">
                  <c:v>3.52</c:v>
                </c:pt>
                <c:pt idx="4">
                  <c:v>#N/A</c:v>
                </c:pt>
                <c:pt idx="5">
                  <c:v>15.82</c:v>
                </c:pt>
                <c:pt idx="6">
                  <c:v>#N/A</c:v>
                </c:pt>
                <c:pt idx="7">
                  <c:v>14.66</c:v>
                </c:pt>
                <c:pt idx="8">
                  <c:v>#N/A</c:v>
                </c:pt>
                <c:pt idx="9">
                  <c:v>10.28</c:v>
                </c:pt>
              </c:numCache>
            </c:numRef>
          </c:val>
          <c:extLst>
            <c:ext xmlns:c16="http://schemas.microsoft.com/office/drawing/2014/chart" uri="{C3380CC4-5D6E-409C-BE32-E72D297353CC}">
              <c16:uniqueId val="{00000008-233A-4062-9698-58925D856891}"/>
            </c:ext>
          </c:extLst>
        </c:ser>
        <c:ser>
          <c:idx val="9"/>
          <c:order val="9"/>
          <c:tx>
            <c:strRef>
              <c:f>[1]データシート!$A$36</c:f>
              <c:strCache>
                <c:ptCount val="1"/>
                <c:pt idx="0">
                  <c:v>益城町国民健康保険特別会計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3.59</c:v>
                </c:pt>
                <c:pt idx="2">
                  <c:v>#N/A</c:v>
                </c:pt>
                <c:pt idx="3">
                  <c:v>2.5499999999999998</c:v>
                </c:pt>
                <c:pt idx="4">
                  <c:v>#N/A</c:v>
                </c:pt>
                <c:pt idx="5">
                  <c:v>3.9</c:v>
                </c:pt>
                <c:pt idx="6">
                  <c:v>#N/A</c:v>
                </c:pt>
                <c:pt idx="7">
                  <c:v>6.21</c:v>
                </c:pt>
                <c:pt idx="8">
                  <c:v>#N/A</c:v>
                </c:pt>
                <c:pt idx="9">
                  <c:v>14.57</c:v>
                </c:pt>
              </c:numCache>
            </c:numRef>
          </c:val>
          <c:extLst>
            <c:ext xmlns:c16="http://schemas.microsoft.com/office/drawing/2014/chart" uri="{C3380CC4-5D6E-409C-BE32-E72D297353CC}">
              <c16:uniqueId val="{00000009-233A-4062-9698-58925D85689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953</c:v>
                </c:pt>
                <c:pt idx="5">
                  <c:v>976</c:v>
                </c:pt>
                <c:pt idx="8">
                  <c:v>956</c:v>
                </c:pt>
                <c:pt idx="11">
                  <c:v>1520</c:v>
                </c:pt>
                <c:pt idx="14">
                  <c:v>1896</c:v>
                </c:pt>
              </c:numCache>
            </c:numRef>
          </c:val>
          <c:extLst>
            <c:ext xmlns:c16="http://schemas.microsoft.com/office/drawing/2014/chart" uri="{C3380CC4-5D6E-409C-BE32-E72D297353CC}">
              <c16:uniqueId val="{00000000-BE8F-4C02-BEC7-24185BF9D145}"/>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2</c:v>
                </c:pt>
                <c:pt idx="9">
                  <c:v>0</c:v>
                </c:pt>
                <c:pt idx="12">
                  <c:v>0</c:v>
                </c:pt>
              </c:numCache>
            </c:numRef>
          </c:val>
          <c:extLst>
            <c:ext xmlns:c16="http://schemas.microsoft.com/office/drawing/2014/chart" uri="{C3380CC4-5D6E-409C-BE32-E72D297353CC}">
              <c16:uniqueId val="{00000001-BE8F-4C02-BEC7-24185BF9D145}"/>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8F-4C02-BEC7-24185BF9D145}"/>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4</c:v>
                </c:pt>
                <c:pt idx="3">
                  <c:v>4</c:v>
                </c:pt>
                <c:pt idx="6">
                  <c:v>4</c:v>
                </c:pt>
                <c:pt idx="9">
                  <c:v>4</c:v>
                </c:pt>
                <c:pt idx="12">
                  <c:v>8</c:v>
                </c:pt>
              </c:numCache>
            </c:numRef>
          </c:val>
          <c:extLst>
            <c:ext xmlns:c16="http://schemas.microsoft.com/office/drawing/2014/chart" uri="{C3380CC4-5D6E-409C-BE32-E72D297353CC}">
              <c16:uniqueId val="{00000003-BE8F-4C02-BEC7-24185BF9D145}"/>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384</c:v>
                </c:pt>
                <c:pt idx="3">
                  <c:v>504</c:v>
                </c:pt>
                <c:pt idx="6">
                  <c:v>627</c:v>
                </c:pt>
                <c:pt idx="9">
                  <c:v>546</c:v>
                </c:pt>
                <c:pt idx="12">
                  <c:v>497</c:v>
                </c:pt>
              </c:numCache>
            </c:numRef>
          </c:val>
          <c:extLst>
            <c:ext xmlns:c16="http://schemas.microsoft.com/office/drawing/2014/chart" uri="{C3380CC4-5D6E-409C-BE32-E72D297353CC}">
              <c16:uniqueId val="{00000004-BE8F-4C02-BEC7-24185BF9D145}"/>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8F-4C02-BEC7-24185BF9D145}"/>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8F-4C02-BEC7-24185BF9D145}"/>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976</c:v>
                </c:pt>
                <c:pt idx="3">
                  <c:v>930</c:v>
                </c:pt>
                <c:pt idx="6">
                  <c:v>938</c:v>
                </c:pt>
                <c:pt idx="9">
                  <c:v>1602</c:v>
                </c:pt>
                <c:pt idx="12">
                  <c:v>1941</c:v>
                </c:pt>
              </c:numCache>
            </c:numRef>
          </c:val>
          <c:extLst>
            <c:ext xmlns:c16="http://schemas.microsoft.com/office/drawing/2014/chart" uri="{C3380CC4-5D6E-409C-BE32-E72D297353CC}">
              <c16:uniqueId val="{00000007-BE8F-4C02-BEC7-24185BF9D14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411</c:v>
                </c:pt>
                <c:pt idx="2">
                  <c:v>#N/A</c:v>
                </c:pt>
                <c:pt idx="3">
                  <c:v>#N/A</c:v>
                </c:pt>
                <c:pt idx="4">
                  <c:v>462</c:v>
                </c:pt>
                <c:pt idx="5">
                  <c:v>#N/A</c:v>
                </c:pt>
                <c:pt idx="6">
                  <c:v>#N/A</c:v>
                </c:pt>
                <c:pt idx="7">
                  <c:v>615</c:v>
                </c:pt>
                <c:pt idx="8">
                  <c:v>#N/A</c:v>
                </c:pt>
                <c:pt idx="9">
                  <c:v>#N/A</c:v>
                </c:pt>
                <c:pt idx="10">
                  <c:v>632</c:v>
                </c:pt>
                <c:pt idx="11">
                  <c:v>#N/A</c:v>
                </c:pt>
                <c:pt idx="12">
                  <c:v>#N/A</c:v>
                </c:pt>
                <c:pt idx="13">
                  <c:v>550</c:v>
                </c:pt>
                <c:pt idx="14">
                  <c:v>#N/A</c:v>
                </c:pt>
              </c:numCache>
            </c:numRef>
          </c:val>
          <c:smooth val="0"/>
          <c:extLst>
            <c:ext xmlns:c16="http://schemas.microsoft.com/office/drawing/2014/chart" uri="{C3380CC4-5D6E-409C-BE32-E72D297353CC}">
              <c16:uniqueId val="{00000008-BE8F-4C02-BEC7-24185BF9D14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22272</c:v>
                </c:pt>
                <c:pt idx="5">
                  <c:v>25549</c:v>
                </c:pt>
                <c:pt idx="8">
                  <c:v>29494</c:v>
                </c:pt>
                <c:pt idx="11">
                  <c:v>34896</c:v>
                </c:pt>
                <c:pt idx="14">
                  <c:v>34683</c:v>
                </c:pt>
              </c:numCache>
            </c:numRef>
          </c:val>
          <c:extLst>
            <c:ext xmlns:c16="http://schemas.microsoft.com/office/drawing/2014/chart" uri="{C3380CC4-5D6E-409C-BE32-E72D297353CC}">
              <c16:uniqueId val="{00000000-16AE-4CE5-B57B-ED04BC627F07}"/>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808</c:v>
                </c:pt>
                <c:pt idx="5">
                  <c:v>1456</c:v>
                </c:pt>
                <c:pt idx="8">
                  <c:v>6783</c:v>
                </c:pt>
                <c:pt idx="11">
                  <c:v>6723</c:v>
                </c:pt>
                <c:pt idx="14">
                  <c:v>6694</c:v>
                </c:pt>
              </c:numCache>
            </c:numRef>
          </c:val>
          <c:extLst>
            <c:ext xmlns:c16="http://schemas.microsoft.com/office/drawing/2014/chart" uri="{C3380CC4-5D6E-409C-BE32-E72D297353CC}">
              <c16:uniqueId val="{00000001-16AE-4CE5-B57B-ED04BC627F07}"/>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5726</c:v>
                </c:pt>
                <c:pt idx="5">
                  <c:v>5498</c:v>
                </c:pt>
                <c:pt idx="8">
                  <c:v>5798</c:v>
                </c:pt>
                <c:pt idx="11">
                  <c:v>6528</c:v>
                </c:pt>
                <c:pt idx="14">
                  <c:v>8212</c:v>
                </c:pt>
              </c:numCache>
            </c:numRef>
          </c:val>
          <c:extLst>
            <c:ext xmlns:c16="http://schemas.microsoft.com/office/drawing/2014/chart" uri="{C3380CC4-5D6E-409C-BE32-E72D297353CC}">
              <c16:uniqueId val="{00000002-16AE-4CE5-B57B-ED04BC627F07}"/>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6AE-4CE5-B57B-ED04BC627F07}"/>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6AE-4CE5-B57B-ED04BC627F07}"/>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48</c:v>
                </c:pt>
                <c:pt idx="6">
                  <c:v>65</c:v>
                </c:pt>
                <c:pt idx="9">
                  <c:v>0</c:v>
                </c:pt>
                <c:pt idx="12">
                  <c:v>0</c:v>
                </c:pt>
              </c:numCache>
            </c:numRef>
          </c:val>
          <c:extLst>
            <c:ext xmlns:c16="http://schemas.microsoft.com/office/drawing/2014/chart" uri="{C3380CC4-5D6E-409C-BE32-E72D297353CC}">
              <c16:uniqueId val="{00000005-16AE-4CE5-B57B-ED04BC627F07}"/>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309</c:v>
                </c:pt>
                <c:pt idx="3">
                  <c:v>134</c:v>
                </c:pt>
                <c:pt idx="6">
                  <c:v>48</c:v>
                </c:pt>
                <c:pt idx="9">
                  <c:v>0</c:v>
                </c:pt>
                <c:pt idx="12">
                  <c:v>0</c:v>
                </c:pt>
              </c:numCache>
            </c:numRef>
          </c:val>
          <c:extLst>
            <c:ext xmlns:c16="http://schemas.microsoft.com/office/drawing/2014/chart" uri="{C3380CC4-5D6E-409C-BE32-E72D297353CC}">
              <c16:uniqueId val="{00000006-16AE-4CE5-B57B-ED04BC627F07}"/>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39</c:v>
                </c:pt>
                <c:pt idx="3">
                  <c:v>35</c:v>
                </c:pt>
                <c:pt idx="6">
                  <c:v>30</c:v>
                </c:pt>
                <c:pt idx="9">
                  <c:v>83</c:v>
                </c:pt>
                <c:pt idx="12">
                  <c:v>72</c:v>
                </c:pt>
              </c:numCache>
            </c:numRef>
          </c:val>
          <c:extLst>
            <c:ext xmlns:c16="http://schemas.microsoft.com/office/drawing/2014/chart" uri="{C3380CC4-5D6E-409C-BE32-E72D297353CC}">
              <c16:uniqueId val="{00000007-16AE-4CE5-B57B-ED04BC627F07}"/>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5803</c:v>
                </c:pt>
                <c:pt idx="3">
                  <c:v>5687</c:v>
                </c:pt>
                <c:pt idx="6">
                  <c:v>5140</c:v>
                </c:pt>
                <c:pt idx="9">
                  <c:v>6234</c:v>
                </c:pt>
                <c:pt idx="12">
                  <c:v>6330</c:v>
                </c:pt>
              </c:numCache>
            </c:numRef>
          </c:val>
          <c:extLst>
            <c:ext xmlns:c16="http://schemas.microsoft.com/office/drawing/2014/chart" uri="{C3380CC4-5D6E-409C-BE32-E72D297353CC}">
              <c16:uniqueId val="{00000008-16AE-4CE5-B57B-ED04BC627F07}"/>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6AE-4CE5-B57B-ED04BC627F07}"/>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22209</c:v>
                </c:pt>
                <c:pt idx="3">
                  <c:v>27926</c:v>
                </c:pt>
                <c:pt idx="6">
                  <c:v>38847</c:v>
                </c:pt>
                <c:pt idx="9">
                  <c:v>44075</c:v>
                </c:pt>
                <c:pt idx="12">
                  <c:v>45938</c:v>
                </c:pt>
              </c:numCache>
            </c:numRef>
          </c:val>
          <c:extLst>
            <c:ext xmlns:c16="http://schemas.microsoft.com/office/drawing/2014/chart" uri="{C3380CC4-5D6E-409C-BE32-E72D297353CC}">
              <c16:uniqueId val="{0000000A-16AE-4CE5-B57B-ED04BC627F0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1326</c:v>
                </c:pt>
                <c:pt idx="5">
                  <c:v>#N/A</c:v>
                </c:pt>
                <c:pt idx="6">
                  <c:v>#N/A</c:v>
                </c:pt>
                <c:pt idx="7">
                  <c:v>2054</c:v>
                </c:pt>
                <c:pt idx="8">
                  <c:v>#N/A</c:v>
                </c:pt>
                <c:pt idx="9">
                  <c:v>#N/A</c:v>
                </c:pt>
                <c:pt idx="10">
                  <c:v>2244</c:v>
                </c:pt>
                <c:pt idx="11">
                  <c:v>#N/A</c:v>
                </c:pt>
                <c:pt idx="12">
                  <c:v>#N/A</c:v>
                </c:pt>
                <c:pt idx="13">
                  <c:v>2751</c:v>
                </c:pt>
                <c:pt idx="14">
                  <c:v>#N/A</c:v>
                </c:pt>
              </c:numCache>
            </c:numRef>
          </c:val>
          <c:smooth val="0"/>
          <c:extLst>
            <c:ext xmlns:c16="http://schemas.microsoft.com/office/drawing/2014/chart" uri="{C3380CC4-5D6E-409C-BE32-E72D297353CC}">
              <c16:uniqueId val="{0000000B-16AE-4CE5-B57B-ED04BC627F0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1119</c:v>
                </c:pt>
                <c:pt idx="1">
                  <c:v>1120</c:v>
                </c:pt>
                <c:pt idx="2">
                  <c:v>1121</c:v>
                </c:pt>
              </c:numCache>
            </c:numRef>
          </c:val>
          <c:extLst>
            <c:ext xmlns:c16="http://schemas.microsoft.com/office/drawing/2014/chart" uri="{C3380CC4-5D6E-409C-BE32-E72D297353CC}">
              <c16:uniqueId val="{00000000-1A9C-4209-850F-4AFE9CA49E2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891</c:v>
                </c:pt>
                <c:pt idx="1">
                  <c:v>1257</c:v>
                </c:pt>
                <c:pt idx="2">
                  <c:v>1601</c:v>
                </c:pt>
              </c:numCache>
            </c:numRef>
          </c:val>
          <c:extLst>
            <c:ext xmlns:c16="http://schemas.microsoft.com/office/drawing/2014/chart" uri="{C3380CC4-5D6E-409C-BE32-E72D297353CC}">
              <c16:uniqueId val="{00000001-1A9C-4209-850F-4AFE9CA49E2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3496</c:v>
                </c:pt>
                <c:pt idx="1">
                  <c:v>3865</c:v>
                </c:pt>
                <c:pt idx="2">
                  <c:v>4953</c:v>
                </c:pt>
              </c:numCache>
            </c:numRef>
          </c:val>
          <c:extLst>
            <c:ext xmlns:c16="http://schemas.microsoft.com/office/drawing/2014/chart" uri="{C3380CC4-5D6E-409C-BE32-E72D297353CC}">
              <c16:uniqueId val="{00000002-1A9C-4209-850F-4AFE9CA49E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{4D2EAB02-98BF-4446-9184-694B7897734B}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CB2-4059-87C4-333676EEC7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{209D8DC1-20A9-440F-9587-4A65FCB2433E}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B2-4059-87C4-333676EEC7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{F698BB8A-B2A4-415B-8122-F388F3898508}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B2-4059-87C4-333676EEC7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{A0D0627E-24D5-4B45-BC13-7B451D38FC92}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B2-4059-87C4-333676EEC7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{6B8198CF-40BF-45BC-86E4-5F2971EC3A0C}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B2-4059-87C4-333676EEC783}"/>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{124D8D17-9BD8-406F-97DB-CA7B3209B530}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CB2-4059-87C4-333676EEC783}"/>
                </c:ext>
              </c:extLst>
            </c:dLbl>
            <c:dLbl>
              <c:idx val="16"/>
              <c:layout>
                <c:manualLayout>
                  <c:x val="-3.410180026984972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{B7617271-5390-4416-8655-D76DBEE08DE3}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CB2-4059-87C4-333676EEC783}"/>
                </c:ext>
              </c:extLst>
            </c:dLbl>
            <c:dLbl>
              <c:idx val="24"/>
              <c:layout>
                <c:manualLayout>
                  <c:x val="-2.9929701030618729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{AD68D912-2CA2-4512-8F24-1A4B4468D7D1}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CB2-4059-87C4-333676EEC7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{306758BE-F808-44C7-B4D8-32F4F4DF524D}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CB2-4059-87C4-333676EEC7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59.4</c:v>
                </c:pt>
                <c:pt idx="16">
                  <c:v>44.3</c:v>
                </c:pt>
                <c:pt idx="24">
                  <c:v>43.5</c:v>
                </c:pt>
                <c:pt idx="32">
                  <c:v>44.9</c:v>
                </c:pt>
              </c:numCache>
            </c:numRef>
          </c:xVal>
          <c:yVal>
            <c:numRef>
              <c:f>公会計指標分析・財政指標組合せ分析表!$BP$51:$DC$51</c:f>
              <c:numCache>
                <c:formatCode>#,##0.0;"▲ "#,##0.0</c:formatCode>
                <c:ptCount val="40"/>
                <c:pt idx="8">
                  <c:v>21.4</c:v>
                </c:pt>
                <c:pt idx="16">
                  <c:v>32.200000000000003</c:v>
                </c:pt>
                <c:pt idx="24">
                  <c:v>32.9</c:v>
                </c:pt>
                <c:pt idx="32">
                  <c:v>38.1</c:v>
                </c:pt>
              </c:numCache>
            </c:numRef>
          </c:yVal>
          <c:smooth val="0"/>
          <c:extLst>
            <c:ext xmlns:c16="http://schemas.microsoft.com/office/drawing/2014/chart" uri="{C3380CC4-5D6E-409C-BE32-E72D297353CC}">
              <c16:uniqueId val="{00000009-4CB2-4059-87C4-333676EEC7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{C0FE03E8-6B82-4A32-8522-A5E0EA5FD2BD}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CB2-4059-87C4-333676EEC7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{66B385A9-5D88-455C-A79F-A1D83E6E6CED}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B2-4059-87C4-333676EEC7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{06C0D8F9-D3FD-49FF-A7DA-E687F8612B9F}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B2-4059-87C4-333676EEC7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{3B2EA7E2-A778-4220-B3AA-C293CBB0AAE3}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B2-4059-87C4-333676EEC7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{01A93ED7-C831-4ABF-8767-9DE00B28B37E}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B2-4059-87C4-333676EEC783}"/>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{6228D7B7-F277-44CD-82BC-DDB4CD1C2679}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CB2-4059-87C4-333676EEC783}"/>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{420D82E6-B77F-4B12-B3C4-FBCE3C58D3E1}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CB2-4059-87C4-333676EEC783}"/>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{6F01B581-DAA2-401C-86A7-0DD4892D0302}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CB2-4059-87C4-333676EEC783}"/>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{E83466E7-45B5-49A6-A5D5-812120F0F3AD}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CB2-4059-87C4-333676EEC7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4CB2-4059-87C4-333676EEC783}"/>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{D443B4FA-F06D-469E-8D4C-518A6A21F4BC}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CF7-4077-8C02-D13C82588EA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{A8C865A9-B00D-42A7-80A0-1DB7F9CCD13D}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CF7-4077-8C02-D13C82588EA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{11AA4360-BF2D-4456-B19A-5DDC76C51795}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CF7-4077-8C02-D13C82588EA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{FBB2AE61-1231-4D11-8647-DF66307D407C}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CF7-4077-8C02-D13C82588EA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{942EEEB7-D30B-42C3-BABF-FC8259FAB1E3}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CF7-4077-8C02-D13C82588EAF}"/>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{D3D06661-DD0D-48AD-AD90-A732ADC7B4AA}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CF7-4077-8C02-D13C82588EA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{CC041C7F-38F3-4A3F-BFC0-FE1E25CBA809}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CF7-4077-8C02-D13C82588EA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{CB9487F9-2FE5-4598-84CD-07CC9AF6402E}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CF7-4077-8C02-D13C82588EA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{8E664C1E-4E70-4D7E-8D14-A9DB0AF09E74}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CF7-4077-8C02-D13C82588EA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8.1</c:v>
                </c:pt>
                <c:pt idx="16">
                  <c:v>7.9</c:v>
                </c:pt>
                <c:pt idx="24">
                  <c:v>8.8000000000000007</c:v>
                </c:pt>
                <c:pt idx="32">
                  <c:v>8.8000000000000007</c:v>
                </c:pt>
              </c:numCache>
            </c:numRef>
          </c:xVal>
          <c:yVal>
            <c:numRef>
              <c:f>公会計指標分析・財政指標組合せ分析表!$BP$73:$DC$73</c:f>
              <c:numCache>
                <c:formatCode>#,##0.0;"▲ "#,##0.0</c:formatCode>
                <c:ptCount val="40"/>
                <c:pt idx="8">
                  <c:v>21.4</c:v>
                </c:pt>
                <c:pt idx="16">
                  <c:v>32.200000000000003</c:v>
                </c:pt>
                <c:pt idx="24">
                  <c:v>32.9</c:v>
                </c:pt>
                <c:pt idx="32">
                  <c:v>38.1</c:v>
                </c:pt>
              </c:numCache>
            </c:numRef>
          </c:yVal>
          <c:smooth val="0"/>
          <c:extLst>
            <c:ext xmlns:c16="http://schemas.microsoft.com/office/drawing/2014/chart" uri="{C3380CC4-5D6E-409C-BE32-E72D297353CC}">
              <c16:uniqueId val="{00000009-7CF7-4077-8C02-D13C82588EA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5.6481508753639789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{8165DC9C-AF86-4094-B4B5-DD326539136B}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CF7-4077-8C02-D13C82588EA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{36C63B71-7AEC-483A-A595-9AEF952215B0}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CF7-4077-8C02-D13C82588EA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{1FC5C2A3-EEC3-4EFD-8288-6AD245B32D5F}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CF7-4077-8C02-D13C82588EA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{515B1CBC-B33A-456F-A692-2E8186142DE6}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CF7-4077-8C02-D13C82588EA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{56EC658F-D92C-4777-AEBE-3E376A9122B4}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CF7-4077-8C02-D13C82588EAF}"/>
                </c:ext>
              </c:extLst>
            </c:dLbl>
            <c:dLbl>
              <c:idx val="8"/>
              <c:layout>
                <c:manualLayout>
                  <c:x val="-1.8235628084249993E-2"/>
                  <c:y val="-6.835178542194811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{4B2A1EB6-BD32-413A-92CC-855C4B4376FA}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CF7-4077-8C02-D13C82588EAF}"/>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{28E7D64C-611F-45F4-9531-F7C4CED67013}</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CF7-4077-8C02-D13C82588EA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{C13CCF41-98C9-4503-B3B7-DA06BFD92B1C}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CF7-4077-8C02-D13C82588EA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{E4D2FA9D-BA40-4CCC-9805-8682E7F5DE4B}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CF7-4077-8C02-D13C82588EA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7CF7-4077-8C02-D13C82588EA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元利償還金・・・熊本地震に係る起債償還が本格化し、災害復旧事業債（補助・単独）</a:t>
          </a:r>
          <a:r>
            <a:rPr kumimoji="1" lang="en-US" altLang="ja-JP" sz="1100">
              <a:solidFill>
                <a:schemeClr val="dk1"/>
              </a:solidFill>
              <a:effectLst/>
              <a:latin typeface="+mn-lt"/>
              <a:ea typeface="+mn-ea"/>
              <a:cs typeface="+mn-cs"/>
            </a:rPr>
            <a:t>263</a:t>
          </a:r>
          <a:r>
            <a:rPr kumimoji="1" lang="ja-JP" altLang="ja-JP" sz="1100">
              <a:solidFill>
                <a:schemeClr val="dk1"/>
              </a:solidFill>
              <a:effectLst/>
              <a:latin typeface="+mn-lt"/>
              <a:ea typeface="+mn-ea"/>
              <a:cs typeface="+mn-cs"/>
            </a:rPr>
            <a:t>百万円増等による。</a:t>
          </a:r>
          <a:endParaRPr lang="ja-JP" altLang="ja-JP" sz="1400">
            <a:effectLst/>
          </a:endParaRPr>
        </a:p>
        <a:p>
          <a:r>
            <a:rPr kumimoji="1" lang="ja-JP" altLang="ja-JP" sz="1100">
              <a:solidFill>
                <a:schemeClr val="dk1"/>
              </a:solidFill>
              <a:effectLst/>
              <a:latin typeface="+mn-lt"/>
              <a:ea typeface="+mn-ea"/>
              <a:cs typeface="+mn-cs"/>
            </a:rPr>
            <a:t>公営企業債の元利償還金に対する繰入金・・・水道事業会計、下水道事業会計の２会計に対するものであり、</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算入公債費等・・・災害復旧事業債、臨時財政対策債、道路等整備事業債、学校建設事業債及び下水道建設事業債等の基準財政需要額への算入額であり、</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実質公債費比率は単年度で</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ポイント減となり、３か年平均で</a:t>
          </a:r>
          <a:r>
            <a:rPr kumimoji="1" lang="ja-JP" altLang="en-US" sz="1100">
              <a:solidFill>
                <a:schemeClr val="dk1"/>
              </a:solidFill>
              <a:effectLst/>
              <a:latin typeface="+mn-lt"/>
              <a:ea typeface="+mn-ea"/>
              <a:cs typeface="+mn-cs"/>
            </a:rPr>
            <a:t>は昨年度と同率</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今後も庁舎再建等</a:t>
          </a:r>
          <a:r>
            <a:rPr kumimoji="1" lang="ja-JP" altLang="en-US" sz="1100">
              <a:solidFill>
                <a:schemeClr val="dk1"/>
              </a:solidFill>
              <a:effectLst/>
              <a:latin typeface="+mn-lt"/>
              <a:ea typeface="+mn-ea"/>
              <a:cs typeface="+mn-cs"/>
            </a:rPr>
            <a:t>、継続中の復興事業が続き</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震災後に</a:t>
          </a:r>
          <a:r>
            <a:rPr kumimoji="1" lang="ja-JP" altLang="ja-JP" sz="1100">
              <a:solidFill>
                <a:schemeClr val="dk1"/>
              </a:solidFill>
              <a:effectLst/>
              <a:latin typeface="+mn-lt"/>
              <a:ea typeface="+mn-ea"/>
              <a:cs typeface="+mn-cs"/>
            </a:rPr>
            <a:t>借り入れた地方債の償還が本格化</a:t>
          </a:r>
          <a:r>
            <a:rPr kumimoji="1" lang="ja-JP" altLang="en-US" sz="1100">
              <a:solidFill>
                <a:schemeClr val="dk1"/>
              </a:solidFill>
              <a:effectLst/>
              <a:latin typeface="+mn-lt"/>
              <a:ea typeface="+mn-ea"/>
              <a:cs typeface="+mn-cs"/>
            </a:rPr>
            <a:t>していくため</a:t>
          </a:r>
          <a:r>
            <a:rPr kumimoji="1" lang="ja-JP" altLang="ja-JP" sz="1100">
              <a:solidFill>
                <a:schemeClr val="dk1"/>
              </a:solidFill>
              <a:effectLst/>
              <a:latin typeface="+mn-lt"/>
              <a:ea typeface="+mn-ea"/>
              <a:cs typeface="+mn-cs"/>
            </a:rPr>
            <a:t>、単年度比率が増加すると見込まれ、３か年平均も増加していくと見込まれる。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年熊本地震の影響により災害対策債や災害復旧事業債等により前年度より</a:t>
          </a:r>
          <a:r>
            <a:rPr kumimoji="1" lang="en-US" altLang="ja-JP" sz="1100">
              <a:solidFill>
                <a:schemeClr val="dk1"/>
              </a:solidFill>
              <a:effectLst/>
              <a:latin typeface="+mn-lt"/>
              <a:ea typeface="+mn-ea"/>
              <a:cs typeface="+mn-cs"/>
            </a:rPr>
            <a:t>1,863</a:t>
          </a:r>
          <a:r>
            <a:rPr kumimoji="1" lang="ja-JP" altLang="ja-JP" sz="1100">
              <a:solidFill>
                <a:schemeClr val="dk1"/>
              </a:solidFill>
              <a:effectLst/>
              <a:latin typeface="+mn-lt"/>
              <a:ea typeface="+mn-ea"/>
              <a:cs typeface="+mn-cs"/>
            </a:rPr>
            <a:t>百万円残高が増加している。</a:t>
          </a:r>
          <a:endParaRPr lang="ja-JP" altLang="ja-JP" sz="1400">
            <a:effectLst/>
          </a:endParaRPr>
        </a:p>
        <a:p>
          <a:r>
            <a:rPr kumimoji="1" lang="ja-JP" altLang="ja-JP" sz="1100">
              <a:solidFill>
                <a:schemeClr val="dk1"/>
              </a:solidFill>
              <a:effectLst/>
              <a:latin typeface="+mn-lt"/>
              <a:ea typeface="+mn-ea"/>
              <a:cs typeface="+mn-cs"/>
            </a:rPr>
            <a:t>　公営企業債等繰入見込額・・・公営企業会計の起債残高に対する繰入見込額で、水道事業</a:t>
          </a:r>
          <a:r>
            <a:rPr kumimoji="1" lang="en-US" altLang="ja-JP" sz="1100">
              <a:solidFill>
                <a:schemeClr val="dk1"/>
              </a:solidFill>
              <a:effectLst/>
              <a:latin typeface="+mn-lt"/>
              <a:ea typeface="+mn-ea"/>
              <a:cs typeface="+mn-cs"/>
            </a:rPr>
            <a:t>588</a:t>
          </a:r>
          <a:r>
            <a:rPr kumimoji="1" lang="ja-JP" altLang="ja-JP" sz="1100">
              <a:solidFill>
                <a:schemeClr val="dk1"/>
              </a:solidFill>
              <a:effectLst/>
              <a:latin typeface="+mn-lt"/>
              <a:ea typeface="+mn-ea"/>
              <a:cs typeface="+mn-cs"/>
            </a:rPr>
            <a:t>百万円、下水道事業</a:t>
          </a:r>
          <a:r>
            <a:rPr kumimoji="1" lang="en-US" altLang="ja-JP" sz="1100">
              <a:solidFill>
                <a:schemeClr val="dk1"/>
              </a:solidFill>
              <a:effectLst/>
              <a:latin typeface="+mn-lt"/>
              <a:ea typeface="+mn-ea"/>
              <a:cs typeface="+mn-cs"/>
            </a:rPr>
            <a:t>5,742</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　組合等負担見込額・・・上益城広域連合による一般廃棄物処理施設整備事業分</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百万円、益城、嘉島、西原環境衛生施設組合</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百万、高遊原南消防組合（解散）</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a:t>
          </a:r>
          <a:endParaRPr lang="ja-JP" altLang="ja-JP" sz="1400">
            <a:effectLst/>
          </a:endParaRPr>
        </a:p>
        <a:p>
          <a:r>
            <a:rPr kumimoji="1" lang="ja-JP" altLang="ja-JP" sz="1100">
              <a:solidFill>
                <a:schemeClr val="dk1"/>
              </a:solidFill>
              <a:effectLst/>
              <a:latin typeface="+mn-lt"/>
              <a:ea typeface="+mn-ea"/>
              <a:cs typeface="+mn-cs"/>
            </a:rPr>
            <a:t>　将来負担比率の分子・・・充当可能財源等を控除後、</a:t>
          </a:r>
          <a:r>
            <a:rPr kumimoji="1" lang="en-US" altLang="ja-JP" sz="1100">
              <a:solidFill>
                <a:schemeClr val="dk1"/>
              </a:solidFill>
              <a:effectLst/>
              <a:latin typeface="+mn-lt"/>
              <a:ea typeface="+mn-ea"/>
              <a:cs typeface="+mn-cs"/>
            </a:rPr>
            <a:t>507</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年熊本地震からの復旧･復興事業財源とする地方債の発行により残高が大きく増加することが予想されるが、交付税措置が有利な地方債活用に努め、比率の急激な上昇を抑える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熊本県益城町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財政調整基金に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百万円を積み立てた。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減災基金に公営住宅家賃低廉化補助金等</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社会福祉振興基金に</a:t>
          </a:r>
          <a:r>
            <a:rPr kumimoji="1" lang="en-US" altLang="ja-JP" sz="1100">
              <a:solidFill>
                <a:schemeClr val="dk1"/>
              </a:solidFill>
              <a:effectLst/>
              <a:latin typeface="+mn-lt"/>
              <a:ea typeface="+mn-ea"/>
              <a:cs typeface="+mn-cs"/>
            </a:rPr>
            <a:t>1,088</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公共施設整備基金に</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公共下水道建設基金に条例規定分</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百万円を積立てた。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435</a:t>
          </a:r>
          <a:r>
            <a:rPr kumimoji="1" lang="ja-JP" altLang="ja-JP" sz="1100">
              <a:solidFill>
                <a:schemeClr val="dk1"/>
              </a:solidFill>
              <a:effectLst/>
              <a:latin typeface="+mn-lt"/>
              <a:ea typeface="+mn-ea"/>
              <a:cs typeface="+mn-cs"/>
            </a:rPr>
            <a:t>百万円を被災者支援のため繰入れた。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公園整備基金に</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 基金残高合計が</a:t>
          </a:r>
          <a:r>
            <a:rPr kumimoji="1" lang="en-US" altLang="ja-JP" sz="1100">
              <a:solidFill>
                <a:schemeClr val="dk1"/>
              </a:solidFill>
              <a:effectLst/>
              <a:latin typeface="+mn-lt"/>
              <a:ea typeface="+mn-ea"/>
              <a:cs typeface="+mn-cs"/>
            </a:rPr>
            <a:t>1,433</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年熊本地震からの復旧・復興事業の推進に伴い、国の補助や補正予算等の支援、県の支援、地方債の借入やそれに伴う交付税措置等で賄いきれない費用負担を基金繰入による対応で予定している。</a:t>
          </a:r>
          <a:endParaRPr lang="ja-JP" altLang="ja-JP" sz="1400">
            <a:effectLst/>
          </a:endParaRPr>
        </a:p>
        <a:p>
          <a:r>
            <a:rPr kumimoji="1" lang="ja-JP" altLang="ja-JP" sz="1100">
              <a:solidFill>
                <a:schemeClr val="dk1"/>
              </a:solidFill>
              <a:effectLst/>
              <a:latin typeface="+mn-lt"/>
              <a:ea typeface="+mn-ea"/>
              <a:cs typeface="+mn-cs"/>
            </a:rPr>
            <a:t>　令和元年度に完成した災害公営住宅にかかる家賃低廉化補助金については、交付年度の災害公営住宅整備事業債の償還財源・維持補修費等に充当してもなお剰余が生じる際は、同事業債の償還財源として減債基金へ積立て</a:t>
          </a:r>
          <a:r>
            <a:rPr kumimoji="1" lang="ja-JP" altLang="en-US" sz="1100">
              <a:solidFill>
                <a:schemeClr val="dk1"/>
              </a:solidFill>
              <a:effectLst/>
              <a:latin typeface="+mn-lt"/>
              <a:ea typeface="+mn-ea"/>
              <a:cs typeface="+mn-cs"/>
            </a:rPr>
            <a:t>る。また、</a:t>
          </a:r>
          <a:r>
            <a:rPr kumimoji="1" lang="ja-JP" altLang="ja-JP" sz="1100">
              <a:solidFill>
                <a:schemeClr val="dk1"/>
              </a:solidFill>
              <a:effectLst/>
              <a:latin typeface="+mn-lt"/>
              <a:ea typeface="+mn-ea"/>
              <a:cs typeface="+mn-cs"/>
            </a:rPr>
            <a:t>将来予想される福祉費</a:t>
          </a:r>
          <a:r>
            <a:rPr kumimoji="1" lang="ja-JP" altLang="en-US" sz="1100">
              <a:solidFill>
                <a:schemeClr val="dk1"/>
              </a:solidFill>
              <a:effectLst/>
              <a:latin typeface="+mn-lt"/>
              <a:ea typeface="+mn-ea"/>
              <a:cs typeface="+mn-cs"/>
            </a:rPr>
            <a:t>や公園整備費</a:t>
          </a:r>
          <a:r>
            <a:rPr kumimoji="1" lang="ja-JP" altLang="ja-JP" sz="1100">
              <a:solidFill>
                <a:schemeClr val="dk1"/>
              </a:solidFill>
              <a:effectLst/>
              <a:latin typeface="+mn-lt"/>
              <a:ea typeface="+mn-ea"/>
              <a:cs typeface="+mn-cs"/>
            </a:rPr>
            <a:t>の負担増に備え社会福祉振興基金</a:t>
          </a:r>
          <a:r>
            <a:rPr kumimoji="1" lang="ja-JP" altLang="en-US" sz="1100">
              <a:solidFill>
                <a:schemeClr val="dk1"/>
              </a:solidFill>
              <a:effectLst/>
              <a:latin typeface="+mn-lt"/>
              <a:ea typeface="+mn-ea"/>
              <a:cs typeface="+mn-cs"/>
            </a:rPr>
            <a:t>及び公園整備基金</a:t>
          </a:r>
          <a:r>
            <a:rPr kumimoji="1" lang="ja-JP" altLang="ja-JP" sz="1100">
              <a:solidFill>
                <a:schemeClr val="dk1"/>
              </a:solidFill>
              <a:effectLst/>
              <a:latin typeface="+mn-lt"/>
              <a:ea typeface="+mn-ea"/>
              <a:cs typeface="+mn-cs"/>
            </a:rPr>
            <a:t>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地域福祉基金：</a:t>
          </a:r>
          <a:r>
            <a:rPr kumimoji="1" lang="ja-JP" altLang="en-US" sz="1100">
              <a:solidFill>
                <a:schemeClr val="dk1"/>
              </a:solidFill>
              <a:effectLst/>
              <a:latin typeface="+mn-lt"/>
              <a:ea typeface="+mn-ea"/>
              <a:cs typeface="+mn-cs"/>
            </a:rPr>
            <a:t>障がい者、</a:t>
          </a:r>
          <a:r>
            <a:rPr kumimoji="1" lang="ja-JP" altLang="ja-JP" sz="1100">
              <a:solidFill>
                <a:schemeClr val="dk1"/>
              </a:solidFill>
              <a:effectLst/>
              <a:latin typeface="+mn-lt"/>
              <a:ea typeface="+mn-ea"/>
              <a:cs typeface="+mn-cs"/>
            </a:rPr>
            <a:t>高齢者の地域保健福祉の増進にかかる事業の財源とするため。</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公共施設整備基金：公共施設整備の財源不足に対応するため。</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公共下水道建設基金：公共下水道施設整備の財源不足に対応するため。</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年熊本地震復興基金：市町村創意工夫事業（被災者の支援）の財源とするため。</a:t>
          </a:r>
          <a:endParaRPr lang="ja-JP" altLang="ja-JP" sz="1400">
            <a:effectLst/>
          </a:endParaRPr>
        </a:p>
        <a:p>
          <a:r>
            <a:rPr kumimoji="1" lang="ja-JP" altLang="ja-JP" sz="1100">
              <a:solidFill>
                <a:schemeClr val="dk1"/>
              </a:solidFill>
              <a:effectLst/>
              <a:latin typeface="+mn-lt"/>
              <a:ea typeface="+mn-ea"/>
              <a:cs typeface="+mn-cs"/>
            </a:rPr>
            <a:t>　公園整備基金：公園整備の財源不足に対応するため。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地域福祉</a:t>
          </a:r>
          <a:r>
            <a:rPr kumimoji="1" lang="ja-JP" altLang="en-US" sz="1100">
              <a:solidFill>
                <a:schemeClr val="dk1"/>
              </a:solidFill>
              <a:effectLst/>
              <a:latin typeface="+mn-lt"/>
              <a:ea typeface="+mn-ea"/>
              <a:cs typeface="+mn-cs"/>
            </a:rPr>
            <a:t>振興</a:t>
          </a:r>
          <a:r>
            <a:rPr kumimoji="1" lang="ja-JP" altLang="ja-JP" sz="1100">
              <a:solidFill>
                <a:schemeClr val="dk1"/>
              </a:solidFill>
              <a:effectLst/>
              <a:latin typeface="+mn-lt"/>
              <a:ea typeface="+mn-ea"/>
              <a:cs typeface="+mn-cs"/>
            </a:rPr>
            <a:t>基金：将来の福祉費負担増に備え、積立金及び利子分として</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百万円を積立てた。</a:t>
          </a:r>
          <a:endParaRPr lang="ja-JP" altLang="ja-JP">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公共施設整備基金：利子分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百万円を積立てた。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公共下水道建設基金：条例規定分及び利子分の積立てにより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百万円を積立てた。</a:t>
          </a:r>
          <a:endParaRPr lang="ja-JP" altLang="ja-JP">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a:t>
          </a:r>
          <a:r>
            <a:rPr kumimoji="1" lang="en-US" altLang="ja-JP" sz="1100">
              <a:solidFill>
                <a:schemeClr val="dk1"/>
              </a:solidFill>
              <a:effectLst/>
              <a:latin typeface="+mn-lt"/>
              <a:ea typeface="+mn-ea"/>
              <a:cs typeface="+mn-cs"/>
            </a:rPr>
            <a:t>435</a:t>
          </a:r>
          <a:r>
            <a:rPr kumimoji="1" lang="ja-JP" altLang="ja-JP" sz="1100">
              <a:solidFill>
                <a:schemeClr val="dk1"/>
              </a:solidFill>
              <a:effectLst/>
              <a:latin typeface="+mn-lt"/>
              <a:ea typeface="+mn-ea"/>
              <a:cs typeface="+mn-cs"/>
            </a:rPr>
            <a:t>百万円を被災者支援のため繰入れた。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公園整備基金：将来の公園整備費負担増に備え、</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百万円を積み立てた。</a:t>
          </a:r>
          <a:endParaRPr lang="ja-JP" altLang="ja-JP" sz="1400">
            <a:effectLst/>
          </a:endParaRPr>
        </a:p>
        <a:p>
          <a:r>
            <a:rPr kumimoji="1" lang="ja-JP" altLang="ja-JP" sz="1100">
              <a:solidFill>
                <a:schemeClr val="dk1"/>
              </a:solidFill>
              <a:effectLst/>
              <a:latin typeface="+mn-lt"/>
              <a:ea typeface="+mn-ea"/>
              <a:cs typeface="+mn-cs"/>
            </a:rPr>
            <a:t>　（今後の方針）</a:t>
          </a:r>
          <a:endParaRPr lang="ja-JP" altLang="ja-JP" sz="1400">
            <a:effectLst/>
          </a:endParaRPr>
        </a:p>
        <a:p>
          <a:r>
            <a:rPr kumimoji="1" lang="ja-JP" altLang="ja-JP" sz="1100">
              <a:solidFill>
                <a:schemeClr val="dk1"/>
              </a:solidFill>
              <a:effectLst/>
              <a:latin typeface="+mn-lt"/>
              <a:ea typeface="+mn-ea"/>
              <a:cs typeface="+mn-cs"/>
            </a:rPr>
            <a:t>　基金設置の目的に沿い、平成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年熊本地震災害からの復旧・復興事業への繰入を行う。</a:t>
          </a:r>
          <a:endParaRPr lang="ja-JP" altLang="ja-JP" sz="1400">
            <a:effectLst/>
          </a:endParaRPr>
        </a:p>
        <a:p>
          <a:r>
            <a:rPr kumimoji="1" lang="ja-JP" altLang="ja-JP" sz="1100">
              <a:solidFill>
                <a:schemeClr val="dk1"/>
              </a:solidFill>
              <a:effectLst/>
              <a:latin typeface="+mn-lt"/>
              <a:ea typeface="+mn-ea"/>
              <a:cs typeface="+mn-cs"/>
            </a:rPr>
            <a:t>　事務事業の見直しや効率的な予算執行などの収支改善に取り組むことにより、中期的な財政運営の見通しを立てつつ、今後の復旧・復興事業の進捗によって新たな課題が生じる可能性もあるため、適切に基金を活用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年熊本地震からの復旧・復興事業の</a:t>
          </a:r>
          <a:r>
            <a:rPr kumimoji="1" lang="ja-JP" altLang="en-US" sz="1100">
              <a:solidFill>
                <a:schemeClr val="dk1"/>
              </a:solidFill>
              <a:effectLst/>
              <a:latin typeface="+mn-lt"/>
              <a:ea typeface="+mn-ea"/>
              <a:cs typeface="+mn-cs"/>
            </a:rPr>
            <a:t>実施</a:t>
          </a:r>
          <a:r>
            <a:rPr kumimoji="1" lang="ja-JP" altLang="ja-JP" sz="1100">
              <a:solidFill>
                <a:schemeClr val="dk1"/>
              </a:solidFill>
              <a:effectLst/>
              <a:latin typeface="+mn-lt"/>
              <a:ea typeface="+mn-ea"/>
              <a:cs typeface="+mn-cs"/>
            </a:rPr>
            <a:t>に伴い、国の補助や補正予算等の支援、県の支援、地方債の借入やそれに伴う交付税措置等で賄いきれない費用負担を基金繰入による対応で予定している。令和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月作成の本町中期財政見通しでは、</a:t>
          </a:r>
          <a:r>
            <a:rPr kumimoji="1" lang="en-US" altLang="ja-JP" sz="1100">
              <a:solidFill>
                <a:schemeClr val="dk1"/>
              </a:solidFill>
              <a:effectLst/>
              <a:latin typeface="+mn-lt"/>
              <a:ea typeface="+mn-ea"/>
              <a:cs typeface="+mn-cs"/>
            </a:rPr>
            <a:t>R9</a:t>
          </a:r>
          <a:r>
            <a:rPr kumimoji="1" lang="ja-JP" altLang="ja-JP" sz="1100">
              <a:solidFill>
                <a:schemeClr val="dk1"/>
              </a:solidFill>
              <a:effectLst/>
              <a:latin typeface="+mn-lt"/>
              <a:ea typeface="+mn-ea"/>
              <a:cs typeface="+mn-cs"/>
            </a:rPr>
            <a:t>年度には</a:t>
          </a:r>
          <a:r>
            <a:rPr kumimoji="1" lang="ja-JP" altLang="en-US" sz="1100">
              <a:solidFill>
                <a:schemeClr val="dk1"/>
              </a:solidFill>
              <a:effectLst/>
              <a:latin typeface="+mn-lt"/>
              <a:ea typeface="+mn-ea"/>
              <a:cs typeface="+mn-cs"/>
            </a:rPr>
            <a:t>財政調整用基金が</a:t>
          </a:r>
          <a:r>
            <a:rPr kumimoji="1" lang="ja-JP" altLang="ja-JP" sz="1100">
              <a:solidFill>
                <a:schemeClr val="dk1"/>
              </a:solidFill>
              <a:effectLst/>
              <a:latin typeface="+mn-lt"/>
              <a:ea typeface="+mn-ea"/>
              <a:cs typeface="+mn-cs"/>
            </a:rPr>
            <a:t>枯渇寸前の状況</a:t>
          </a:r>
          <a:r>
            <a:rPr kumimoji="1" lang="ja-JP" altLang="en-US" sz="1100">
              <a:solidFill>
                <a:schemeClr val="dk1"/>
              </a:solidFill>
              <a:effectLst/>
              <a:latin typeface="+mn-lt"/>
              <a:ea typeface="+mn-ea"/>
              <a:cs typeface="+mn-cs"/>
            </a:rPr>
            <a:t>となることが</a:t>
          </a:r>
          <a:r>
            <a:rPr kumimoji="1" lang="ja-JP" altLang="ja-JP" sz="1100">
              <a:solidFill>
                <a:schemeClr val="dk1"/>
              </a:solidFill>
              <a:effectLst/>
              <a:latin typeface="+mn-lt"/>
              <a:ea typeface="+mn-ea"/>
              <a:cs typeface="+mn-cs"/>
            </a:rPr>
            <a:t>予想されて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不測の事態に対応できるよう財政調整用</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基金（財政調整、減債、公共施設整備）については、標準財政規模の</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4,500</a:t>
          </a:r>
          <a:r>
            <a:rPr kumimoji="1" lang="ja-JP" altLang="ja-JP" sz="1100">
              <a:solidFill>
                <a:schemeClr val="dk1"/>
              </a:solidFill>
              <a:effectLst/>
              <a:latin typeface="+mn-lt"/>
              <a:ea typeface="+mn-ea"/>
              <a:cs typeface="+mn-cs"/>
            </a:rPr>
            <a:t>百万円）を目途に積立を行う。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公営住宅家賃低廉化補助金等の事業費充当後剰余分</a:t>
          </a:r>
          <a:r>
            <a:rPr kumimoji="1" lang="ja-JP" altLang="en-US" sz="1100">
              <a:solidFill>
                <a:schemeClr val="dk1"/>
              </a:solidFill>
              <a:effectLst/>
              <a:latin typeface="+mn-lt"/>
              <a:ea typeface="+mn-ea"/>
              <a:cs typeface="+mn-cs"/>
            </a:rPr>
            <a:t>等</a:t>
          </a:r>
          <a:r>
            <a:rPr kumimoji="1" lang="en-US" altLang="ja-JP" sz="1100">
              <a:solidFill>
                <a:schemeClr val="dk1"/>
              </a:solidFill>
              <a:effectLst/>
              <a:latin typeface="+mn-lt"/>
              <a:ea typeface="+mn-ea"/>
              <a:cs typeface="+mn-cs"/>
            </a:rPr>
            <a:t>344</a:t>
          </a:r>
          <a:r>
            <a:rPr kumimoji="1" lang="ja-JP" altLang="ja-JP" sz="1100">
              <a:solidFill>
                <a:schemeClr val="dk1"/>
              </a:solidFill>
              <a:effectLst/>
              <a:latin typeface="+mn-lt"/>
              <a:ea typeface="+mn-ea"/>
              <a:cs typeface="+mn-cs"/>
            </a:rPr>
            <a:t>百万円を積立てた。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元年度に完成した災害公営住宅にかかる家賃低廉化補助金については、交付年度の災害公営住宅整備事業債の償還財源・維持補修費等に充当してもなお剰余が生じる際は、同事業債の償還財源として減債基金に積み立て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0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0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0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0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000" baseline="0">
              <a:latin typeface="ＭＳ Ｐゴシック" panose="020B0600070205080204" pitchFamily="50" charset="-128"/>
              <a:ea typeface="ＭＳ Ｐゴシック" panose="020B0600070205080204" pitchFamily="50" charset="-128"/>
            </a:rPr>
            <a:t> </a:t>
          </a:r>
          <a:r>
            <a:rPr kumimoji="1" lang="ja-JP" altLang="ja-JP" sz="1000">
              <a:solidFill>
                <a:schemeClr val="dk1"/>
              </a:solidFill>
              <a:effectLst/>
              <a:latin typeface="+mn-lt"/>
              <a:ea typeface="+mn-ea"/>
              <a:cs typeface="+mn-cs"/>
            </a:rPr>
            <a:t>　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年度から平成</a:t>
          </a:r>
          <a:r>
            <a:rPr kumimoji="1" lang="en-US" altLang="ja-JP" sz="1000">
              <a:solidFill>
                <a:schemeClr val="dk1"/>
              </a:solidFill>
              <a:effectLst/>
              <a:latin typeface="+mn-lt"/>
              <a:ea typeface="+mn-ea"/>
              <a:cs typeface="+mn-cs"/>
            </a:rPr>
            <a:t>30</a:t>
          </a:r>
          <a:r>
            <a:rPr kumimoji="1" lang="ja-JP" altLang="ja-JP" sz="1000">
              <a:solidFill>
                <a:schemeClr val="dk1"/>
              </a:solidFill>
              <a:effectLst/>
              <a:latin typeface="+mn-lt"/>
              <a:ea typeface="+mn-ea"/>
              <a:cs typeface="+mn-cs"/>
            </a:rPr>
            <a:t>年度までは類似団体とほぼ変わらなかったが、令和元年度末に体育館や災害公営住宅が完成、令和</a:t>
          </a:r>
          <a:r>
            <a:rPr kumimoji="1" lang="en-US" altLang="ja-JP" sz="1000">
              <a:solidFill>
                <a:schemeClr val="dk1"/>
              </a:solidFill>
              <a:effectLst/>
              <a:latin typeface="+mn-lt"/>
              <a:ea typeface="+mn-ea"/>
              <a:cs typeface="+mn-cs"/>
            </a:rPr>
            <a:t>2</a:t>
          </a:r>
          <a:r>
            <a:rPr kumimoji="1" lang="ja-JP" altLang="ja-JP" sz="1000">
              <a:solidFill>
                <a:schemeClr val="dk1"/>
              </a:solidFill>
              <a:effectLst/>
              <a:latin typeface="+mn-lt"/>
              <a:ea typeface="+mn-ea"/>
              <a:cs typeface="+mn-cs"/>
            </a:rPr>
            <a:t>年度末に中学校が完成したため全体として率が低下している状況。</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令和５年に役場新庁舎も完成し、今後は複合施設等も建設予定であるため一時的に率が低下すると考えられるが、長期的には率が上昇すると考えられる。</a:t>
          </a:r>
          <a:endParaRPr lang="ja-JP" altLang="ja-JP" sz="1000">
            <a:effectLst/>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0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000-000046000000}"/>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000-000048000000}"/>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000-00004A000000}"/>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132533</xdr:rowOff>
    </xdr:from>
    <xdr:to>
      <xdr:col>23</xdr:col>
      <xdr:colOff>136525</xdr:colOff>
      <xdr:row>27</xdr:row>
      <xdr:rowOff>62683</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7117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155410</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000-000056000000}"/>
            </a:ext>
          </a:extLst>
        </xdr:cNvPr>
        <xdr:cNvSpPr txBox="1"/>
      </xdr:nvSpPr>
      <xdr:spPr>
        <a:xfrm>
          <a:off x="4813300" y="5213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89353</xdr:rowOff>
    </xdr:from>
    <xdr:to>
      <xdr:col>19</xdr:col>
      <xdr:colOff>187325</xdr:colOff>
      <xdr:row>27</xdr:row>
      <xdr:rowOff>19503</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000500" y="53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140153</xdr:rowOff>
    </xdr:from>
    <xdr:to>
      <xdr:col>23</xdr:col>
      <xdr:colOff>85725</xdr:colOff>
      <xdr:row>27</xdr:row>
      <xdr:rowOff>11883</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4051300" y="53693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114028</xdr:rowOff>
    </xdr:from>
    <xdr:to>
      <xdr:col>15</xdr:col>
      <xdr:colOff>187325</xdr:colOff>
      <xdr:row>27</xdr:row>
      <xdr:rowOff>44178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3238500" y="534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140153</xdr:rowOff>
    </xdr:from>
    <xdr:to>
      <xdr:col>19</xdr:col>
      <xdr:colOff>136525</xdr:colOff>
      <xdr:row>26</xdr:row>
      <xdr:rowOff>164828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flipV="1">
          <a:off x="3289300" y="536937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164828</xdr:rowOff>
    </xdr:from>
    <xdr:to>
      <xdr:col>15</xdr:col>
      <xdr:colOff>136525</xdr:colOff>
      <xdr:row>29</xdr:row>
      <xdr:rowOff>116205</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flipV="1">
          <a:off x="2527300" y="5394053"/>
          <a:ext cx="762000" cy="46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65405</xdr:rowOff>
    </xdr:from>
    <xdr:to>
      <xdr:col>7</xdr:col>
      <xdr:colOff>187325</xdr:colOff>
      <xdr:row>29</xdr:row>
      <xdr:rowOff>167005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1714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116205</xdr:rowOff>
    </xdr:from>
    <xdr:to>
      <xdr:col>11</xdr:col>
      <xdr:colOff>136525</xdr:colOff>
      <xdr:row>29</xdr:row>
      <xdr:rowOff>116205</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1765300" y="585978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5" name="n_1aveValue有形固定資産減価償却率">
          <a:extLst>
            <a:ext uri="{FF2B5EF4-FFF2-40B4-BE49-F238E27FC236}">
              <a16:creationId xmlns:a16="http://schemas.microsoft.com/office/drawing/2014/main" id="{00000000-0008-0000-0000-00005F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14441</xdr:rowOff>
    </xdr:from>
    <xdr:ext cx="405111" cy="259045"/>
    <xdr:sp macro="" textlink="">
      <xdr:nvSpPr>
        <xdr:cNvPr id="96" name="n_2aveValue有形固定資産減価償却率">
          <a:extLst>
            <a:ext uri="{FF2B5EF4-FFF2-40B4-BE49-F238E27FC236}">
              <a16:creationId xmlns:a16="http://schemas.microsoft.com/office/drawing/2014/main" id="{00000000-0008-0000-0000-000060000000}"/>
            </a:ext>
          </a:extLst>
        </xdr:cNvPr>
        <xdr:cNvSpPr txBox="1"/>
      </xdr:nvSpPr>
      <xdr:spPr>
        <a:xfrm>
          <a:off x="3086744" y="592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a:extLst>
            <a:ext uri="{FF2B5EF4-FFF2-40B4-BE49-F238E27FC236}">
              <a16:creationId xmlns:a16="http://schemas.microsoft.com/office/drawing/2014/main" id="{00000000-0008-0000-0000-000061000000}"/>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a:extLst>
            <a:ext uri="{FF2B5EF4-FFF2-40B4-BE49-F238E27FC236}">
              <a16:creationId xmlns:a16="http://schemas.microsoft.com/office/drawing/2014/main" id="{00000000-0008-0000-0000-000062000000}"/>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36030</xdr:rowOff>
    </xdr:from>
    <xdr:ext cx="405111" cy="259045"/>
    <xdr:sp macro="" textlink="">
      <xdr:nvSpPr>
        <xdr:cNvPr id="99" name="n_1mainValue有形固定資産減価償却率">
          <a:extLst>
            <a:ext uri="{FF2B5EF4-FFF2-40B4-BE49-F238E27FC236}">
              <a16:creationId xmlns:a16="http://schemas.microsoft.com/office/drawing/2014/main" id="{00000000-0008-0000-0000-000063000000}"/>
            </a:ext>
          </a:extLst>
        </xdr:cNvPr>
        <xdr:cNvSpPr txBox="1"/>
      </xdr:nvSpPr>
      <xdr:spPr>
        <a:xfrm>
          <a:off x="3836044" y="509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60705</xdr:rowOff>
    </xdr:from>
    <xdr:ext cx="405111" cy="259045"/>
    <xdr:sp macro="" textlink="">
      <xdr:nvSpPr>
        <xdr:cNvPr id="100" name="n_2mainValue有形固定資産減価償却率">
          <a:extLst>
            <a:ext uri="{FF2B5EF4-FFF2-40B4-BE49-F238E27FC236}">
              <a16:creationId xmlns:a16="http://schemas.microsoft.com/office/drawing/2014/main" id="{00000000-0008-0000-0000-000064000000}"/>
            </a:ext>
          </a:extLst>
        </xdr:cNvPr>
        <xdr:cNvSpPr txBox="1"/>
      </xdr:nvSpPr>
      <xdr:spPr>
        <a:xfrm>
          <a:off x="3086744" y="511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158132</xdr:rowOff>
    </xdr:from>
    <xdr:ext cx="405111" cy="259045"/>
    <xdr:sp macro="" textlink="">
      <xdr:nvSpPr>
        <xdr:cNvPr id="101" name="n_3mainValue有形固定資産減価償却率">
          <a:extLst>
            <a:ext uri="{FF2B5EF4-FFF2-40B4-BE49-F238E27FC236}">
              <a16:creationId xmlns:a16="http://schemas.microsoft.com/office/drawing/2014/main" id="{00000000-0008-0000-0000-000065000000}"/>
            </a:ext>
          </a:extLst>
        </xdr:cNvPr>
        <xdr:cNvSpPr txBox="1"/>
      </xdr:nvSpPr>
      <xdr:spPr>
        <a:xfrm>
          <a:off x="2324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158132</xdr:rowOff>
    </xdr:from>
    <xdr:ext cx="405111" cy="259045"/>
    <xdr:sp macro="" textlink="">
      <xdr:nvSpPr>
        <xdr:cNvPr id="102" name="n_4mainValue有形固定資産減価償却率">
          <a:extLst>
            <a:ext uri="{FF2B5EF4-FFF2-40B4-BE49-F238E27FC236}">
              <a16:creationId xmlns:a16="http://schemas.microsoft.com/office/drawing/2014/main" id="{00000000-0008-0000-0000-000066000000}"/>
            </a:ext>
          </a:extLst>
        </xdr:cNvPr>
        <xdr:cNvSpPr txBox="1"/>
      </xdr:nvSpPr>
      <xdr:spPr>
        <a:xfrm>
          <a:off x="1562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[ 1,028.9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熊本地震からの復旧・復興事業の財源として借り入れた地方債残高が大幅に増加したため、財務償還比率が類似団体・県平均を上回っている。</a:t>
          </a:r>
          <a:r>
            <a:rPr kumimoji="1" lang="en-US" altLang="ja-JP" sz="1000">
              <a:solidFill>
                <a:schemeClr val="dk1"/>
              </a:solidFill>
              <a:effectLst/>
              <a:latin typeface="+mn-lt"/>
              <a:ea typeface="+mn-ea"/>
              <a:cs typeface="+mn-cs"/>
            </a:rPr>
            <a:t/>
          </a:r>
          <a:br>
            <a:rPr kumimoji="1" lang="en-US" altLang="ja-JP" sz="1000">
              <a:solidFill>
                <a:schemeClr val="dk1"/>
              </a:solidFill>
              <a:effectLst/>
              <a:latin typeface="+mn-lt"/>
              <a:ea typeface="+mn-ea"/>
              <a:cs typeface="+mn-cs"/>
            </a:rPr>
          </a:br>
          <a:r>
            <a:rPr kumimoji="1" lang="ja-JP" altLang="ja-JP" sz="1000">
              <a:solidFill>
                <a:schemeClr val="dk1"/>
              </a:solidFill>
              <a:effectLst/>
              <a:latin typeface="+mn-lt"/>
              <a:ea typeface="+mn-ea"/>
              <a:cs typeface="+mn-cs"/>
            </a:rPr>
            <a:t>令和６年度末の地方債残高がピークになると見込まれているため、同比率の上昇も見込まれる。今後は、中長期財政見通しを踏まえ、計画的な財政運営を行うとともに人件費の抑制等に努めていく。</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0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30</xdr:row>
      <xdr:rowOff>138273</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flipV="1">
          <a:off x="14793595" y="5312833"/>
          <a:ext cx="1269" cy="74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142100</xdr:rowOff>
    </xdr:from>
    <xdr:ext cx="560923" cy="259045"/>
    <xdr:sp macro="" textlink="">
      <xdr:nvSpPr>
        <xdr:cNvPr id="132" name="債務償還比率最小値テキスト">
          <a:extLst>
            <a:ext uri="{FF2B5EF4-FFF2-40B4-BE49-F238E27FC236}">
              <a16:creationId xmlns:a16="http://schemas.microsoft.com/office/drawing/2014/main" id="{00000000-0008-0000-0000-000084000000}"/>
            </a:ext>
          </a:extLst>
        </xdr:cNvPr>
        <xdr:cNvSpPr txBox="1"/>
      </xdr:nvSpPr>
      <xdr:spPr>
        <a:xfrm>
          <a:off x="14846300" y="60571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30</xdr:row>
      <xdr:rowOff>138273</xdr:rowOff>
    </xdr:from>
    <xdr:to>
      <xdr:col>76</xdr:col>
      <xdr:colOff>111125</xdr:colOff>
      <xdr:row>30</xdr:row>
      <xdr:rowOff>138273</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605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0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6194</xdr:rowOff>
    </xdr:from>
    <xdr:ext cx="469744" cy="259045"/>
    <xdr:sp macro="" textlink="">
      <xdr:nvSpPr>
        <xdr:cNvPr id="136" name="債務償還比率平均値テキスト">
          <a:extLst>
            <a:ext uri="{FF2B5EF4-FFF2-40B4-BE49-F238E27FC236}">
              <a16:creationId xmlns:a16="http://schemas.microsoft.com/office/drawing/2014/main" id="{00000000-0008-0000-0000-000088000000}"/>
            </a:ext>
          </a:extLst>
        </xdr:cNvPr>
        <xdr:cNvSpPr txBox="1"/>
      </xdr:nvSpPr>
      <xdr:spPr>
        <a:xfrm>
          <a:off x="14846300" y="5406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154767</xdr:rowOff>
    </xdr:from>
    <xdr:to>
      <xdr:col>76</xdr:col>
      <xdr:colOff>73025</xdr:colOff>
      <xdr:row>28</xdr:row>
      <xdr:rowOff>84917</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4744700" y="55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89899</xdr:rowOff>
    </xdr:from>
    <xdr:to>
      <xdr:col>72</xdr:col>
      <xdr:colOff>123825</xdr:colOff>
      <xdr:row>29</xdr:row>
      <xdr:rowOff>20049</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4033500" y="566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125738</xdr:rowOff>
    </xdr:from>
    <xdr:to>
      <xdr:col>68</xdr:col>
      <xdr:colOff>123825</xdr:colOff>
      <xdr:row>29</xdr:row>
      <xdr:rowOff>55888</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32715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115591</xdr:rowOff>
    </xdr:from>
    <xdr:to>
      <xdr:col>64</xdr:col>
      <xdr:colOff>123825</xdr:colOff>
      <xdr:row>29</xdr:row>
      <xdr:rowOff>45741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2509500" y="568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115735</xdr:rowOff>
    </xdr:from>
    <xdr:to>
      <xdr:col>60</xdr:col>
      <xdr:colOff>123825</xdr:colOff>
      <xdr:row>29</xdr:row>
      <xdr:rowOff>45885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1747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87473</xdr:rowOff>
    </xdr:from>
    <xdr:to>
      <xdr:col>76</xdr:col>
      <xdr:colOff>73025</xdr:colOff>
      <xdr:row>31</xdr:row>
      <xdr:rowOff>17623</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744700" y="600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2400</xdr:rowOff>
    </xdr:from>
    <xdr:ext cx="560923" cy="259045"/>
    <xdr:sp macro="" textlink="">
      <xdr:nvSpPr>
        <xdr:cNvPr id="148" name="債務償還比率該当値テキスト">
          <a:extLst>
            <a:ext uri="{FF2B5EF4-FFF2-40B4-BE49-F238E27FC236}">
              <a16:creationId xmlns:a16="http://schemas.microsoft.com/office/drawing/2014/main" id="{00000000-0008-0000-0000-000094000000}"/>
            </a:ext>
          </a:extLst>
        </xdr:cNvPr>
        <xdr:cNvSpPr txBox="1"/>
      </xdr:nvSpPr>
      <xdr:spPr>
        <a:xfrm>
          <a:off x="14846300" y="59174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122039</xdr:rowOff>
    </xdr:from>
    <xdr:to>
      <xdr:col>72</xdr:col>
      <xdr:colOff>123825</xdr:colOff>
      <xdr:row>33</xdr:row>
      <xdr:rowOff>52189</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033500" y="63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138273</xdr:rowOff>
    </xdr:from>
    <xdr:to>
      <xdr:col>76</xdr:col>
      <xdr:colOff>22225</xdr:colOff>
      <xdr:row>33</xdr:row>
      <xdr:rowOff>1389</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4084300" y="6053298"/>
          <a:ext cx="711200" cy="37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35725</xdr:rowOff>
    </xdr:from>
    <xdr:to>
      <xdr:col>68</xdr:col>
      <xdr:colOff>123825</xdr:colOff>
      <xdr:row>33</xdr:row>
      <xdr:rowOff>137325</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271500" y="64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1389</xdr:rowOff>
    </xdr:from>
    <xdr:to>
      <xdr:col>72</xdr:col>
      <xdr:colOff>73025</xdr:colOff>
      <xdr:row>33</xdr:row>
      <xdr:rowOff>86525</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3322300" y="6430764"/>
          <a:ext cx="762000" cy="8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95483</xdr:rowOff>
    </xdr:from>
    <xdr:to>
      <xdr:col>64</xdr:col>
      <xdr:colOff>123825</xdr:colOff>
      <xdr:row>33</xdr:row>
      <xdr:rowOff>25633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509500" y="635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146283</xdr:rowOff>
    </xdr:from>
    <xdr:to>
      <xdr:col>68</xdr:col>
      <xdr:colOff>73025</xdr:colOff>
      <xdr:row>33</xdr:row>
      <xdr:rowOff>86525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a:off x="12560300" y="6404208"/>
          <a:ext cx="762000" cy="11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97020</xdr:rowOff>
    </xdr:from>
    <xdr:to>
      <xdr:col>60</xdr:col>
      <xdr:colOff>123825</xdr:colOff>
      <xdr:row>32</xdr:row>
      <xdr:rowOff>27170</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747500" y="618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147820</xdr:rowOff>
    </xdr:from>
    <xdr:to>
      <xdr:col>64</xdr:col>
      <xdr:colOff>73025</xdr:colOff>
      <xdr:row>32</xdr:row>
      <xdr:rowOff>146283</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a:off x="11798300" y="6234295"/>
          <a:ext cx="762000" cy="16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36576</xdr:rowOff>
    </xdr:from>
    <xdr:ext cx="469744" cy="259045"/>
    <xdr:sp macro="" textlink="">
      <xdr:nvSpPr>
        <xdr:cNvPr id="157" name="n_1aveValue債務償還比率">
          <a:extLst>
            <a:ext uri="{FF2B5EF4-FFF2-40B4-BE49-F238E27FC236}">
              <a16:creationId xmlns:a16="http://schemas.microsoft.com/office/drawing/2014/main" id="{00000000-0008-0000-0000-00009D000000}"/>
            </a:ext>
          </a:extLst>
        </xdr:cNvPr>
        <xdr:cNvSpPr txBox="1"/>
      </xdr:nvSpPr>
      <xdr:spPr>
        <a:xfrm>
          <a:off x="13836727" y="543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72415</xdr:rowOff>
    </xdr:from>
    <xdr:ext cx="469744" cy="259045"/>
    <xdr:sp macro="" textlink="">
      <xdr:nvSpPr>
        <xdr:cNvPr id="158" name="n_2aveValue債務償還比率">
          <a:extLst>
            <a:ext uri="{FF2B5EF4-FFF2-40B4-BE49-F238E27FC236}">
              <a16:creationId xmlns:a16="http://schemas.microsoft.com/office/drawing/2014/main" id="{00000000-0008-0000-0000-00009E000000}"/>
            </a:ext>
          </a:extLst>
        </xdr:cNvPr>
        <xdr:cNvSpPr txBox="1"/>
      </xdr:nvSpPr>
      <xdr:spPr>
        <a:xfrm>
          <a:off x="13087427" y="54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62268</xdr:rowOff>
    </xdr:from>
    <xdr:ext cx="469744" cy="259045"/>
    <xdr:sp macro="" textlink="">
      <xdr:nvSpPr>
        <xdr:cNvPr id="159" name="n_3aveValue債務償還比率">
          <a:extLst>
            <a:ext uri="{FF2B5EF4-FFF2-40B4-BE49-F238E27FC236}">
              <a16:creationId xmlns:a16="http://schemas.microsoft.com/office/drawing/2014/main" id="{00000000-0008-0000-0000-00009F000000}"/>
            </a:ext>
          </a:extLst>
        </xdr:cNvPr>
        <xdr:cNvSpPr txBox="1"/>
      </xdr:nvSpPr>
      <xdr:spPr>
        <a:xfrm>
          <a:off x="12325427" y="54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62412</xdr:rowOff>
    </xdr:from>
    <xdr:ext cx="469744" cy="259045"/>
    <xdr:sp macro="" textlink="">
      <xdr:nvSpPr>
        <xdr:cNvPr id="160" name="n_4aveValue債務償還比率">
          <a:extLst>
            <a:ext uri="{FF2B5EF4-FFF2-40B4-BE49-F238E27FC236}">
              <a16:creationId xmlns:a16="http://schemas.microsoft.com/office/drawing/2014/main" id="{00000000-0008-0000-0000-0000A0000000}"/>
            </a:ext>
          </a:extLst>
        </xdr:cNvPr>
        <xdr:cNvSpPr txBox="1"/>
      </xdr:nvSpPr>
      <xdr:spPr>
        <a:xfrm>
          <a:off x="11563427" y="546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43315</xdr:rowOff>
    </xdr:from>
    <xdr:ext cx="560923" cy="259045"/>
    <xdr:sp macro="" textlink="">
      <xdr:nvSpPr>
        <xdr:cNvPr id="161" name="n_1mainValue債務償還比率">
          <a:extLst>
            <a:ext uri="{FF2B5EF4-FFF2-40B4-BE49-F238E27FC236}">
              <a16:creationId xmlns:a16="http://schemas.microsoft.com/office/drawing/2014/main" id="{00000000-0008-0000-0000-0000A1000000}"/>
            </a:ext>
          </a:extLst>
        </xdr:cNvPr>
        <xdr:cNvSpPr txBox="1"/>
      </xdr:nvSpPr>
      <xdr:spPr>
        <a:xfrm>
          <a:off x="13791138" y="64726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128452</xdr:rowOff>
    </xdr:from>
    <xdr:ext cx="560923" cy="259045"/>
    <xdr:sp macro="" textlink="">
      <xdr:nvSpPr>
        <xdr:cNvPr id="162" name="n_2mainValue債務償還比率">
          <a:extLst>
            <a:ext uri="{FF2B5EF4-FFF2-40B4-BE49-F238E27FC236}">
              <a16:creationId xmlns:a16="http://schemas.microsoft.com/office/drawing/2014/main" id="{00000000-0008-0000-0000-0000A2000000}"/>
            </a:ext>
          </a:extLst>
        </xdr:cNvPr>
        <xdr:cNvSpPr txBox="1"/>
      </xdr:nvSpPr>
      <xdr:spPr>
        <a:xfrm>
          <a:off x="13041838" y="65578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16760</xdr:rowOff>
    </xdr:from>
    <xdr:ext cx="560923" cy="259045"/>
    <xdr:sp macro="" textlink="">
      <xdr:nvSpPr>
        <xdr:cNvPr id="163" name="n_3mainValue債務償還比率">
          <a:extLst>
            <a:ext uri="{FF2B5EF4-FFF2-40B4-BE49-F238E27FC236}">
              <a16:creationId xmlns:a16="http://schemas.microsoft.com/office/drawing/2014/main" id="{00000000-0008-0000-0000-0000A3000000}"/>
            </a:ext>
          </a:extLst>
        </xdr:cNvPr>
        <xdr:cNvSpPr txBox="1"/>
      </xdr:nvSpPr>
      <xdr:spPr>
        <a:xfrm>
          <a:off x="12279838" y="64461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32</xdr:row>
      <xdr:rowOff>18297</xdr:rowOff>
    </xdr:from>
    <xdr:ext cx="560923" cy="259045"/>
    <xdr:sp macro="" textlink="">
      <xdr:nvSpPr>
        <xdr:cNvPr id="164" name="n_4mainValue債務償還比率">
          <a:extLst>
            <a:ext uri="{FF2B5EF4-FFF2-40B4-BE49-F238E27FC236}">
              <a16:creationId xmlns:a16="http://schemas.microsoft.com/office/drawing/2014/main" id="{00000000-0008-0000-0000-0000A4000000}"/>
            </a:ext>
          </a:extLst>
        </xdr:cNvPr>
        <xdr:cNvSpPr txBox="1"/>
      </xdr:nvSpPr>
      <xdr:spPr>
        <a:xfrm>
          <a:off x="11517838" y="62762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0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0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38117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25400</xdr:rowOff>
    </xdr:from>
    <xdr:to>
      <xdr:col>20</xdr:col>
      <xdr:colOff>38100</xdr:colOff>
      <xdr:row>38</xdr:row>
      <xdr:rowOff>127000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110490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5913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6350</xdr:rowOff>
    </xdr:from>
    <xdr:to>
      <xdr:col>15</xdr:col>
      <xdr:colOff>101600</xdr:colOff>
      <xdr:row>38</xdr:row>
      <xdr:rowOff>107950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57150</xdr:rowOff>
    </xdr:from>
    <xdr:to>
      <xdr:col>19</xdr:col>
      <xdr:colOff>177800</xdr:colOff>
      <xdr:row>38</xdr:row>
      <xdr:rowOff>76200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572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149225</xdr:rowOff>
    </xdr:from>
    <xdr:to>
      <xdr:col>10</xdr:col>
      <xdr:colOff>165100</xdr:colOff>
      <xdr:row>38</xdr:row>
      <xdr:rowOff>79375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28575</xdr:rowOff>
    </xdr:from>
    <xdr:to>
      <xdr:col>15</xdr:col>
      <xdr:colOff>50800</xdr:colOff>
      <xdr:row>38</xdr:row>
      <xdr:rowOff>57150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543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111125</xdr:rowOff>
    </xdr:from>
    <xdr:to>
      <xdr:col>6</xdr:col>
      <xdr:colOff>38100</xdr:colOff>
      <xdr:row>38</xdr:row>
      <xdr:rowOff>41275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161925</xdr:rowOff>
    </xdr:from>
    <xdr:to>
      <xdr:col>10</xdr:col>
      <xdr:colOff>114300</xdr:colOff>
      <xdr:row>38</xdr:row>
      <xdr:rowOff>28575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5055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118127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99077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32402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85293</xdr:rowOff>
    </xdr:from>
    <xdr:to>
      <xdr:col>55</xdr:col>
      <xdr:colOff>50800</xdr:colOff>
      <xdr:row>41</xdr:row>
      <xdr:rowOff>15443</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9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63720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92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92151</xdr:rowOff>
    </xdr:from>
    <xdr:to>
      <xdr:col>50</xdr:col>
      <xdr:colOff>165100</xdr:colOff>
      <xdr:row>41</xdr:row>
      <xdr:rowOff>22301</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9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136093</xdr:rowOff>
    </xdr:from>
    <xdr:to>
      <xdr:col>55</xdr:col>
      <xdr:colOff>0</xdr:colOff>
      <xdr:row>40</xdr:row>
      <xdr:rowOff>142951</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994093"/>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136995</xdr:rowOff>
    </xdr:from>
    <xdr:to>
      <xdr:col>46</xdr:col>
      <xdr:colOff>38100</xdr:colOff>
      <xdr:row>42</xdr:row>
      <xdr:rowOff>67145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71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142951</xdr:rowOff>
    </xdr:from>
    <xdr:to>
      <xdr:col>50</xdr:col>
      <xdr:colOff>114300</xdr:colOff>
      <xdr:row>42</xdr:row>
      <xdr:rowOff>16345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7000951"/>
          <a:ext cx="889000" cy="2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136919</xdr:rowOff>
    </xdr:from>
    <xdr:to>
      <xdr:col>41</xdr:col>
      <xdr:colOff>101600</xdr:colOff>
      <xdr:row>42</xdr:row>
      <xdr:rowOff>67069</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716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16269</xdr:rowOff>
    </xdr:from>
    <xdr:to>
      <xdr:col>45</xdr:col>
      <xdr:colOff>177800</xdr:colOff>
      <xdr:row>42</xdr:row>
      <xdr:rowOff>16345</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a:off x="7861300" y="72171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136995</xdr:rowOff>
    </xdr:from>
    <xdr:to>
      <xdr:col>36</xdr:col>
      <xdr:colOff>165100</xdr:colOff>
      <xdr:row>42</xdr:row>
      <xdr:rowOff>67145</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71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16269</xdr:rowOff>
    </xdr:from>
    <xdr:to>
      <xdr:col>41</xdr:col>
      <xdr:colOff>50800</xdr:colOff>
      <xdr:row>42</xdr:row>
      <xdr:rowOff>16345</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721716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13428</xdr:rowOff>
    </xdr:from>
    <xdr:ext cx="469744"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91727" y="70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58272</xdr:rowOff>
    </xdr:from>
    <xdr:ext cx="469744"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515427" y="72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58196</xdr:rowOff>
    </xdr:from>
    <xdr:ext cx="469744"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626427" y="725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58272</xdr:rowOff>
    </xdr:from>
    <xdr:ext cx="469744"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37427" y="725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52070</xdr:rowOff>
    </xdr:from>
    <xdr:to>
      <xdr:col>20</xdr:col>
      <xdr:colOff>38100</xdr:colOff>
      <xdr:row>61</xdr:row>
      <xdr:rowOff>153670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102870</xdr:rowOff>
    </xdr:from>
    <xdr:to>
      <xdr:col>24</xdr:col>
      <xdr:colOff>63500</xdr:colOff>
      <xdr:row>61</xdr:row>
      <xdr:rowOff>127363</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56132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27577</xdr:rowOff>
    </xdr:from>
    <xdr:to>
      <xdr:col>15</xdr:col>
      <xdr:colOff>101600</xdr:colOff>
      <xdr:row>61</xdr:row>
      <xdr:rowOff>129177</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78377</xdr:rowOff>
    </xdr:from>
    <xdr:to>
      <xdr:col>19</xdr:col>
      <xdr:colOff>177800</xdr:colOff>
      <xdr:row>61</xdr:row>
      <xdr:rowOff>102870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5368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xdr:rowOff>
    </xdr:from>
    <xdr:to>
      <xdr:col>10</xdr:col>
      <xdr:colOff>165100</xdr:colOff>
      <xdr:row>61</xdr:row>
      <xdr:rowOff>104684</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53884</xdr:rowOff>
    </xdr:from>
    <xdr:to>
      <xdr:col>15</xdr:col>
      <xdr:colOff>50800</xdr:colOff>
      <xdr:row>61</xdr:row>
      <xdr:rowOff>78377</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51233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150041</xdr:rowOff>
    </xdr:from>
    <xdr:to>
      <xdr:col>6</xdr:col>
      <xdr:colOff>38100</xdr:colOff>
      <xdr:row>61</xdr:row>
      <xdr:rowOff>80191</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29391</xdr:rowOff>
    </xdr:from>
    <xdr:to>
      <xdr:col>10</xdr:col>
      <xdr:colOff>114300</xdr:colOff>
      <xdr:row>61</xdr:row>
      <xdr:rowOff>53884</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48784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144797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120304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95811</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71318</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1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100-0000E7000000}"/>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100-0000E9000000}"/>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100-0000EB000000}"/>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3952</xdr:rowOff>
    </xdr:from>
    <xdr:to>
      <xdr:col>55</xdr:col>
      <xdr:colOff>50800</xdr:colOff>
      <xdr:row>64</xdr:row>
      <xdr:rowOff>105552</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10426700" y="109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90329</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100-0000F7000000}"/>
            </a:ext>
          </a:extLst>
        </xdr:cNvPr>
        <xdr:cNvSpPr txBox="1"/>
      </xdr:nvSpPr>
      <xdr:spPr>
        <a:xfrm>
          <a:off x="10515600" y="1089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3869</xdr:rowOff>
    </xdr:from>
    <xdr:to>
      <xdr:col>50</xdr:col>
      <xdr:colOff>165100</xdr:colOff>
      <xdr:row>64</xdr:row>
      <xdr:rowOff>105469</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9588500" y="109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54669</xdr:rowOff>
    </xdr:from>
    <xdr:to>
      <xdr:col>55</xdr:col>
      <xdr:colOff>0</xdr:colOff>
      <xdr:row>64</xdr:row>
      <xdr:rowOff>54752</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a:off x="9639300" y="11027469"/>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3701</xdr:rowOff>
    </xdr:from>
    <xdr:to>
      <xdr:col>46</xdr:col>
      <xdr:colOff>38100</xdr:colOff>
      <xdr:row>64</xdr:row>
      <xdr:rowOff>105301</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8699500" y="1097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54501</xdr:rowOff>
    </xdr:from>
    <xdr:to>
      <xdr:col>50</xdr:col>
      <xdr:colOff>114300</xdr:colOff>
      <xdr:row>64</xdr:row>
      <xdr:rowOff>54669</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a:off x="8750300" y="11027301"/>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3613</xdr:rowOff>
    </xdr:from>
    <xdr:to>
      <xdr:col>41</xdr:col>
      <xdr:colOff>101600</xdr:colOff>
      <xdr:row>64</xdr:row>
      <xdr:rowOff>105213</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7810500" y="1097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54413</xdr:rowOff>
    </xdr:from>
    <xdr:to>
      <xdr:col>45</xdr:col>
      <xdr:colOff>177800</xdr:colOff>
      <xdr:row>64</xdr:row>
      <xdr:rowOff>54501</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a:off x="7861300" y="11027213"/>
          <a:ext cx="889000" cy="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3670</xdr:rowOff>
    </xdr:from>
    <xdr:to>
      <xdr:col>36</xdr:col>
      <xdr:colOff>165100</xdr:colOff>
      <xdr:row>64</xdr:row>
      <xdr:rowOff>105270</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6921500" y="109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54413</xdr:rowOff>
    </xdr:from>
    <xdr:to>
      <xdr:col>41</xdr:col>
      <xdr:colOff>50800</xdr:colOff>
      <xdr:row>64</xdr:row>
      <xdr:rowOff>54470</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6972300" y="1102721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96596</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9359411" y="1106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96428</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8483111" y="1106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96340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7594111" y="110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96397</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6705111" y="110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150586</xdr:rowOff>
    </xdr:from>
    <xdr:to>
      <xdr:col>24</xdr:col>
      <xdr:colOff>114300</xdr:colOff>
      <xdr:row>79</xdr:row>
      <xdr:rowOff>80736</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352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2013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337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108131</xdr:rowOff>
    </xdr:from>
    <xdr:to>
      <xdr:col>20</xdr:col>
      <xdr:colOff>38100</xdr:colOff>
      <xdr:row>79</xdr:row>
      <xdr:rowOff>38281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348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158931</xdr:rowOff>
    </xdr:from>
    <xdr:to>
      <xdr:col>24</xdr:col>
      <xdr:colOff>63500</xdr:colOff>
      <xdr:row>79</xdr:row>
      <xdr:rowOff>29936</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353203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85271</xdr:rowOff>
    </xdr:from>
    <xdr:to>
      <xdr:col>15</xdr:col>
      <xdr:colOff>101600</xdr:colOff>
      <xdr:row>79</xdr:row>
      <xdr:rowOff>15421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136071</xdr:rowOff>
    </xdr:from>
    <xdr:to>
      <xdr:col>19</xdr:col>
      <xdr:colOff>177800</xdr:colOff>
      <xdr:row>78</xdr:row>
      <xdr:rowOff>158931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350917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140788</xdr:rowOff>
    </xdr:from>
    <xdr:to>
      <xdr:col>10</xdr:col>
      <xdr:colOff>165100</xdr:colOff>
      <xdr:row>83</xdr:row>
      <xdr:rowOff>70938</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136071</xdr:rowOff>
    </xdr:from>
    <xdr:to>
      <xdr:col>15</xdr:col>
      <xdr:colOff>50800</xdr:colOff>
      <xdr:row>83</xdr:row>
      <xdr:rowOff>20138</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flipV="1">
          <a:off x="2019300" y="13509171"/>
          <a:ext cx="889000" cy="74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109764</xdr:rowOff>
    </xdr:from>
    <xdr:to>
      <xdr:col>6</xdr:col>
      <xdr:colOff>38100</xdr:colOff>
      <xdr:row>84</xdr:row>
      <xdr:rowOff>39914</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4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20138</xdr:rowOff>
    </xdr:from>
    <xdr:to>
      <xdr:col>10</xdr:col>
      <xdr:colOff>114300</xdr:colOff>
      <xdr:row>83</xdr:row>
      <xdr:rowOff>160564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flipV="1">
          <a:off x="1130300" y="14250488"/>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133911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129013</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54808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25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31948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87465</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31041</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1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100-000059010000}"/>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a:extLst>
            <a:ext uri="{FF2B5EF4-FFF2-40B4-BE49-F238E27FC236}">
              <a16:creationId xmlns:a16="http://schemas.microsoft.com/office/drawing/2014/main" id="{00000000-0008-0000-0100-00005B010000}"/>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100-00005D010000}"/>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162864</xdr:rowOff>
    </xdr:from>
    <xdr:to>
      <xdr:col>55</xdr:col>
      <xdr:colOff>50800</xdr:colOff>
      <xdr:row>83</xdr:row>
      <xdr:rowOff>93014</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10426700" y="1422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14291</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100-000069010000}"/>
            </a:ext>
          </a:extLst>
        </xdr:cNvPr>
        <xdr:cNvSpPr txBox="1"/>
      </xdr:nvSpPr>
      <xdr:spPr>
        <a:xfrm>
          <a:off x="10515600" y="1407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163094</xdr:rowOff>
    </xdr:from>
    <xdr:to>
      <xdr:col>50</xdr:col>
      <xdr:colOff>165100</xdr:colOff>
      <xdr:row>83</xdr:row>
      <xdr:rowOff>93244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9588500" y="1422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42214</xdr:rowOff>
    </xdr:from>
    <xdr:to>
      <xdr:col>55</xdr:col>
      <xdr:colOff>0</xdr:colOff>
      <xdr:row>83</xdr:row>
      <xdr:rowOff>42444</xdr:rowOff>
    </xdr:to>
    <xdr:cxnSp macro="">
      <xdr:nvCxnSpPr>
        <xdr:cNvPr id="363" name="直線コネクタ 362">
          <a:extLst>
            <a:ext uri="{FF2B5EF4-FFF2-40B4-BE49-F238E27FC236}">
              <a16:creationId xmlns:a16="http://schemas.microsoft.com/office/drawing/2014/main" id="{00000000-0008-0000-0100-00006B010000}"/>
            </a:ext>
          </a:extLst>
        </xdr:cNvPr>
        <xdr:cNvCxnSpPr/>
      </xdr:nvCxnSpPr>
      <xdr:spPr>
        <a:xfrm flipV="1">
          <a:off x="9639300" y="14272564"/>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144577</xdr:rowOff>
    </xdr:from>
    <xdr:to>
      <xdr:col>46</xdr:col>
      <xdr:colOff>38100</xdr:colOff>
      <xdr:row>83</xdr:row>
      <xdr:rowOff>74727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8699500" y="1420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23927</xdr:rowOff>
    </xdr:from>
    <xdr:to>
      <xdr:col>50</xdr:col>
      <xdr:colOff>114300</xdr:colOff>
      <xdr:row>83</xdr:row>
      <xdr:rowOff>42444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8750300" y="1425427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106629</xdr:rowOff>
    </xdr:from>
    <xdr:to>
      <xdr:col>41</xdr:col>
      <xdr:colOff>101600</xdr:colOff>
      <xdr:row>85</xdr:row>
      <xdr:rowOff>36779</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7810500" y="1450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23927</xdr:rowOff>
    </xdr:from>
    <xdr:to>
      <xdr:col>45</xdr:col>
      <xdr:colOff>177800</xdr:colOff>
      <xdr:row>84</xdr:row>
      <xdr:rowOff>157429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7861300" y="14254277"/>
          <a:ext cx="889000" cy="30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124003</xdr:rowOff>
    </xdr:from>
    <xdr:to>
      <xdr:col>36</xdr:col>
      <xdr:colOff>165100</xdr:colOff>
      <xdr:row>85</xdr:row>
      <xdr:rowOff>54153</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6921500" y="1452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157429</xdr:rowOff>
    </xdr:from>
    <xdr:to>
      <xdr:col>41</xdr:col>
      <xdr:colOff>50800</xdr:colOff>
      <xdr:row>85</xdr:row>
      <xdr:rowOff>3353</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6972300" y="1455922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126889</xdr:rowOff>
    </xdr:from>
    <xdr:ext cx="469744" cy="259045"/>
    <xdr:sp macro="" textlink="">
      <xdr:nvSpPr>
        <xdr:cNvPr id="370" name="n_1aveValue【公営住宅】&#10;一人当たり面積">
          <a:extLst>
            <a:ext uri="{FF2B5EF4-FFF2-40B4-BE49-F238E27FC236}">
              <a16:creationId xmlns:a16="http://schemas.microsoft.com/office/drawing/2014/main" id="{00000000-0008-0000-0100-000072010000}"/>
            </a:ext>
          </a:extLst>
        </xdr:cNvPr>
        <xdr:cNvSpPr txBox="1"/>
      </xdr:nvSpPr>
      <xdr:spPr>
        <a:xfrm>
          <a:off x="9391727" y="1470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113174</xdr:rowOff>
    </xdr:from>
    <xdr:ext cx="469744" cy="259045"/>
    <xdr:sp macro="" textlink="">
      <xdr:nvSpPr>
        <xdr:cNvPr id="371" name="n_2aveValue【公営住宅】&#10;一人当たり面積">
          <a:extLst>
            <a:ext uri="{FF2B5EF4-FFF2-40B4-BE49-F238E27FC236}">
              <a16:creationId xmlns:a16="http://schemas.microsoft.com/office/drawing/2014/main" id="{00000000-0008-0000-0100-000073010000}"/>
            </a:ext>
          </a:extLst>
        </xdr:cNvPr>
        <xdr:cNvSpPr txBox="1"/>
      </xdr:nvSpPr>
      <xdr:spPr>
        <a:xfrm>
          <a:off x="8515427" y="1468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113403</xdr:rowOff>
    </xdr:from>
    <xdr:ext cx="469744" cy="259045"/>
    <xdr:sp macro="" textlink="">
      <xdr:nvSpPr>
        <xdr:cNvPr id="372" name="n_3aveValue【公営住宅】&#10;一人当たり面積">
          <a:extLst>
            <a:ext uri="{FF2B5EF4-FFF2-40B4-BE49-F238E27FC236}">
              <a16:creationId xmlns:a16="http://schemas.microsoft.com/office/drawing/2014/main" id="{00000000-0008-0000-0100-000074010000}"/>
            </a:ext>
          </a:extLst>
        </xdr:cNvPr>
        <xdr:cNvSpPr txBox="1"/>
      </xdr:nvSpPr>
      <xdr:spPr>
        <a:xfrm>
          <a:off x="7626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127804</xdr:rowOff>
    </xdr:from>
    <xdr:ext cx="469744" cy="259045"/>
    <xdr:sp macro="" textlink="">
      <xdr:nvSpPr>
        <xdr:cNvPr id="373" name="n_4aveValue【公営住宅】&#10;一人当たり面積">
          <a:extLst>
            <a:ext uri="{FF2B5EF4-FFF2-40B4-BE49-F238E27FC236}">
              <a16:creationId xmlns:a16="http://schemas.microsoft.com/office/drawing/2014/main" id="{00000000-0008-0000-0100-000075010000}"/>
            </a:ext>
          </a:extLst>
        </xdr:cNvPr>
        <xdr:cNvSpPr txBox="1"/>
      </xdr:nvSpPr>
      <xdr:spPr>
        <a:xfrm>
          <a:off x="6737427" y="1470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109771</xdr:rowOff>
    </xdr:from>
    <xdr:ext cx="469744" cy="259045"/>
    <xdr:sp macro="" textlink="">
      <xdr:nvSpPr>
        <xdr:cNvPr id="374" name="n_1mainValue【公営住宅】&#10;一人当たり面積">
          <a:extLst>
            <a:ext uri="{FF2B5EF4-FFF2-40B4-BE49-F238E27FC236}">
              <a16:creationId xmlns:a16="http://schemas.microsoft.com/office/drawing/2014/main" id="{00000000-0008-0000-0100-000076010000}"/>
            </a:ext>
          </a:extLst>
        </xdr:cNvPr>
        <xdr:cNvSpPr txBox="1"/>
      </xdr:nvSpPr>
      <xdr:spPr>
        <a:xfrm>
          <a:off x="9391727" y="1399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91254</xdr:rowOff>
    </xdr:from>
    <xdr:ext cx="469744" cy="259045"/>
    <xdr:sp macro="" textlink="">
      <xdr:nvSpPr>
        <xdr:cNvPr id="375" name="n_2mainValue【公営住宅】&#10;一人当たり面積">
          <a:extLst>
            <a:ext uri="{FF2B5EF4-FFF2-40B4-BE49-F238E27FC236}">
              <a16:creationId xmlns:a16="http://schemas.microsoft.com/office/drawing/2014/main" id="{00000000-0008-0000-0100-000077010000}"/>
            </a:ext>
          </a:extLst>
        </xdr:cNvPr>
        <xdr:cNvSpPr txBox="1"/>
      </xdr:nvSpPr>
      <xdr:spPr>
        <a:xfrm>
          <a:off x="8515427" y="1397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53306</xdr:rowOff>
    </xdr:from>
    <xdr:ext cx="469744" cy="259045"/>
    <xdr:sp macro="" textlink="">
      <xdr:nvSpPr>
        <xdr:cNvPr id="376" name="n_3mainValue【公営住宅】&#10;一人当たり面積">
          <a:extLst>
            <a:ext uri="{FF2B5EF4-FFF2-40B4-BE49-F238E27FC236}">
              <a16:creationId xmlns:a16="http://schemas.microsoft.com/office/drawing/2014/main" id="{00000000-0008-0000-0100-000078010000}"/>
            </a:ext>
          </a:extLst>
        </xdr:cNvPr>
        <xdr:cNvSpPr txBox="1"/>
      </xdr:nvSpPr>
      <xdr:spPr>
        <a:xfrm>
          <a:off x="7626427" y="14283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70680</xdr:rowOff>
    </xdr:from>
    <xdr:ext cx="469744" cy="259045"/>
    <xdr:sp macro="" textlink="">
      <xdr:nvSpPr>
        <xdr:cNvPr id="377" name="n_4mainValue【公営住宅】&#10;一人当たり面積">
          <a:extLst>
            <a:ext uri="{FF2B5EF4-FFF2-40B4-BE49-F238E27FC236}">
              <a16:creationId xmlns:a16="http://schemas.microsoft.com/office/drawing/2014/main" id="{00000000-0008-0000-0100-000079010000}"/>
            </a:ext>
          </a:extLst>
        </xdr:cNvPr>
        <xdr:cNvSpPr txBox="1"/>
      </xdr:nvSpPr>
      <xdr:spPr>
        <a:xfrm>
          <a:off x="6737427" y="143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1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1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100-0000A6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924</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100-0000A8010000}"/>
            </a:ext>
          </a:extLst>
        </xdr:cNvPr>
        <xdr:cNvSpPr txBox="1"/>
      </xdr:nvSpPr>
      <xdr:spPr>
        <a:xfrm>
          <a:off x="16357600" y="6344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a:extLst>
            <a:ext uri="{FF2B5EF4-FFF2-40B4-BE49-F238E27FC236}">
              <a16:creationId xmlns:a16="http://schemas.microsoft.com/office/drawing/2014/main" id="{00000000-0008-0000-0100-0000A9010000}"/>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a:extLst>
            <a:ext uri="{FF2B5EF4-FFF2-40B4-BE49-F238E27FC236}">
              <a16:creationId xmlns:a16="http://schemas.microsoft.com/office/drawing/2014/main" id="{00000000-0008-0000-0100-0000AA010000}"/>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13970</xdr:rowOff>
    </xdr:from>
    <xdr:to>
      <xdr:col>85</xdr:col>
      <xdr:colOff>177800</xdr:colOff>
      <xdr:row>38</xdr:row>
      <xdr:rowOff>115570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6268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163847</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100-0000B4010000}"/>
            </a:ext>
          </a:extLst>
        </xdr:cNvPr>
        <xdr:cNvSpPr txBox="1"/>
      </xdr:nvSpPr>
      <xdr:spPr>
        <a:xfrm>
          <a:off x="16357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136434</xdr:rowOff>
    </xdr:from>
    <xdr:to>
      <xdr:col>81</xdr:col>
      <xdr:colOff>101600</xdr:colOff>
      <xdr:row>38</xdr:row>
      <xdr:rowOff>66584</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5430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15784</xdr:rowOff>
    </xdr:from>
    <xdr:to>
      <xdr:col>85</xdr:col>
      <xdr:colOff>127000</xdr:colOff>
      <xdr:row>38</xdr:row>
      <xdr:rowOff>64770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5481300" y="6530884"/>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77651</xdr:rowOff>
    </xdr:from>
    <xdr:to>
      <xdr:col>76</xdr:col>
      <xdr:colOff>165100</xdr:colOff>
      <xdr:row>38</xdr:row>
      <xdr:rowOff>7801</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4541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128451</xdr:rowOff>
    </xdr:from>
    <xdr:to>
      <xdr:col>81</xdr:col>
      <xdr:colOff>50800</xdr:colOff>
      <xdr:row>38</xdr:row>
      <xdr:rowOff>15784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4592300" y="64721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27033</xdr:rowOff>
    </xdr:from>
    <xdr:to>
      <xdr:col>72</xdr:col>
      <xdr:colOff>38100</xdr:colOff>
      <xdr:row>37</xdr:row>
      <xdr:rowOff>128633</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3652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77833</xdr:rowOff>
    </xdr:from>
    <xdr:to>
      <xdr:col>76</xdr:col>
      <xdr:colOff>114300</xdr:colOff>
      <xdr:row>37</xdr:row>
      <xdr:rowOff>128451</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3703300" y="642148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77833</xdr:rowOff>
    </xdr:from>
    <xdr:to>
      <xdr:col>71</xdr:col>
      <xdr:colOff>177800</xdr:colOff>
      <xdr:row>39</xdr:row>
      <xdr:rowOff>99060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flipV="1">
          <a:off x="12814300" y="6421483"/>
          <a:ext cx="889000" cy="36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83111</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24328</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4389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145160</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35007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1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1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100-0000DB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100-0000DD010000}"/>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100-0000DF010000}"/>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153416</xdr:rowOff>
    </xdr:from>
    <xdr:to>
      <xdr:col>116</xdr:col>
      <xdr:colOff>114300</xdr:colOff>
      <xdr:row>40</xdr:row>
      <xdr:rowOff>83566</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221107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131843</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100-0000EB010000}"/>
            </a:ext>
          </a:extLst>
        </xdr:cNvPr>
        <xdr:cNvSpPr txBox="1"/>
      </xdr:nvSpPr>
      <xdr:spPr>
        <a:xfrm>
          <a:off x="22199600" y="6818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153416</xdr:rowOff>
    </xdr:from>
    <xdr:to>
      <xdr:col>112</xdr:col>
      <xdr:colOff>38100</xdr:colOff>
      <xdr:row>40</xdr:row>
      <xdr:rowOff>83566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1272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32766</xdr:rowOff>
    </xdr:from>
    <xdr:to>
      <xdr:col>116</xdr:col>
      <xdr:colOff>63500</xdr:colOff>
      <xdr:row>40</xdr:row>
      <xdr:rowOff>32766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a:off x="21323300" y="68907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153416</xdr:rowOff>
    </xdr:from>
    <xdr:to>
      <xdr:col>107</xdr:col>
      <xdr:colOff>101600</xdr:colOff>
      <xdr:row>40</xdr:row>
      <xdr:rowOff>83566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0383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32766</xdr:rowOff>
    </xdr:from>
    <xdr:to>
      <xdr:col>111</xdr:col>
      <xdr:colOff>177800</xdr:colOff>
      <xdr:row>40</xdr:row>
      <xdr:rowOff>32766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0434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153416</xdr:rowOff>
    </xdr:from>
    <xdr:to>
      <xdr:col>102</xdr:col>
      <xdr:colOff>165100</xdr:colOff>
      <xdr:row>40</xdr:row>
      <xdr:rowOff>83566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9494500" y="683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32766</xdr:rowOff>
    </xdr:from>
    <xdr:to>
      <xdr:col>107</xdr:col>
      <xdr:colOff>50800</xdr:colOff>
      <xdr:row>40</xdr:row>
      <xdr:rowOff>32766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9545300" y="68907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157988</xdr:rowOff>
    </xdr:from>
    <xdr:to>
      <xdr:col>98</xdr:col>
      <xdr:colOff>38100</xdr:colOff>
      <xdr:row>40</xdr:row>
      <xdr:rowOff>88138</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8605500" y="684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32766</xdr:rowOff>
    </xdr:from>
    <xdr:to>
      <xdr:col>102</xdr:col>
      <xdr:colOff>114300</xdr:colOff>
      <xdr:row>40</xdr:row>
      <xdr:rowOff>37338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8656300" y="689076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86377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21075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68089</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20199427" y="658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79519</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9310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74693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210757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74693</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20199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74693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19310427" y="693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79265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18421427" y="693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23495</xdr:rowOff>
    </xdr:from>
    <xdr:to>
      <xdr:col>85</xdr:col>
      <xdr:colOff>177800</xdr:colOff>
      <xdr:row>57</xdr:row>
      <xdr:rowOff>125095</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62687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109872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6357600" y="9711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4445</xdr:rowOff>
    </xdr:from>
    <xdr:to>
      <xdr:col>81</xdr:col>
      <xdr:colOff>101600</xdr:colOff>
      <xdr:row>57</xdr:row>
      <xdr:rowOff>106045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5430500" y="97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55245</xdr:rowOff>
    </xdr:from>
    <xdr:to>
      <xdr:col>85</xdr:col>
      <xdr:colOff>127000</xdr:colOff>
      <xdr:row>57</xdr:row>
      <xdr:rowOff>74295</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5481300" y="98278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128270</xdr:rowOff>
    </xdr:from>
    <xdr:to>
      <xdr:col>76</xdr:col>
      <xdr:colOff>165100</xdr:colOff>
      <xdr:row>59</xdr:row>
      <xdr:rowOff>58420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45415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55245</xdr:rowOff>
    </xdr:from>
    <xdr:to>
      <xdr:col>81</xdr:col>
      <xdr:colOff>50800</xdr:colOff>
      <xdr:row>59</xdr:row>
      <xdr:rowOff>7620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4592300" y="982789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137795</xdr:rowOff>
    </xdr:from>
    <xdr:to>
      <xdr:col>72</xdr:col>
      <xdr:colOff>38100</xdr:colOff>
      <xdr:row>59</xdr:row>
      <xdr:rowOff>67945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36525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7620</xdr:rowOff>
    </xdr:from>
    <xdr:to>
      <xdr:col>76</xdr:col>
      <xdr:colOff>114300</xdr:colOff>
      <xdr:row>59</xdr:row>
      <xdr:rowOff>17145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3703300" y="101231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17145</xdr:rowOff>
    </xdr:from>
    <xdr:to>
      <xdr:col>71</xdr:col>
      <xdr:colOff>177800</xdr:colOff>
      <xdr:row>59</xdr:row>
      <xdr:rowOff>57150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flipV="1">
          <a:off x="12814300" y="10132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104792</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52660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89552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4389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122572</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5266044" y="955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74947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4389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84472</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3500744" y="985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1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1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100-00005102000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a:extLst>
            <a:ext uri="{FF2B5EF4-FFF2-40B4-BE49-F238E27FC236}">
              <a16:creationId xmlns:a16="http://schemas.microsoft.com/office/drawing/2014/main" id="{00000000-0008-0000-0100-000053020000}"/>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100-000055020000}"/>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a:extLst>
            <a:ext uri="{FF2B5EF4-FFF2-40B4-BE49-F238E27FC236}">
              <a16:creationId xmlns:a16="http://schemas.microsoft.com/office/drawing/2014/main" id="{00000000-0008-0000-0100-00005A020000}"/>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156246</xdr:rowOff>
    </xdr:from>
    <xdr:to>
      <xdr:col>116</xdr:col>
      <xdr:colOff>114300</xdr:colOff>
      <xdr:row>61</xdr:row>
      <xdr:rowOff>86396</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22110700" y="104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134673</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100-000061020000}"/>
            </a:ext>
          </a:extLst>
        </xdr:cNvPr>
        <xdr:cNvSpPr txBox="1"/>
      </xdr:nvSpPr>
      <xdr:spPr>
        <a:xfrm>
          <a:off x="22199600" y="1042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156900</xdr:rowOff>
    </xdr:from>
    <xdr:to>
      <xdr:col>112</xdr:col>
      <xdr:colOff>38100</xdr:colOff>
      <xdr:row>61</xdr:row>
      <xdr:rowOff>87050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21272500" y="104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35596</xdr:rowOff>
    </xdr:from>
    <xdr:to>
      <xdr:col>116</xdr:col>
      <xdr:colOff>63500</xdr:colOff>
      <xdr:row>61</xdr:row>
      <xdr:rowOff>36250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21323300" y="10494046"/>
          <a:ext cx="8382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133713</xdr:rowOff>
    </xdr:from>
    <xdr:to>
      <xdr:col>107</xdr:col>
      <xdr:colOff>101600</xdr:colOff>
      <xdr:row>62</xdr:row>
      <xdr:rowOff>63863</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20383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36250</xdr:rowOff>
    </xdr:from>
    <xdr:to>
      <xdr:col>111</xdr:col>
      <xdr:colOff>177800</xdr:colOff>
      <xdr:row>62</xdr:row>
      <xdr:rowOff>13063</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flipV="1">
          <a:off x="20434300" y="10494700"/>
          <a:ext cx="889000" cy="14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23005</xdr:rowOff>
    </xdr:from>
    <xdr:to>
      <xdr:col>102</xdr:col>
      <xdr:colOff>165100</xdr:colOff>
      <xdr:row>62</xdr:row>
      <xdr:rowOff>124605</xdr:rowOff>
    </xdr:to>
    <xdr:sp macro="" textlink="">
      <xdr:nvSpPr>
        <xdr:cNvPr id="614" name="楕円 613">
          <a:extLst>
            <a:ext uri="{FF2B5EF4-FFF2-40B4-BE49-F238E27FC236}">
              <a16:creationId xmlns:a16="http://schemas.microsoft.com/office/drawing/2014/main" id="{00000000-0008-0000-0100-000066020000}"/>
            </a:ext>
          </a:extLst>
        </xdr:cNvPr>
        <xdr:cNvSpPr/>
      </xdr:nvSpPr>
      <xdr:spPr>
        <a:xfrm>
          <a:off x="19494500" y="106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13063</xdr:rowOff>
    </xdr:from>
    <xdr:to>
      <xdr:col>107</xdr:col>
      <xdr:colOff>50800</xdr:colOff>
      <xdr:row>62</xdr:row>
      <xdr:rowOff>73805</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flipV="1">
          <a:off x="19545300" y="10642963"/>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78196</xdr:rowOff>
    </xdr:from>
    <xdr:to>
      <xdr:col>98</xdr:col>
      <xdr:colOff>38100</xdr:colOff>
      <xdr:row>62</xdr:row>
      <xdr:rowOff>8346</xdr:rowOff>
    </xdr:to>
    <xdr:sp macro="" textlink="">
      <xdr:nvSpPr>
        <xdr:cNvPr id="616" name="楕円 615">
          <a:extLst>
            <a:ext uri="{FF2B5EF4-FFF2-40B4-BE49-F238E27FC236}">
              <a16:creationId xmlns:a16="http://schemas.microsoft.com/office/drawing/2014/main" id="{00000000-0008-0000-0100-000068020000}"/>
            </a:ext>
          </a:extLst>
        </xdr:cNvPr>
        <xdr:cNvSpPr/>
      </xdr:nvSpPr>
      <xdr:spPr>
        <a:xfrm>
          <a:off x="186055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128996</xdr:rowOff>
    </xdr:from>
    <xdr:to>
      <xdr:col>102</xdr:col>
      <xdr:colOff>114300</xdr:colOff>
      <xdr:row>62</xdr:row>
      <xdr:rowOff>73805</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656300" y="10587446"/>
          <a:ext cx="889000" cy="11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a:extLst>
            <a:ext uri="{FF2B5EF4-FFF2-40B4-BE49-F238E27FC236}">
              <a16:creationId xmlns:a16="http://schemas.microsoft.com/office/drawing/2014/main" id="{00000000-0008-0000-0100-00006A020000}"/>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a:extLst>
            <a:ext uri="{FF2B5EF4-FFF2-40B4-BE49-F238E27FC236}">
              <a16:creationId xmlns:a16="http://schemas.microsoft.com/office/drawing/2014/main" id="{00000000-0008-0000-0100-00006B020000}"/>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a:extLst>
            <a:ext uri="{FF2B5EF4-FFF2-40B4-BE49-F238E27FC236}">
              <a16:creationId xmlns:a16="http://schemas.microsoft.com/office/drawing/2014/main" id="{00000000-0008-0000-0100-00006C020000}"/>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a:extLst>
            <a:ext uri="{FF2B5EF4-FFF2-40B4-BE49-F238E27FC236}">
              <a16:creationId xmlns:a16="http://schemas.microsoft.com/office/drawing/2014/main" id="{00000000-0008-0000-0100-00006D02000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78177</xdr:rowOff>
    </xdr:from>
    <xdr:ext cx="469744" cy="259045"/>
    <xdr:sp macro="" textlink="">
      <xdr:nvSpPr>
        <xdr:cNvPr id="622" name="n_1mainValue【学校施設】&#10;一人当たり面積">
          <a:extLst>
            <a:ext uri="{FF2B5EF4-FFF2-40B4-BE49-F238E27FC236}">
              <a16:creationId xmlns:a16="http://schemas.microsoft.com/office/drawing/2014/main" id="{00000000-0008-0000-0100-00006E020000}"/>
            </a:ext>
          </a:extLst>
        </xdr:cNvPr>
        <xdr:cNvSpPr txBox="1"/>
      </xdr:nvSpPr>
      <xdr:spPr>
        <a:xfrm>
          <a:off x="21075727" y="1053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54990</xdr:rowOff>
    </xdr:from>
    <xdr:ext cx="469744" cy="259045"/>
    <xdr:sp macro="" textlink="">
      <xdr:nvSpPr>
        <xdr:cNvPr id="623" name="n_2mainValue【学校施設】&#10;一人当たり面積">
          <a:extLst>
            <a:ext uri="{FF2B5EF4-FFF2-40B4-BE49-F238E27FC236}">
              <a16:creationId xmlns:a16="http://schemas.microsoft.com/office/drawing/2014/main" id="{00000000-0008-0000-0100-00006F020000}"/>
            </a:ext>
          </a:extLst>
        </xdr:cNvPr>
        <xdr:cNvSpPr txBox="1"/>
      </xdr:nvSpPr>
      <xdr:spPr>
        <a:xfrm>
          <a:off x="20199427" y="1068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115732</xdr:rowOff>
    </xdr:from>
    <xdr:ext cx="469744" cy="259045"/>
    <xdr:sp macro="" textlink="">
      <xdr:nvSpPr>
        <xdr:cNvPr id="624" name="n_3mainValue【学校施設】&#10;一人当たり面積">
          <a:extLst>
            <a:ext uri="{FF2B5EF4-FFF2-40B4-BE49-F238E27FC236}">
              <a16:creationId xmlns:a16="http://schemas.microsoft.com/office/drawing/2014/main" id="{00000000-0008-0000-0100-000070020000}"/>
            </a:ext>
          </a:extLst>
        </xdr:cNvPr>
        <xdr:cNvSpPr txBox="1"/>
      </xdr:nvSpPr>
      <xdr:spPr>
        <a:xfrm>
          <a:off x="19310427" y="107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170923</xdr:rowOff>
    </xdr:from>
    <xdr:ext cx="469744" cy="259045"/>
    <xdr:sp macro="" textlink="">
      <xdr:nvSpPr>
        <xdr:cNvPr id="625" name="n_4mainValue【学校施設】&#10;一人当たり面積">
          <a:extLst>
            <a:ext uri="{FF2B5EF4-FFF2-40B4-BE49-F238E27FC236}">
              <a16:creationId xmlns:a16="http://schemas.microsoft.com/office/drawing/2014/main" id="{00000000-0008-0000-0100-000071020000}"/>
            </a:ext>
          </a:extLst>
        </xdr:cNvPr>
        <xdr:cNvSpPr txBox="1"/>
      </xdr:nvSpPr>
      <xdr:spPr>
        <a:xfrm>
          <a:off x="18421427" y="1062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a:extLst>
            <a:ext uri="{FF2B5EF4-FFF2-40B4-BE49-F238E27FC236}">
              <a16:creationId xmlns:a16="http://schemas.microsoft.com/office/drawing/2014/main" id="{00000000-0008-0000-01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a:extLst>
            <a:ext uri="{FF2B5EF4-FFF2-40B4-BE49-F238E27FC236}">
              <a16:creationId xmlns:a16="http://schemas.microsoft.com/office/drawing/2014/main" id="{00000000-0008-0000-0100-00008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a:extLst>
            <a:ext uri="{FF2B5EF4-FFF2-40B4-BE49-F238E27FC236}">
              <a16:creationId xmlns:a16="http://schemas.microsoft.com/office/drawing/2014/main" id="{00000000-0008-0000-0100-00008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654" name="【児童館】&#10;有形固定資産減価償却率平均値テキスト">
          <a:extLst>
            <a:ext uri="{FF2B5EF4-FFF2-40B4-BE49-F238E27FC236}">
              <a16:creationId xmlns:a16="http://schemas.microsoft.com/office/drawing/2014/main" id="{00000000-0008-0000-0100-00008E020000}"/>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149861</xdr:rowOff>
    </xdr:from>
    <xdr:to>
      <xdr:col>76</xdr:col>
      <xdr:colOff>165100</xdr:colOff>
      <xdr:row>80</xdr:row>
      <xdr:rowOff>80011</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4541500" y="1369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63500</xdr:rowOff>
    </xdr:from>
    <xdr:to>
      <xdr:col>72</xdr:col>
      <xdr:colOff>38100</xdr:colOff>
      <xdr:row>80</xdr:row>
      <xdr:rowOff>165100</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365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29211</xdr:rowOff>
    </xdr:from>
    <xdr:to>
      <xdr:col>76</xdr:col>
      <xdr:colOff>114300</xdr:colOff>
      <xdr:row>80</xdr:row>
      <xdr:rowOff>114300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flipV="1">
          <a:off x="13703300" y="13745211"/>
          <a:ext cx="889000" cy="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138430</xdr:rowOff>
    </xdr:from>
    <xdr:to>
      <xdr:col>67</xdr:col>
      <xdr:colOff>101600</xdr:colOff>
      <xdr:row>81</xdr:row>
      <xdr:rowOff>68580</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27635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114300</xdr:rowOff>
    </xdr:from>
    <xdr:to>
      <xdr:col>71</xdr:col>
      <xdr:colOff>177800</xdr:colOff>
      <xdr:row>81</xdr:row>
      <xdr:rowOff>17780</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2814300" y="13830300"/>
          <a:ext cx="889000" cy="7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0" name="n_1aveValue【児童館】&#10;有形固定資産減価償却率">
          <a:extLst>
            <a:ext uri="{FF2B5EF4-FFF2-40B4-BE49-F238E27FC236}">
              <a16:creationId xmlns:a16="http://schemas.microsoft.com/office/drawing/2014/main" id="{00000000-0008-0000-0100-00009E020000}"/>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71" name="n_2aveValue【児童館】&#10;有形固定資産減価償却率">
          <a:extLst>
            <a:ext uri="{FF2B5EF4-FFF2-40B4-BE49-F238E27FC236}">
              <a16:creationId xmlns:a16="http://schemas.microsoft.com/office/drawing/2014/main" id="{00000000-0008-0000-0100-00009F020000}"/>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93997</xdr:rowOff>
    </xdr:from>
    <xdr:ext cx="405111" cy="259045"/>
    <xdr:sp macro="" textlink="">
      <xdr:nvSpPr>
        <xdr:cNvPr id="672" name="n_3aveValue【児童館】&#10;有形固定資産減価償却率">
          <a:extLst>
            <a:ext uri="{FF2B5EF4-FFF2-40B4-BE49-F238E27FC236}">
              <a16:creationId xmlns:a16="http://schemas.microsoft.com/office/drawing/2014/main" id="{00000000-0008-0000-0100-0000A0020000}"/>
            </a:ext>
          </a:extLst>
        </xdr:cNvPr>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82566</xdr:rowOff>
    </xdr:from>
    <xdr:ext cx="405111" cy="259045"/>
    <xdr:sp macro="" textlink="">
      <xdr:nvSpPr>
        <xdr:cNvPr id="673" name="n_4aveValue【児童館】&#10;有形固定資産減価償却率">
          <a:extLst>
            <a:ext uri="{FF2B5EF4-FFF2-40B4-BE49-F238E27FC236}">
              <a16:creationId xmlns:a16="http://schemas.microsoft.com/office/drawing/2014/main" id="{00000000-0008-0000-0100-0000A1020000}"/>
            </a:ext>
          </a:extLst>
        </xdr:cNvPr>
        <xdr:cNvSpPr txBox="1"/>
      </xdr:nvSpPr>
      <xdr:spPr>
        <a:xfrm>
          <a:off x="12611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96538</xdr:rowOff>
    </xdr:from>
    <xdr:ext cx="405111" cy="259045"/>
    <xdr:sp macro="" textlink="">
      <xdr:nvSpPr>
        <xdr:cNvPr id="674" name="n_2mainValue【児童館】&#10;有形固定資産減価償却率">
          <a:extLst>
            <a:ext uri="{FF2B5EF4-FFF2-40B4-BE49-F238E27FC236}">
              <a16:creationId xmlns:a16="http://schemas.microsoft.com/office/drawing/2014/main" id="{00000000-0008-0000-0100-0000A2020000}"/>
            </a:ext>
          </a:extLst>
        </xdr:cNvPr>
        <xdr:cNvSpPr txBox="1"/>
      </xdr:nvSpPr>
      <xdr:spPr>
        <a:xfrm>
          <a:off x="14389744" y="13469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10177</xdr:rowOff>
    </xdr:from>
    <xdr:ext cx="405111" cy="259045"/>
    <xdr:sp macro="" textlink="">
      <xdr:nvSpPr>
        <xdr:cNvPr id="675" name="n_3mainValue【児童館】&#10;有形固定資産減価償却率">
          <a:extLst>
            <a:ext uri="{FF2B5EF4-FFF2-40B4-BE49-F238E27FC236}">
              <a16:creationId xmlns:a16="http://schemas.microsoft.com/office/drawing/2014/main" id="{00000000-0008-0000-0100-0000A3020000}"/>
            </a:ext>
          </a:extLst>
        </xdr:cNvPr>
        <xdr:cNvSpPr txBox="1"/>
      </xdr:nvSpPr>
      <xdr:spPr>
        <a:xfrm>
          <a:off x="13500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85107</xdr:rowOff>
    </xdr:from>
    <xdr:ext cx="405111" cy="259045"/>
    <xdr:sp macro="" textlink="">
      <xdr:nvSpPr>
        <xdr:cNvPr id="676" name="n_4mainValue【児童館】&#10;有形固定資産減価償却率">
          <a:extLst>
            <a:ext uri="{FF2B5EF4-FFF2-40B4-BE49-F238E27FC236}">
              <a16:creationId xmlns:a16="http://schemas.microsoft.com/office/drawing/2014/main" id="{00000000-0008-0000-0100-0000A4020000}"/>
            </a:ext>
          </a:extLst>
        </xdr:cNvPr>
        <xdr:cNvSpPr txBox="1"/>
      </xdr:nvSpPr>
      <xdr:spPr>
        <a:xfrm>
          <a:off x="12611744" y="1362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1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100-0000BD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100-0000BF020000}"/>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100-0000C1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69850</xdr:rowOff>
    </xdr:from>
    <xdr:to>
      <xdr:col>107</xdr:col>
      <xdr:colOff>101600</xdr:colOff>
      <xdr:row>84</xdr:row>
      <xdr:rowOff>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146050</xdr:rowOff>
    </xdr:from>
    <xdr:to>
      <xdr:col>102</xdr:col>
      <xdr:colOff>165100</xdr:colOff>
      <xdr:row>84</xdr:row>
      <xdr:rowOff>76200</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9494500" y="1437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120650</xdr:rowOff>
    </xdr:from>
    <xdr:to>
      <xdr:col>107</xdr:col>
      <xdr:colOff>50800</xdr:colOff>
      <xdr:row>84</xdr:row>
      <xdr:rowOff>25400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flipV="1">
          <a:off x="19545300" y="1435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38100</xdr:rowOff>
    </xdr:from>
    <xdr:to>
      <xdr:col>98</xdr:col>
      <xdr:colOff>38100</xdr:colOff>
      <xdr:row>84</xdr:row>
      <xdr:rowOff>139700</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8605500" y="1443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25400</xdr:rowOff>
    </xdr:from>
    <xdr:to>
      <xdr:col>102</xdr:col>
      <xdr:colOff>114300</xdr:colOff>
      <xdr:row>84</xdr:row>
      <xdr:rowOff>88900</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18656300" y="14427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21" name="n_1aveValue【児童館】&#10;一人当たり面積">
          <a:extLst>
            <a:ext uri="{FF2B5EF4-FFF2-40B4-BE49-F238E27FC236}">
              <a16:creationId xmlns:a16="http://schemas.microsoft.com/office/drawing/2014/main" id="{00000000-0008-0000-0100-0000D1020000}"/>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722" name="n_2aveValue【児童館】&#10;一人当たり面積">
          <a:extLst>
            <a:ext uri="{FF2B5EF4-FFF2-40B4-BE49-F238E27FC236}">
              <a16:creationId xmlns:a16="http://schemas.microsoft.com/office/drawing/2014/main" id="{00000000-0008-0000-0100-0000D2020000}"/>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3" name="n_3aveValue【児童館】&#10;一人当たり面積">
          <a:extLst>
            <a:ext uri="{FF2B5EF4-FFF2-40B4-BE49-F238E27FC236}">
              <a16:creationId xmlns:a16="http://schemas.microsoft.com/office/drawing/2014/main" id="{00000000-0008-0000-0100-0000D3020000}"/>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24" name="n_4aveValue【児童館】&#10;一人当たり面積">
          <a:extLst>
            <a:ext uri="{FF2B5EF4-FFF2-40B4-BE49-F238E27FC236}">
              <a16:creationId xmlns:a16="http://schemas.microsoft.com/office/drawing/2014/main" id="{00000000-0008-0000-0100-0000D4020000}"/>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725" name="n_2mainValue【児童館】&#10;一人当たり面積">
          <a:extLst>
            <a:ext uri="{FF2B5EF4-FFF2-40B4-BE49-F238E27FC236}">
              <a16:creationId xmlns:a16="http://schemas.microsoft.com/office/drawing/2014/main" id="{00000000-0008-0000-0100-0000D5020000}"/>
            </a:ext>
          </a:extLst>
        </xdr:cNvPr>
        <xdr:cNvSpPr txBox="1"/>
      </xdr:nvSpPr>
      <xdr:spPr>
        <a:xfrm>
          <a:off x="20199427" y="1407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92727</xdr:rowOff>
    </xdr:from>
    <xdr:ext cx="469744" cy="259045"/>
    <xdr:sp macro="" textlink="">
      <xdr:nvSpPr>
        <xdr:cNvPr id="726" name="n_3mainValue【児童館】&#10;一人当たり面積">
          <a:extLst>
            <a:ext uri="{FF2B5EF4-FFF2-40B4-BE49-F238E27FC236}">
              <a16:creationId xmlns:a16="http://schemas.microsoft.com/office/drawing/2014/main" id="{00000000-0008-0000-0100-0000D6020000}"/>
            </a:ext>
          </a:extLst>
        </xdr:cNvPr>
        <xdr:cNvSpPr txBox="1"/>
      </xdr:nvSpPr>
      <xdr:spPr>
        <a:xfrm>
          <a:off x="19310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130827</xdr:rowOff>
    </xdr:from>
    <xdr:ext cx="469744" cy="259045"/>
    <xdr:sp macro="" textlink="">
      <xdr:nvSpPr>
        <xdr:cNvPr id="727" name="n_4mainValue【児童館】&#10;一人当たり面積">
          <a:extLst>
            <a:ext uri="{FF2B5EF4-FFF2-40B4-BE49-F238E27FC236}">
              <a16:creationId xmlns:a16="http://schemas.microsoft.com/office/drawing/2014/main" id="{00000000-0008-0000-0100-0000D7020000}"/>
            </a:ext>
          </a:extLst>
        </xdr:cNvPr>
        <xdr:cNvSpPr txBox="1"/>
      </xdr:nvSpPr>
      <xdr:spPr>
        <a:xfrm>
          <a:off x="18421427"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公民館】&#10;有形固定資産減価償却率グラフ枠">
          <a:extLst>
            <a:ext uri="{FF2B5EF4-FFF2-40B4-BE49-F238E27FC236}">
              <a16:creationId xmlns:a16="http://schemas.microsoft.com/office/drawing/2014/main" id="{00000000-0008-0000-0100-0000F0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54" name="【公民館】&#10;有形固定資産減価償却率最小値テキスト">
          <a:extLst>
            <a:ext uri="{FF2B5EF4-FFF2-40B4-BE49-F238E27FC236}">
              <a16:creationId xmlns:a16="http://schemas.microsoft.com/office/drawing/2014/main" id="{00000000-0008-0000-0100-0000F2020000}"/>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56" name="【公民館】&#10;有形固定資産減価償却率最大値テキスト">
          <a:extLst>
            <a:ext uri="{FF2B5EF4-FFF2-40B4-BE49-F238E27FC236}">
              <a16:creationId xmlns:a16="http://schemas.microsoft.com/office/drawing/2014/main" id="{00000000-0008-0000-0100-0000F4020000}"/>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58" name="【公民館】&#10;有形固定資産減価償却率平均値テキスト">
          <a:extLst>
            <a:ext uri="{FF2B5EF4-FFF2-40B4-BE49-F238E27FC236}">
              <a16:creationId xmlns:a16="http://schemas.microsoft.com/office/drawing/2014/main" id="{00000000-0008-0000-0100-0000F6020000}"/>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61" name="フローチャート: 判断 760">
          <a:extLst>
            <a:ext uri="{FF2B5EF4-FFF2-40B4-BE49-F238E27FC236}">
              <a16:creationId xmlns:a16="http://schemas.microsoft.com/office/drawing/2014/main" id="{00000000-0008-0000-0100-0000F902000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62" name="フローチャート: 判断 761">
          <a:extLst>
            <a:ext uri="{FF2B5EF4-FFF2-40B4-BE49-F238E27FC236}">
              <a16:creationId xmlns:a16="http://schemas.microsoft.com/office/drawing/2014/main" id="{00000000-0008-0000-0100-0000FA020000}"/>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63" name="フローチャート: 判断 762">
          <a:extLst>
            <a:ext uri="{FF2B5EF4-FFF2-40B4-BE49-F238E27FC236}">
              <a16:creationId xmlns:a16="http://schemas.microsoft.com/office/drawing/2014/main" id="{00000000-0008-0000-0100-0000FB020000}"/>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69" name="楕円 768">
          <a:extLst>
            <a:ext uri="{FF2B5EF4-FFF2-40B4-BE49-F238E27FC236}">
              <a16:creationId xmlns:a16="http://schemas.microsoft.com/office/drawing/2014/main" id="{00000000-0008-0000-0100-000001030000}"/>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97263</xdr:rowOff>
    </xdr:from>
    <xdr:ext cx="405111" cy="259045"/>
    <xdr:sp macro="" textlink="">
      <xdr:nvSpPr>
        <xdr:cNvPr id="770" name="【公民館】&#10;有形固定資産減価償却率該当値テキスト">
          <a:extLst>
            <a:ext uri="{FF2B5EF4-FFF2-40B4-BE49-F238E27FC236}">
              <a16:creationId xmlns:a16="http://schemas.microsoft.com/office/drawing/2014/main" id="{00000000-0008-0000-0100-000002030000}"/>
            </a:ext>
          </a:extLst>
        </xdr:cNvPr>
        <xdr:cNvSpPr txBox="1"/>
      </xdr:nvSpPr>
      <xdr:spPr>
        <a:xfrm>
          <a:off x="16357600" y="175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12337</xdr:rowOff>
    </xdr:from>
    <xdr:to>
      <xdr:col>81</xdr:col>
      <xdr:colOff>101600</xdr:colOff>
      <xdr:row>103</xdr:row>
      <xdr:rowOff>113937</xdr:rowOff>
    </xdr:to>
    <xdr:sp macro="" textlink="">
      <xdr:nvSpPr>
        <xdr:cNvPr id="771" name="楕円 770">
          <a:extLst>
            <a:ext uri="{FF2B5EF4-FFF2-40B4-BE49-F238E27FC236}">
              <a16:creationId xmlns:a16="http://schemas.microsoft.com/office/drawing/2014/main" id="{00000000-0008-0000-0100-000003030000}"/>
            </a:ext>
          </a:extLst>
        </xdr:cNvPr>
        <xdr:cNvSpPr/>
      </xdr:nvSpPr>
      <xdr:spPr>
        <a:xfrm>
          <a:off x="15430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63137</xdr:rowOff>
    </xdr:from>
    <xdr:to>
      <xdr:col>85</xdr:col>
      <xdr:colOff>127000</xdr:colOff>
      <xdr:row>103</xdr:row>
      <xdr:rowOff>125186</xdr:rowOff>
    </xdr:to>
    <xdr:cxnSp macro="">
      <xdr:nvCxnSpPr>
        <xdr:cNvPr id="772" name="直線コネクタ 771">
          <a:extLst>
            <a:ext uri="{FF2B5EF4-FFF2-40B4-BE49-F238E27FC236}">
              <a16:creationId xmlns:a16="http://schemas.microsoft.com/office/drawing/2014/main" id="{00000000-0008-0000-0100-000004030000}"/>
            </a:ext>
          </a:extLst>
        </xdr:cNvPr>
        <xdr:cNvCxnSpPr/>
      </xdr:nvCxnSpPr>
      <xdr:spPr>
        <a:xfrm>
          <a:off x="15481300" y="1772248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160927</xdr:rowOff>
    </xdr:from>
    <xdr:to>
      <xdr:col>76</xdr:col>
      <xdr:colOff>165100</xdr:colOff>
      <xdr:row>103</xdr:row>
      <xdr:rowOff>91077</xdr:rowOff>
    </xdr:to>
    <xdr:sp macro="" textlink="">
      <xdr:nvSpPr>
        <xdr:cNvPr id="773" name="楕円 772">
          <a:extLst>
            <a:ext uri="{FF2B5EF4-FFF2-40B4-BE49-F238E27FC236}">
              <a16:creationId xmlns:a16="http://schemas.microsoft.com/office/drawing/2014/main" id="{00000000-0008-0000-0100-000005030000}"/>
            </a:ext>
          </a:extLst>
        </xdr:cNvPr>
        <xdr:cNvSpPr/>
      </xdr:nvSpPr>
      <xdr:spPr>
        <a:xfrm>
          <a:off x="14541500" y="1764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40277</xdr:rowOff>
    </xdr:from>
    <xdr:to>
      <xdr:col>81</xdr:col>
      <xdr:colOff>50800</xdr:colOff>
      <xdr:row>103</xdr:row>
      <xdr:rowOff>63137</xdr:rowOff>
    </xdr:to>
    <xdr:cxnSp macro="">
      <xdr:nvCxnSpPr>
        <xdr:cNvPr id="774" name="直線コネクタ 773">
          <a:extLst>
            <a:ext uri="{FF2B5EF4-FFF2-40B4-BE49-F238E27FC236}">
              <a16:creationId xmlns:a16="http://schemas.microsoft.com/office/drawing/2014/main" id="{00000000-0008-0000-0100-000006030000}"/>
            </a:ext>
          </a:extLst>
        </xdr:cNvPr>
        <xdr:cNvCxnSpPr/>
      </xdr:nvCxnSpPr>
      <xdr:spPr>
        <a:xfrm>
          <a:off x="14592300" y="1769962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41729</xdr:rowOff>
    </xdr:from>
    <xdr:to>
      <xdr:col>72</xdr:col>
      <xdr:colOff>38100</xdr:colOff>
      <xdr:row>103</xdr:row>
      <xdr:rowOff>143329</xdr:rowOff>
    </xdr:to>
    <xdr:sp macro="" textlink="">
      <xdr:nvSpPr>
        <xdr:cNvPr id="775" name="楕円 774">
          <a:extLst>
            <a:ext uri="{FF2B5EF4-FFF2-40B4-BE49-F238E27FC236}">
              <a16:creationId xmlns:a16="http://schemas.microsoft.com/office/drawing/2014/main" id="{00000000-0008-0000-0100-000007030000}"/>
            </a:ext>
          </a:extLst>
        </xdr:cNvPr>
        <xdr:cNvSpPr/>
      </xdr:nvSpPr>
      <xdr:spPr>
        <a:xfrm>
          <a:off x="13652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40277</xdr:rowOff>
    </xdr:from>
    <xdr:to>
      <xdr:col>76</xdr:col>
      <xdr:colOff>114300</xdr:colOff>
      <xdr:row>103</xdr:row>
      <xdr:rowOff>92529</xdr:rowOff>
    </xdr:to>
    <xdr:cxnSp macro="">
      <xdr:nvCxnSpPr>
        <xdr:cNvPr id="776" name="直線コネクタ 775">
          <a:extLst>
            <a:ext uri="{FF2B5EF4-FFF2-40B4-BE49-F238E27FC236}">
              <a16:creationId xmlns:a16="http://schemas.microsoft.com/office/drawing/2014/main" id="{00000000-0008-0000-0100-000008030000}"/>
            </a:ext>
          </a:extLst>
        </xdr:cNvPr>
        <xdr:cNvCxnSpPr/>
      </xdr:nvCxnSpPr>
      <xdr:spPr>
        <a:xfrm flipV="1">
          <a:off x="13703300" y="1769962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170724</xdr:rowOff>
    </xdr:from>
    <xdr:to>
      <xdr:col>67</xdr:col>
      <xdr:colOff>101600</xdr:colOff>
      <xdr:row>103</xdr:row>
      <xdr:rowOff>100874</xdr:rowOff>
    </xdr:to>
    <xdr:sp macro="" textlink="">
      <xdr:nvSpPr>
        <xdr:cNvPr id="777" name="楕円 776">
          <a:extLst>
            <a:ext uri="{FF2B5EF4-FFF2-40B4-BE49-F238E27FC236}">
              <a16:creationId xmlns:a16="http://schemas.microsoft.com/office/drawing/2014/main" id="{00000000-0008-0000-0100-000009030000}"/>
            </a:ext>
          </a:extLst>
        </xdr:cNvPr>
        <xdr:cNvSpPr/>
      </xdr:nvSpPr>
      <xdr:spPr>
        <a:xfrm>
          <a:off x="12763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50074</xdr:rowOff>
    </xdr:from>
    <xdr:to>
      <xdr:col>71</xdr:col>
      <xdr:colOff>177800</xdr:colOff>
      <xdr:row>103</xdr:row>
      <xdr:rowOff>92529</xdr:rowOff>
    </xdr:to>
    <xdr:cxnSp macro="">
      <xdr:nvCxnSpPr>
        <xdr:cNvPr id="778" name="直線コネクタ 777">
          <a:extLst>
            <a:ext uri="{FF2B5EF4-FFF2-40B4-BE49-F238E27FC236}">
              <a16:creationId xmlns:a16="http://schemas.microsoft.com/office/drawing/2014/main" id="{00000000-0008-0000-0100-00000A030000}"/>
            </a:ext>
          </a:extLst>
        </xdr:cNvPr>
        <xdr:cNvCxnSpPr/>
      </xdr:nvCxnSpPr>
      <xdr:spPr>
        <a:xfrm>
          <a:off x="12814300" y="177094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79" name="n_1aveValue【公民館】&#10;有形固定資産減価償却率">
          <a:extLst>
            <a:ext uri="{FF2B5EF4-FFF2-40B4-BE49-F238E27FC236}">
              <a16:creationId xmlns:a16="http://schemas.microsoft.com/office/drawing/2014/main" id="{00000000-0008-0000-0100-00000B030000}"/>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80" name="n_2aveValue【公民館】&#10;有形固定資産減価償却率">
          <a:extLst>
            <a:ext uri="{FF2B5EF4-FFF2-40B4-BE49-F238E27FC236}">
              <a16:creationId xmlns:a16="http://schemas.microsoft.com/office/drawing/2014/main" id="{00000000-0008-0000-0100-00000C030000}"/>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81" name="n_3aveValue【公民館】&#10;有形固定資産減価償却率">
          <a:extLst>
            <a:ext uri="{FF2B5EF4-FFF2-40B4-BE49-F238E27FC236}">
              <a16:creationId xmlns:a16="http://schemas.microsoft.com/office/drawing/2014/main" id="{00000000-0008-0000-0100-00000D030000}"/>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82" name="n_4aveValue【公民館】&#10;有形固定資産減価償却率">
          <a:extLst>
            <a:ext uri="{FF2B5EF4-FFF2-40B4-BE49-F238E27FC236}">
              <a16:creationId xmlns:a16="http://schemas.microsoft.com/office/drawing/2014/main" id="{00000000-0008-0000-0100-00000E030000}"/>
            </a:ext>
          </a:extLst>
        </xdr:cNvPr>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130464</xdr:rowOff>
    </xdr:from>
    <xdr:ext cx="405111" cy="259045"/>
    <xdr:sp macro="" textlink="">
      <xdr:nvSpPr>
        <xdr:cNvPr id="783" name="n_1mainValue【公民館】&#10;有形固定資産減価償却率">
          <a:extLst>
            <a:ext uri="{FF2B5EF4-FFF2-40B4-BE49-F238E27FC236}">
              <a16:creationId xmlns:a16="http://schemas.microsoft.com/office/drawing/2014/main" id="{00000000-0008-0000-0100-00000F030000}"/>
            </a:ext>
          </a:extLst>
        </xdr:cNvPr>
        <xdr:cNvSpPr txBox="1"/>
      </xdr:nvSpPr>
      <xdr:spPr>
        <a:xfrm>
          <a:off x="152660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107604</xdr:rowOff>
    </xdr:from>
    <xdr:ext cx="405111" cy="259045"/>
    <xdr:sp macro="" textlink="">
      <xdr:nvSpPr>
        <xdr:cNvPr id="784" name="n_2mainValue【公民館】&#10;有形固定資産減価償却率">
          <a:extLst>
            <a:ext uri="{FF2B5EF4-FFF2-40B4-BE49-F238E27FC236}">
              <a16:creationId xmlns:a16="http://schemas.microsoft.com/office/drawing/2014/main" id="{00000000-0008-0000-0100-000010030000}"/>
            </a:ext>
          </a:extLst>
        </xdr:cNvPr>
        <xdr:cNvSpPr txBox="1"/>
      </xdr:nvSpPr>
      <xdr:spPr>
        <a:xfrm>
          <a:off x="14389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159856</xdr:rowOff>
    </xdr:from>
    <xdr:ext cx="405111" cy="259045"/>
    <xdr:sp macro="" textlink="">
      <xdr:nvSpPr>
        <xdr:cNvPr id="785" name="n_3mainValue【公民館】&#10;有形固定資産減価償却率">
          <a:extLst>
            <a:ext uri="{FF2B5EF4-FFF2-40B4-BE49-F238E27FC236}">
              <a16:creationId xmlns:a16="http://schemas.microsoft.com/office/drawing/2014/main" id="{00000000-0008-0000-0100-000011030000}"/>
            </a:ext>
          </a:extLst>
        </xdr:cNvPr>
        <xdr:cNvSpPr txBox="1"/>
      </xdr:nvSpPr>
      <xdr:spPr>
        <a:xfrm>
          <a:off x="13500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117401</xdr:rowOff>
    </xdr:from>
    <xdr:ext cx="405111" cy="259045"/>
    <xdr:sp macro="" textlink="">
      <xdr:nvSpPr>
        <xdr:cNvPr id="786" name="n_4mainValue【公民館】&#10;有形固定資産減価償却率">
          <a:extLst>
            <a:ext uri="{FF2B5EF4-FFF2-40B4-BE49-F238E27FC236}">
              <a16:creationId xmlns:a16="http://schemas.microsoft.com/office/drawing/2014/main" id="{00000000-0008-0000-0100-000012030000}"/>
            </a:ext>
          </a:extLst>
        </xdr:cNvPr>
        <xdr:cNvSpPr txBox="1"/>
      </xdr:nvSpPr>
      <xdr:spPr>
        <a:xfrm>
          <a:off x="12611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a:extLst>
            <a:ext uri="{FF2B5EF4-FFF2-40B4-BE49-F238E27FC236}">
              <a16:creationId xmlns:a16="http://schemas.microsoft.com/office/drawing/2014/main" id="{00000000-0008-0000-0100-00001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a:extLst>
            <a:ext uri="{FF2B5EF4-FFF2-40B4-BE49-F238E27FC236}">
              <a16:creationId xmlns:a16="http://schemas.microsoft.com/office/drawing/2014/main" id="{00000000-0008-0000-0100-00001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公民館】&#10;一人当たり面積グラフ枠">
          <a:extLst>
            <a:ext uri="{FF2B5EF4-FFF2-40B4-BE49-F238E27FC236}">
              <a16:creationId xmlns:a16="http://schemas.microsoft.com/office/drawing/2014/main" id="{00000000-0008-0000-0100-00002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13" name="【公民館】&#10;一人当たり面積最小値テキスト">
          <a:extLst>
            <a:ext uri="{FF2B5EF4-FFF2-40B4-BE49-F238E27FC236}">
              <a16:creationId xmlns:a16="http://schemas.microsoft.com/office/drawing/2014/main" id="{00000000-0008-0000-0100-00002D030000}"/>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15" name="【公民館】&#10;一人当たり面積最大値テキスト">
          <a:extLst>
            <a:ext uri="{FF2B5EF4-FFF2-40B4-BE49-F238E27FC236}">
              <a16:creationId xmlns:a16="http://schemas.microsoft.com/office/drawing/2014/main" id="{00000000-0008-0000-0100-00002F030000}"/>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817" name="【公民館】&#10;一人当たり面積平均値テキスト">
          <a:extLst>
            <a:ext uri="{FF2B5EF4-FFF2-40B4-BE49-F238E27FC236}">
              <a16:creationId xmlns:a16="http://schemas.microsoft.com/office/drawing/2014/main" id="{00000000-0008-0000-0100-000031030000}"/>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20" name="フローチャート: 判断 819">
          <a:extLst>
            <a:ext uri="{FF2B5EF4-FFF2-40B4-BE49-F238E27FC236}">
              <a16:creationId xmlns:a16="http://schemas.microsoft.com/office/drawing/2014/main" id="{00000000-0008-0000-0100-00003403000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21" name="フローチャート: 判断 820">
          <a:extLst>
            <a:ext uri="{FF2B5EF4-FFF2-40B4-BE49-F238E27FC236}">
              <a16:creationId xmlns:a16="http://schemas.microsoft.com/office/drawing/2014/main" id="{00000000-0008-0000-0100-000035030000}"/>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22" name="フローチャート: 判断 821">
          <a:extLst>
            <a:ext uri="{FF2B5EF4-FFF2-40B4-BE49-F238E27FC236}">
              <a16:creationId xmlns:a16="http://schemas.microsoft.com/office/drawing/2014/main" id="{00000000-0008-0000-0100-00003603000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828" name="楕円 827">
          <a:extLst>
            <a:ext uri="{FF2B5EF4-FFF2-40B4-BE49-F238E27FC236}">
              <a16:creationId xmlns:a16="http://schemas.microsoft.com/office/drawing/2014/main" id="{00000000-0008-0000-0100-00003C030000}"/>
            </a:ext>
          </a:extLst>
        </xdr:cNvPr>
        <xdr:cNvSpPr/>
      </xdr:nvSpPr>
      <xdr:spPr>
        <a:xfrm>
          <a:off x="221107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107059</xdr:rowOff>
    </xdr:from>
    <xdr:ext cx="469744" cy="259045"/>
    <xdr:sp macro="" textlink="">
      <xdr:nvSpPr>
        <xdr:cNvPr id="829" name="【公民館】&#10;一人当たり面積該当値テキスト">
          <a:extLst>
            <a:ext uri="{FF2B5EF4-FFF2-40B4-BE49-F238E27FC236}">
              <a16:creationId xmlns:a16="http://schemas.microsoft.com/office/drawing/2014/main" id="{00000000-0008-0000-0100-00003D030000}"/>
            </a:ext>
          </a:extLst>
        </xdr:cNvPr>
        <xdr:cNvSpPr txBox="1"/>
      </xdr:nvSpPr>
      <xdr:spPr>
        <a:xfrm>
          <a:off x="22199600" y="1810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830" name="楕円 829">
          <a:extLst>
            <a:ext uri="{FF2B5EF4-FFF2-40B4-BE49-F238E27FC236}">
              <a16:creationId xmlns:a16="http://schemas.microsoft.com/office/drawing/2014/main" id="{00000000-0008-0000-0100-00003E030000}"/>
            </a:ext>
          </a:extLst>
        </xdr:cNvPr>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134982</xdr:rowOff>
    </xdr:from>
    <xdr:to>
      <xdr:col>116</xdr:col>
      <xdr:colOff>63500</xdr:colOff>
      <xdr:row>106</xdr:row>
      <xdr:rowOff>134982</xdr:rowOff>
    </xdr:to>
    <xdr:cxnSp macro="">
      <xdr:nvCxnSpPr>
        <xdr:cNvPr id="831" name="直線コネクタ 830">
          <a:extLst>
            <a:ext uri="{FF2B5EF4-FFF2-40B4-BE49-F238E27FC236}">
              <a16:creationId xmlns:a16="http://schemas.microsoft.com/office/drawing/2014/main" id="{00000000-0008-0000-0100-00003F030000}"/>
            </a:ext>
          </a:extLst>
        </xdr:cNvPr>
        <xdr:cNvCxnSpPr/>
      </xdr:nvCxnSpPr>
      <xdr:spPr>
        <a:xfrm>
          <a:off x="21323300" y="183086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90714</xdr:rowOff>
    </xdr:from>
    <xdr:to>
      <xdr:col>107</xdr:col>
      <xdr:colOff>101600</xdr:colOff>
      <xdr:row>107</xdr:row>
      <xdr:rowOff>20864</xdr:rowOff>
    </xdr:to>
    <xdr:sp macro="" textlink="">
      <xdr:nvSpPr>
        <xdr:cNvPr id="832" name="楕円 831">
          <a:extLst>
            <a:ext uri="{FF2B5EF4-FFF2-40B4-BE49-F238E27FC236}">
              <a16:creationId xmlns:a16="http://schemas.microsoft.com/office/drawing/2014/main" id="{00000000-0008-0000-0100-000040030000}"/>
            </a:ext>
          </a:extLst>
        </xdr:cNvPr>
        <xdr:cNvSpPr/>
      </xdr:nvSpPr>
      <xdr:spPr>
        <a:xfrm>
          <a:off x="20383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141514</xdr:rowOff>
    </xdr:to>
    <xdr:cxnSp macro="">
      <xdr:nvCxnSpPr>
        <xdr:cNvPr id="833" name="直線コネクタ 832">
          <a:extLst>
            <a:ext uri="{FF2B5EF4-FFF2-40B4-BE49-F238E27FC236}">
              <a16:creationId xmlns:a16="http://schemas.microsoft.com/office/drawing/2014/main" id="{00000000-0008-0000-0100-000041030000}"/>
            </a:ext>
          </a:extLst>
        </xdr:cNvPr>
        <xdr:cNvCxnSpPr/>
      </xdr:nvCxnSpPr>
      <xdr:spPr>
        <a:xfrm flipV="1">
          <a:off x="20434300" y="183086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164193</xdr:rowOff>
    </xdr:from>
    <xdr:to>
      <xdr:col>102</xdr:col>
      <xdr:colOff>165100</xdr:colOff>
      <xdr:row>106</xdr:row>
      <xdr:rowOff>94343</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9494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43543</xdr:rowOff>
    </xdr:from>
    <xdr:to>
      <xdr:col>107</xdr:col>
      <xdr:colOff>50800</xdr:colOff>
      <xdr:row>106</xdr:row>
      <xdr:rowOff>141514</xdr:rowOff>
    </xdr:to>
    <xdr:cxnSp macro="">
      <xdr:nvCxnSpPr>
        <xdr:cNvPr id="835" name="直線コネクタ 834">
          <a:extLst>
            <a:ext uri="{FF2B5EF4-FFF2-40B4-BE49-F238E27FC236}">
              <a16:creationId xmlns:a16="http://schemas.microsoft.com/office/drawing/2014/main" id="{00000000-0008-0000-0100-000043030000}"/>
            </a:ext>
          </a:extLst>
        </xdr:cNvPr>
        <xdr:cNvCxnSpPr/>
      </xdr:nvCxnSpPr>
      <xdr:spPr>
        <a:xfrm>
          <a:off x="19545300" y="18217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164193</xdr:rowOff>
    </xdr:from>
    <xdr:to>
      <xdr:col>98</xdr:col>
      <xdr:colOff>38100</xdr:colOff>
      <xdr:row>106</xdr:row>
      <xdr:rowOff>94343</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8605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43543</xdr:rowOff>
    </xdr:from>
    <xdr:to>
      <xdr:col>102</xdr:col>
      <xdr:colOff>114300</xdr:colOff>
      <xdr:row>106</xdr:row>
      <xdr:rowOff>43543</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8656300" y="18217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21789</xdr:rowOff>
    </xdr:from>
    <xdr:ext cx="469744" cy="259045"/>
    <xdr:sp macro="" textlink="">
      <xdr:nvSpPr>
        <xdr:cNvPr id="838" name="n_1aveValue【公民館】&#10;一人当たり面積">
          <a:extLst>
            <a:ext uri="{FF2B5EF4-FFF2-40B4-BE49-F238E27FC236}">
              <a16:creationId xmlns:a16="http://schemas.microsoft.com/office/drawing/2014/main" id="{00000000-0008-0000-0100-000046030000}"/>
            </a:ext>
          </a:extLst>
        </xdr:cNvPr>
        <xdr:cNvSpPr txBox="1"/>
      </xdr:nvSpPr>
      <xdr:spPr>
        <a:xfrm>
          <a:off x="210757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15257</xdr:rowOff>
    </xdr:from>
    <xdr:ext cx="469744" cy="259045"/>
    <xdr:sp macro="" textlink="">
      <xdr:nvSpPr>
        <xdr:cNvPr id="839" name="n_2aveValue【公民館】&#10;一人当たり面積">
          <a:extLst>
            <a:ext uri="{FF2B5EF4-FFF2-40B4-BE49-F238E27FC236}">
              <a16:creationId xmlns:a16="http://schemas.microsoft.com/office/drawing/2014/main" id="{00000000-0008-0000-0100-000047030000}"/>
            </a:ext>
          </a:extLst>
        </xdr:cNvPr>
        <xdr:cNvSpPr txBox="1"/>
      </xdr:nvSpPr>
      <xdr:spPr>
        <a:xfrm>
          <a:off x="20199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28320</xdr:rowOff>
    </xdr:from>
    <xdr:ext cx="469744" cy="259045"/>
    <xdr:sp macro="" textlink="">
      <xdr:nvSpPr>
        <xdr:cNvPr id="840" name="n_3aveValue【公民館】&#10;一人当たり面積">
          <a:extLst>
            <a:ext uri="{FF2B5EF4-FFF2-40B4-BE49-F238E27FC236}">
              <a16:creationId xmlns:a16="http://schemas.microsoft.com/office/drawing/2014/main" id="{00000000-0008-0000-0100-000048030000}"/>
            </a:ext>
          </a:extLst>
        </xdr:cNvPr>
        <xdr:cNvSpPr txBox="1"/>
      </xdr:nvSpPr>
      <xdr:spPr>
        <a:xfrm>
          <a:off x="19310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28320</xdr:rowOff>
    </xdr:from>
    <xdr:ext cx="469744" cy="259045"/>
    <xdr:sp macro="" textlink="">
      <xdr:nvSpPr>
        <xdr:cNvPr id="841" name="n_4aveValue【公民館】&#10;一人当たり面積">
          <a:extLst>
            <a:ext uri="{FF2B5EF4-FFF2-40B4-BE49-F238E27FC236}">
              <a16:creationId xmlns:a16="http://schemas.microsoft.com/office/drawing/2014/main" id="{00000000-0008-0000-0100-000049030000}"/>
            </a:ext>
          </a:extLst>
        </xdr:cNvPr>
        <xdr:cNvSpPr txBox="1"/>
      </xdr:nvSpPr>
      <xdr:spPr>
        <a:xfrm>
          <a:off x="18421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30859</xdr:rowOff>
    </xdr:from>
    <xdr:ext cx="469744" cy="259045"/>
    <xdr:sp macro="" textlink="">
      <xdr:nvSpPr>
        <xdr:cNvPr id="842" name="n_1mainValue【公民館】&#10;一人当たり面積">
          <a:extLst>
            <a:ext uri="{FF2B5EF4-FFF2-40B4-BE49-F238E27FC236}">
              <a16:creationId xmlns:a16="http://schemas.microsoft.com/office/drawing/2014/main" id="{00000000-0008-0000-0100-00004A030000}"/>
            </a:ext>
          </a:extLst>
        </xdr:cNvPr>
        <xdr:cNvSpPr txBox="1"/>
      </xdr:nvSpPr>
      <xdr:spPr>
        <a:xfrm>
          <a:off x="21075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37391</xdr:rowOff>
    </xdr:from>
    <xdr:ext cx="469744" cy="259045"/>
    <xdr:sp macro="" textlink="">
      <xdr:nvSpPr>
        <xdr:cNvPr id="843" name="n_2mainValue【公民館】&#10;一人当たり面積">
          <a:extLst>
            <a:ext uri="{FF2B5EF4-FFF2-40B4-BE49-F238E27FC236}">
              <a16:creationId xmlns:a16="http://schemas.microsoft.com/office/drawing/2014/main" id="{00000000-0008-0000-0100-00004B030000}"/>
            </a:ext>
          </a:extLst>
        </xdr:cNvPr>
        <xdr:cNvSpPr txBox="1"/>
      </xdr:nvSpPr>
      <xdr:spPr>
        <a:xfrm>
          <a:off x="20199427" y="180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110870</xdr:rowOff>
    </xdr:from>
    <xdr:ext cx="469744" cy="259045"/>
    <xdr:sp macro="" textlink="">
      <xdr:nvSpPr>
        <xdr:cNvPr id="844" name="n_3mainValue【公民館】&#10;一人当たり面積">
          <a:extLst>
            <a:ext uri="{FF2B5EF4-FFF2-40B4-BE49-F238E27FC236}">
              <a16:creationId xmlns:a16="http://schemas.microsoft.com/office/drawing/2014/main" id="{00000000-0008-0000-0100-00004C030000}"/>
            </a:ext>
          </a:extLst>
        </xdr:cNvPr>
        <xdr:cNvSpPr txBox="1"/>
      </xdr:nvSpPr>
      <xdr:spPr>
        <a:xfrm>
          <a:off x="19310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110870</xdr:rowOff>
    </xdr:from>
    <xdr:ext cx="469744" cy="259045"/>
    <xdr:sp macro="" textlink="">
      <xdr:nvSpPr>
        <xdr:cNvPr id="845" name="n_4mainValue【公民館】&#10;一人当たり面積">
          <a:extLst>
            <a:ext uri="{FF2B5EF4-FFF2-40B4-BE49-F238E27FC236}">
              <a16:creationId xmlns:a16="http://schemas.microsoft.com/office/drawing/2014/main" id="{00000000-0008-0000-0100-00004D030000}"/>
            </a:ext>
          </a:extLst>
        </xdr:cNvPr>
        <xdr:cNvSpPr txBox="1"/>
      </xdr:nvSpPr>
      <xdr:spPr>
        <a:xfrm>
          <a:off x="18421427" y="1794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a:extLst>
            <a:ext uri="{FF2B5EF4-FFF2-40B4-BE49-F238E27FC236}">
              <a16:creationId xmlns:a16="http://schemas.microsoft.com/office/drawing/2014/main" id="{00000000-0008-0000-0100-00004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a:extLst>
            <a:ext uri="{FF2B5EF4-FFF2-40B4-BE49-F238E27FC236}">
              <a16:creationId xmlns:a16="http://schemas.microsoft.com/office/drawing/2014/main" id="{00000000-0008-0000-0100-00004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道路・橋りょうの有形固定資産減価償却率は類似団体と大差はないが、熊本地震からの復旧・復興事業が進むにつれ、将来的には低くなると見込まれる。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公営住宅は、</a:t>
          </a:r>
          <a:r>
            <a:rPr kumimoji="1" lang="ja-JP" altLang="ja-JP" sz="1100">
              <a:solidFill>
                <a:schemeClr val="dk1"/>
              </a:solidFill>
              <a:effectLst/>
              <a:latin typeface="+mn-lt"/>
              <a:ea typeface="+mn-ea"/>
              <a:cs typeface="+mn-cs"/>
            </a:rPr>
            <a:t>令和元年度末までに災害公営住宅</a:t>
          </a:r>
          <a:r>
            <a:rPr kumimoji="1" lang="en-US" altLang="ja-JP" sz="1100">
              <a:solidFill>
                <a:schemeClr val="dk1"/>
              </a:solidFill>
              <a:effectLst/>
              <a:latin typeface="+mn-lt"/>
              <a:ea typeface="+mn-ea"/>
              <a:cs typeface="+mn-cs"/>
            </a:rPr>
            <a:t>671</a:t>
          </a:r>
          <a:r>
            <a:rPr kumimoji="1" lang="ja-JP" altLang="ja-JP" sz="1100">
              <a:solidFill>
                <a:schemeClr val="dk1"/>
              </a:solidFill>
              <a:effectLst/>
              <a:latin typeface="+mn-lt"/>
              <a:ea typeface="+mn-ea"/>
              <a:cs typeface="+mn-cs"/>
            </a:rPr>
            <a:t>戸の整備が完了したため、有形固定資産減価償却率が大幅に低下したが、既存の公営住宅によっては築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年を超えるような公営住宅があるため、入居の状況によっては、施設の統廃合の検討も必要であると考えられる。</a:t>
          </a:r>
          <a:endParaRPr lang="ja-JP" altLang="ja-JP" sz="1400">
            <a:effectLst/>
          </a:endParaRPr>
        </a:p>
        <a:p>
          <a:r>
            <a:rPr kumimoji="1" lang="ja-JP" altLang="ja-JP" sz="1100">
              <a:solidFill>
                <a:schemeClr val="dk1"/>
              </a:solidFill>
              <a:effectLst/>
              <a:latin typeface="+mn-lt"/>
              <a:ea typeface="+mn-ea"/>
              <a:cs typeface="+mn-cs"/>
            </a:rPr>
            <a:t>中学校校舎の災害復旧工事は令和２年度末までに完了しており、学校施設の有形固定資産減価償却率が大幅に低下したが、施設の長寿命化計画を踏まえ、既存の学校施設を適切に管理していく必要がある。</a:t>
          </a:r>
          <a:endParaRPr lang="ja-JP" altLang="ja-JP" sz="1400">
            <a:effectLst/>
          </a:endParaRPr>
        </a:p>
        <a:p>
          <a:r>
            <a:rPr kumimoji="1" lang="ja-JP" altLang="ja-JP" sz="1100">
              <a:solidFill>
                <a:schemeClr val="dk1"/>
              </a:solidFill>
              <a:effectLst/>
              <a:latin typeface="+mn-lt"/>
              <a:ea typeface="+mn-ea"/>
              <a:cs typeface="+mn-cs"/>
            </a:rPr>
            <a:t>幼稚園・保育所の有形固定資産減価償却率は類似団体と大差はないが、益城第二幼稚園は築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年を超えており、定員割れの事態に鑑み令和５年度末を以て他の幼稚園との施設統合が決定した。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49893</xdr:rowOff>
    </xdr:from>
    <xdr:to>
      <xdr:col>10</xdr:col>
      <xdr:colOff>165100</xdr:colOff>
      <xdr:row>35</xdr:row>
      <xdr:rowOff>151493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19685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5806</xdr:rowOff>
    </xdr:from>
    <xdr:to>
      <xdr:col>6</xdr:col>
      <xdr:colOff>38100</xdr:colOff>
      <xdr:row>35</xdr:row>
      <xdr:rowOff>107406</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1079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56606</xdr:rowOff>
    </xdr:from>
    <xdr:to>
      <xdr:col>10</xdr:col>
      <xdr:colOff>114300</xdr:colOff>
      <xdr:row>35</xdr:row>
      <xdr:rowOff>100693</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1130300" y="605735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200-00004D000000}"/>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200-00004E000000}"/>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200-00004F000000}"/>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0" name="n_4aveValue【図書館】&#10;有形固定資産減価償却率">
          <a:extLst>
            <a:ext uri="{FF2B5EF4-FFF2-40B4-BE49-F238E27FC236}">
              <a16:creationId xmlns:a16="http://schemas.microsoft.com/office/drawing/2014/main" id="{00000000-0008-0000-0200-000050000000}"/>
            </a:ext>
          </a:extLst>
        </xdr:cNvPr>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168020</xdr:rowOff>
    </xdr:from>
    <xdr:ext cx="405111" cy="259045"/>
    <xdr:sp macro="" textlink="">
      <xdr:nvSpPr>
        <xdr:cNvPr id="81" name="n_3mainValue【図書館】&#10;有形固定資産減価償却率">
          <a:extLst>
            <a:ext uri="{FF2B5EF4-FFF2-40B4-BE49-F238E27FC236}">
              <a16:creationId xmlns:a16="http://schemas.microsoft.com/office/drawing/2014/main" id="{00000000-0008-0000-0200-000051000000}"/>
            </a:ext>
          </a:extLst>
        </xdr:cNvPr>
        <xdr:cNvSpPr txBox="1"/>
      </xdr:nvSpPr>
      <xdr:spPr>
        <a:xfrm>
          <a:off x="1816744" y="582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123933</xdr:rowOff>
    </xdr:from>
    <xdr:ext cx="405111" cy="259045"/>
    <xdr:sp macro="" textlink="">
      <xdr:nvSpPr>
        <xdr:cNvPr id="82" name="n_4mainValue【図書館】&#10;有形固定資産減価償却率">
          <a:extLst>
            <a:ext uri="{FF2B5EF4-FFF2-40B4-BE49-F238E27FC236}">
              <a16:creationId xmlns:a16="http://schemas.microsoft.com/office/drawing/2014/main" id="{00000000-0008-0000-0200-000052000000}"/>
            </a:ext>
          </a:extLst>
        </xdr:cNvPr>
        <xdr:cNvSpPr txBox="1"/>
      </xdr:nvSpPr>
      <xdr:spPr>
        <a:xfrm>
          <a:off x="9277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2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2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2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2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200-00006B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200-00006D000000}"/>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200-00006F000000}"/>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2" name="フローチャート: 判断 111">
          <a:extLst>
            <a:ext uri="{FF2B5EF4-FFF2-40B4-BE49-F238E27FC236}">
              <a16:creationId xmlns:a16="http://schemas.microsoft.com/office/drawing/2014/main" id="{00000000-0008-0000-0200-000070000000}"/>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166370</xdr:rowOff>
    </xdr:from>
    <xdr:to>
      <xdr:col>41</xdr:col>
      <xdr:colOff>101600</xdr:colOff>
      <xdr:row>40</xdr:row>
      <xdr:rowOff>96520</xdr:rowOff>
    </xdr:to>
    <xdr:sp macro="" textlink="">
      <xdr:nvSpPr>
        <xdr:cNvPr id="122" name="楕円 121">
          <a:extLst>
            <a:ext uri="{FF2B5EF4-FFF2-40B4-BE49-F238E27FC236}">
              <a16:creationId xmlns:a16="http://schemas.microsoft.com/office/drawing/2014/main" id="{00000000-0008-0000-0200-00007A000000}"/>
            </a:ext>
          </a:extLst>
        </xdr:cNvPr>
        <xdr:cNvSpPr/>
      </xdr:nvSpPr>
      <xdr:spPr>
        <a:xfrm>
          <a:off x="7810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166370</xdr:rowOff>
    </xdr:from>
    <xdr:to>
      <xdr:col>36</xdr:col>
      <xdr:colOff>165100</xdr:colOff>
      <xdr:row>40</xdr:row>
      <xdr:rowOff>96520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6921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45720</xdr:rowOff>
    </xdr:from>
    <xdr:to>
      <xdr:col>41</xdr:col>
      <xdr:colOff>50800</xdr:colOff>
      <xdr:row>40</xdr:row>
      <xdr:rowOff>45720</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6972300" y="690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36847</xdr:rowOff>
    </xdr:from>
    <xdr:ext cx="469744" cy="259045"/>
    <xdr:sp macro="" textlink="">
      <xdr:nvSpPr>
        <xdr:cNvPr id="125" name="n_1aveValue【図書館】&#10;一人当たり面積">
          <a:extLst>
            <a:ext uri="{FF2B5EF4-FFF2-40B4-BE49-F238E27FC236}">
              <a16:creationId xmlns:a16="http://schemas.microsoft.com/office/drawing/2014/main" id="{00000000-0008-0000-0200-00007D000000}"/>
            </a:ext>
          </a:extLst>
        </xdr:cNvPr>
        <xdr:cNvSpPr txBox="1"/>
      </xdr:nvSpPr>
      <xdr:spPr>
        <a:xfrm>
          <a:off x="9391727" y="672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6" name="n_2aveValue【図書館】&#10;一人当たり面積">
          <a:extLst>
            <a:ext uri="{FF2B5EF4-FFF2-40B4-BE49-F238E27FC236}">
              <a16:creationId xmlns:a16="http://schemas.microsoft.com/office/drawing/2014/main" id="{00000000-0008-0000-0200-00007E000000}"/>
            </a:ext>
          </a:extLst>
        </xdr:cNvPr>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27" name="n_3aveValue【図書館】&#10;一人当たり面積">
          <a:extLst>
            <a:ext uri="{FF2B5EF4-FFF2-40B4-BE49-F238E27FC236}">
              <a16:creationId xmlns:a16="http://schemas.microsoft.com/office/drawing/2014/main" id="{00000000-0008-0000-0200-00007F000000}"/>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28" name="n_4aveValue【図書館】&#10;一人当たり面積">
          <a:extLst>
            <a:ext uri="{FF2B5EF4-FFF2-40B4-BE49-F238E27FC236}">
              <a16:creationId xmlns:a16="http://schemas.microsoft.com/office/drawing/2014/main" id="{00000000-0008-0000-0200-000080000000}"/>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113047</xdr:rowOff>
    </xdr:from>
    <xdr:ext cx="469744" cy="259045"/>
    <xdr:sp macro="" textlink="">
      <xdr:nvSpPr>
        <xdr:cNvPr id="129" name="n_3mainValue【図書館】&#10;一人当たり面積">
          <a:extLst>
            <a:ext uri="{FF2B5EF4-FFF2-40B4-BE49-F238E27FC236}">
              <a16:creationId xmlns:a16="http://schemas.microsoft.com/office/drawing/2014/main" id="{00000000-0008-0000-0200-000081000000}"/>
            </a:ext>
          </a:extLst>
        </xdr:cNvPr>
        <xdr:cNvSpPr txBox="1"/>
      </xdr:nvSpPr>
      <xdr:spPr>
        <a:xfrm>
          <a:off x="7626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113047</xdr:rowOff>
    </xdr:from>
    <xdr:ext cx="469744" cy="259045"/>
    <xdr:sp macro="" textlink="">
      <xdr:nvSpPr>
        <xdr:cNvPr id="130" name="n_4mainValue【図書館】&#10;一人当たり面積">
          <a:extLst>
            <a:ext uri="{FF2B5EF4-FFF2-40B4-BE49-F238E27FC236}">
              <a16:creationId xmlns:a16="http://schemas.microsoft.com/office/drawing/2014/main" id="{00000000-0008-0000-0200-000082000000}"/>
            </a:ext>
          </a:extLst>
        </xdr:cNvPr>
        <xdr:cNvSpPr txBox="1"/>
      </xdr:nvSpPr>
      <xdr:spPr>
        <a:xfrm>
          <a:off x="6737427" y="662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2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2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2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2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2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2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4" name="直線コネクタ 143">
          <a:extLst>
            <a:ext uri="{FF2B5EF4-FFF2-40B4-BE49-F238E27FC236}">
              <a16:creationId xmlns:a16="http://schemas.microsoft.com/office/drawing/2014/main" id="{00000000-0008-0000-0200-00009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a:extLst>
            <a:ext uri="{FF2B5EF4-FFF2-40B4-BE49-F238E27FC236}">
              <a16:creationId xmlns:a16="http://schemas.microsoft.com/office/drawing/2014/main" id="{00000000-0008-0000-0200-00009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151130</xdr:rowOff>
    </xdr:from>
    <xdr:to>
      <xdr:col>24</xdr:col>
      <xdr:colOff>62865</xdr:colOff>
      <xdr:row>62</xdr:row>
      <xdr:rowOff>165100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flipV="1">
          <a:off x="4634865" y="9580880"/>
          <a:ext cx="0" cy="12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5" name="【体育館・プール】&#10;有形固定資産減価償却率最小値テキスト">
          <a:extLst>
            <a:ext uri="{FF2B5EF4-FFF2-40B4-BE49-F238E27FC236}">
              <a16:creationId xmlns:a16="http://schemas.microsoft.com/office/drawing/2014/main" id="{00000000-0008-0000-0200-00009B000000}"/>
            </a:ext>
          </a:extLst>
        </xdr:cNvPr>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97807</xdr:rowOff>
    </xdr:from>
    <xdr:ext cx="340478" cy="259045"/>
    <xdr:sp macro="" textlink="">
      <xdr:nvSpPr>
        <xdr:cNvPr id="157" name="【体育館・プール】&#10;有形固定資産減価償却率最大値テキスト">
          <a:extLst>
            <a:ext uri="{FF2B5EF4-FFF2-40B4-BE49-F238E27FC236}">
              <a16:creationId xmlns:a16="http://schemas.microsoft.com/office/drawing/2014/main" id="{00000000-0008-0000-0200-00009D000000}"/>
            </a:ext>
          </a:extLst>
        </xdr:cNvPr>
        <xdr:cNvSpPr txBox="1"/>
      </xdr:nvSpPr>
      <xdr:spPr>
        <a:xfrm>
          <a:off x="4673600" y="935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151130</xdr:rowOff>
    </xdr:from>
    <xdr:to>
      <xdr:col>24</xdr:col>
      <xdr:colOff>152400</xdr:colOff>
      <xdr:row>55</xdr:row>
      <xdr:rowOff>151130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4546600" y="958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160037</xdr:rowOff>
    </xdr:from>
    <xdr:ext cx="405111" cy="259045"/>
    <xdr:sp macro="" textlink="">
      <xdr:nvSpPr>
        <xdr:cNvPr id="159" name="【体育館・プール】&#10;有形固定資産減価償却率平均値テキスト">
          <a:extLst>
            <a:ext uri="{FF2B5EF4-FFF2-40B4-BE49-F238E27FC236}">
              <a16:creationId xmlns:a16="http://schemas.microsoft.com/office/drawing/2014/main" id="{00000000-0008-0000-0200-00009F000000}"/>
            </a:ext>
          </a:extLst>
        </xdr:cNvPr>
        <xdr:cNvSpPr txBox="1"/>
      </xdr:nvSpPr>
      <xdr:spPr>
        <a:xfrm>
          <a:off x="4673600" y="1027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60" name="フローチャート: 判断 159">
          <a:extLst>
            <a:ext uri="{FF2B5EF4-FFF2-40B4-BE49-F238E27FC236}">
              <a16:creationId xmlns:a16="http://schemas.microsoft.com/office/drawing/2014/main" id="{00000000-0008-0000-0200-0000A0000000}"/>
            </a:ext>
          </a:extLst>
        </xdr:cNvPr>
        <xdr:cNvSpPr/>
      </xdr:nvSpPr>
      <xdr:spPr>
        <a:xfrm>
          <a:off x="4584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1" name="フローチャート: 判断 160">
          <a:extLst>
            <a:ext uri="{FF2B5EF4-FFF2-40B4-BE49-F238E27FC236}">
              <a16:creationId xmlns:a16="http://schemas.microsoft.com/office/drawing/2014/main" id="{00000000-0008-0000-0200-0000A1000000}"/>
            </a:ext>
          </a:extLst>
        </xdr:cNvPr>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62" name="フローチャート: 判断 161">
          <a:extLst>
            <a:ext uri="{FF2B5EF4-FFF2-40B4-BE49-F238E27FC236}">
              <a16:creationId xmlns:a16="http://schemas.microsoft.com/office/drawing/2014/main" id="{00000000-0008-0000-0200-0000A2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149860</xdr:rowOff>
    </xdr:from>
    <xdr:to>
      <xdr:col>10</xdr:col>
      <xdr:colOff>165100</xdr:colOff>
      <xdr:row>60</xdr:row>
      <xdr:rowOff>80010</xdr:rowOff>
    </xdr:to>
    <xdr:sp macro="" textlink="">
      <xdr:nvSpPr>
        <xdr:cNvPr id="163" name="フローチャート: 判断 162">
          <a:extLst>
            <a:ext uri="{FF2B5EF4-FFF2-40B4-BE49-F238E27FC236}">
              <a16:creationId xmlns:a16="http://schemas.microsoft.com/office/drawing/2014/main" id="{00000000-0008-0000-0200-0000A3000000}"/>
            </a:ext>
          </a:extLst>
        </xdr:cNvPr>
        <xdr:cNvSpPr/>
      </xdr:nvSpPr>
      <xdr:spPr>
        <a:xfrm>
          <a:off x="1968500" y="1026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115570</xdr:rowOff>
    </xdr:from>
    <xdr:to>
      <xdr:col>6</xdr:col>
      <xdr:colOff>38100</xdr:colOff>
      <xdr:row>60</xdr:row>
      <xdr:rowOff>45720</xdr:rowOff>
    </xdr:to>
    <xdr:sp macro="" textlink="">
      <xdr:nvSpPr>
        <xdr:cNvPr id="164" name="フローチャート: 判断 163">
          <a:extLst>
            <a:ext uri="{FF2B5EF4-FFF2-40B4-BE49-F238E27FC236}">
              <a16:creationId xmlns:a16="http://schemas.microsoft.com/office/drawing/2014/main" id="{00000000-0008-0000-0200-0000A4000000}"/>
            </a:ext>
          </a:extLst>
        </xdr:cNvPr>
        <xdr:cNvSpPr/>
      </xdr:nvSpPr>
      <xdr:spPr>
        <a:xfrm>
          <a:off x="1079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100330</xdr:rowOff>
    </xdr:from>
    <xdr:to>
      <xdr:col>24</xdr:col>
      <xdr:colOff>114300</xdr:colOff>
      <xdr:row>56</xdr:row>
      <xdr:rowOff>30480</xdr:rowOff>
    </xdr:to>
    <xdr:sp macro="" textlink="">
      <xdr:nvSpPr>
        <xdr:cNvPr id="170" name="楕円 169">
          <a:extLst>
            <a:ext uri="{FF2B5EF4-FFF2-40B4-BE49-F238E27FC236}">
              <a16:creationId xmlns:a16="http://schemas.microsoft.com/office/drawing/2014/main" id="{00000000-0008-0000-0200-0000AA000000}"/>
            </a:ext>
          </a:extLst>
        </xdr:cNvPr>
        <xdr:cNvSpPr/>
      </xdr:nvSpPr>
      <xdr:spPr>
        <a:xfrm>
          <a:off x="45847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53357</xdr:rowOff>
    </xdr:from>
    <xdr:ext cx="340478" cy="259045"/>
    <xdr:sp macro="" textlink="">
      <xdr:nvSpPr>
        <xdr:cNvPr id="171" name="【体育館・プール】&#10;有形固定資産減価償却率該当値テキスト">
          <a:extLst>
            <a:ext uri="{FF2B5EF4-FFF2-40B4-BE49-F238E27FC236}">
              <a16:creationId xmlns:a16="http://schemas.microsoft.com/office/drawing/2014/main" id="{00000000-0008-0000-0200-0000AB000000}"/>
            </a:ext>
          </a:extLst>
        </xdr:cNvPr>
        <xdr:cNvSpPr txBox="1"/>
      </xdr:nvSpPr>
      <xdr:spPr>
        <a:xfrm>
          <a:off x="4673600" y="9483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72390</xdr:rowOff>
    </xdr:from>
    <xdr:to>
      <xdr:col>20</xdr:col>
      <xdr:colOff>38100</xdr:colOff>
      <xdr:row>56</xdr:row>
      <xdr:rowOff>2540</xdr:rowOff>
    </xdr:to>
    <xdr:sp macro="" textlink="">
      <xdr:nvSpPr>
        <xdr:cNvPr id="172" name="楕円 171">
          <a:extLst>
            <a:ext uri="{FF2B5EF4-FFF2-40B4-BE49-F238E27FC236}">
              <a16:creationId xmlns:a16="http://schemas.microsoft.com/office/drawing/2014/main" id="{00000000-0008-0000-0200-0000AC000000}"/>
            </a:ext>
          </a:extLst>
        </xdr:cNvPr>
        <xdr:cNvSpPr/>
      </xdr:nvSpPr>
      <xdr:spPr>
        <a:xfrm>
          <a:off x="37465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123190</xdr:rowOff>
    </xdr:from>
    <xdr:to>
      <xdr:col>24</xdr:col>
      <xdr:colOff>63500</xdr:colOff>
      <xdr:row>55</xdr:row>
      <xdr:rowOff>151130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3797300" y="955294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44450</xdr:rowOff>
    </xdr:from>
    <xdr:to>
      <xdr:col>15</xdr:col>
      <xdr:colOff>101600</xdr:colOff>
      <xdr:row>55</xdr:row>
      <xdr:rowOff>146050</xdr:rowOff>
    </xdr:to>
    <xdr:sp macro="" textlink="">
      <xdr:nvSpPr>
        <xdr:cNvPr id="174" name="楕円 173">
          <a:extLst>
            <a:ext uri="{FF2B5EF4-FFF2-40B4-BE49-F238E27FC236}">
              <a16:creationId xmlns:a16="http://schemas.microsoft.com/office/drawing/2014/main" id="{00000000-0008-0000-0200-0000AE000000}"/>
            </a:ext>
          </a:extLst>
        </xdr:cNvPr>
        <xdr:cNvSpPr/>
      </xdr:nvSpPr>
      <xdr:spPr>
        <a:xfrm>
          <a:off x="2857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55</xdr:row>
      <xdr:rowOff>123190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2908300" y="952500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76" name="n_1aveValue【体育館・プール】&#10;有形固定資産減価償却率">
          <a:extLst>
            <a:ext uri="{FF2B5EF4-FFF2-40B4-BE49-F238E27FC236}">
              <a16:creationId xmlns:a16="http://schemas.microsoft.com/office/drawing/2014/main" id="{00000000-0008-0000-0200-0000B0000000}"/>
            </a:ext>
          </a:extLst>
        </xdr:cNvPr>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77" name="n_2aveValue【体育館・プール】&#10;有形固定資産減価償却率">
          <a:extLst>
            <a:ext uri="{FF2B5EF4-FFF2-40B4-BE49-F238E27FC236}">
              <a16:creationId xmlns:a16="http://schemas.microsoft.com/office/drawing/2014/main" id="{00000000-0008-0000-0200-0000B1000000}"/>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96537</xdr:rowOff>
    </xdr:from>
    <xdr:ext cx="405111" cy="259045"/>
    <xdr:sp macro="" textlink="">
      <xdr:nvSpPr>
        <xdr:cNvPr id="178" name="n_3aveValue【体育館・プール】&#10;有形固定資産減価償却率">
          <a:extLst>
            <a:ext uri="{FF2B5EF4-FFF2-40B4-BE49-F238E27FC236}">
              <a16:creationId xmlns:a16="http://schemas.microsoft.com/office/drawing/2014/main" id="{00000000-0008-0000-0200-0000B2000000}"/>
            </a:ext>
          </a:extLst>
        </xdr:cNvPr>
        <xdr:cNvSpPr txBox="1"/>
      </xdr:nvSpPr>
      <xdr:spPr>
        <a:xfrm>
          <a:off x="1816744" y="10040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62247</xdr:rowOff>
    </xdr:from>
    <xdr:ext cx="405111" cy="259045"/>
    <xdr:sp macro="" textlink="">
      <xdr:nvSpPr>
        <xdr:cNvPr id="179" name="n_4aveValue【体育館・プール】&#10;有形固定資産減価償却率">
          <a:extLst>
            <a:ext uri="{FF2B5EF4-FFF2-40B4-BE49-F238E27FC236}">
              <a16:creationId xmlns:a16="http://schemas.microsoft.com/office/drawing/2014/main" id="{00000000-0008-0000-0200-0000B3000000}"/>
            </a:ext>
          </a:extLst>
        </xdr:cNvPr>
        <xdr:cNvSpPr txBox="1"/>
      </xdr:nvSpPr>
      <xdr:spPr>
        <a:xfrm>
          <a:off x="927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54</xdr:row>
      <xdr:rowOff>19067</xdr:rowOff>
    </xdr:from>
    <xdr:ext cx="340478" cy="259045"/>
    <xdr:sp macro="" textlink="">
      <xdr:nvSpPr>
        <xdr:cNvPr id="180" name="n_1mainValue【体育館・プール】&#10;有形固定資産減価償却率">
          <a:extLst>
            <a:ext uri="{FF2B5EF4-FFF2-40B4-BE49-F238E27FC236}">
              <a16:creationId xmlns:a16="http://schemas.microsoft.com/office/drawing/2014/main" id="{00000000-0008-0000-0200-0000B4000000}"/>
            </a:ext>
          </a:extLst>
        </xdr:cNvPr>
        <xdr:cNvSpPr txBox="1"/>
      </xdr:nvSpPr>
      <xdr:spPr>
        <a:xfrm>
          <a:off x="3614361" y="92773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162577</xdr:rowOff>
    </xdr:from>
    <xdr:ext cx="340478" cy="259045"/>
    <xdr:sp macro="" textlink="">
      <xdr:nvSpPr>
        <xdr:cNvPr id="181" name="n_2mainValue【体育館・プール】&#10;有形固定資産減価償却率">
          <a:extLst>
            <a:ext uri="{FF2B5EF4-FFF2-40B4-BE49-F238E27FC236}">
              <a16:creationId xmlns:a16="http://schemas.microsoft.com/office/drawing/2014/main" id="{00000000-0008-0000-0200-0000B5000000}"/>
            </a:ext>
          </a:extLst>
        </xdr:cNvPr>
        <xdr:cNvSpPr txBox="1"/>
      </xdr:nvSpPr>
      <xdr:spPr>
        <a:xfrm>
          <a:off x="2738061" y="924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2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2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2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2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2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2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2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2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5" name="テキスト ボックス 194">
          <a:extLst>
            <a:ext uri="{FF2B5EF4-FFF2-40B4-BE49-F238E27FC236}">
              <a16:creationId xmlns:a16="http://schemas.microsoft.com/office/drawing/2014/main" id="{00000000-0008-0000-0200-0000C3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00000000-0008-0000-0200-0000CA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体育館・プール】&#10;一人当たり面積グラフ枠">
          <a:extLst>
            <a:ext uri="{FF2B5EF4-FFF2-40B4-BE49-F238E27FC236}">
              <a16:creationId xmlns:a16="http://schemas.microsoft.com/office/drawing/2014/main" id="{00000000-0008-0000-0200-0000CC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6" name="【体育館・プール】&#10;一人当たり面積最小値テキスト">
          <a:extLst>
            <a:ext uri="{FF2B5EF4-FFF2-40B4-BE49-F238E27FC236}">
              <a16:creationId xmlns:a16="http://schemas.microsoft.com/office/drawing/2014/main" id="{00000000-0008-0000-0200-0000CE000000}"/>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08" name="【体育館・プール】&#10;一人当たり面積最大値テキスト">
          <a:extLst>
            <a:ext uri="{FF2B5EF4-FFF2-40B4-BE49-F238E27FC236}">
              <a16:creationId xmlns:a16="http://schemas.microsoft.com/office/drawing/2014/main" id="{00000000-0008-0000-0200-0000D0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10" name="【体育館・プール】&#10;一人当たり面積平均値テキスト">
          <a:extLst>
            <a:ext uri="{FF2B5EF4-FFF2-40B4-BE49-F238E27FC236}">
              <a16:creationId xmlns:a16="http://schemas.microsoft.com/office/drawing/2014/main" id="{00000000-0008-0000-0200-0000D2000000}"/>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11" name="フローチャート: 判断 210">
          <a:extLst>
            <a:ext uri="{FF2B5EF4-FFF2-40B4-BE49-F238E27FC236}">
              <a16:creationId xmlns:a16="http://schemas.microsoft.com/office/drawing/2014/main" id="{00000000-0008-0000-0200-0000D3000000}"/>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2" name="フローチャート: 判断 211">
          <a:extLst>
            <a:ext uri="{FF2B5EF4-FFF2-40B4-BE49-F238E27FC236}">
              <a16:creationId xmlns:a16="http://schemas.microsoft.com/office/drawing/2014/main" id="{00000000-0008-0000-0200-0000D4000000}"/>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13" name="フローチャート: 判断 212">
          <a:extLst>
            <a:ext uri="{FF2B5EF4-FFF2-40B4-BE49-F238E27FC236}">
              <a16:creationId xmlns:a16="http://schemas.microsoft.com/office/drawing/2014/main" id="{00000000-0008-0000-0200-0000D5000000}"/>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14" name="フローチャート: 判断 213">
          <a:extLst>
            <a:ext uri="{FF2B5EF4-FFF2-40B4-BE49-F238E27FC236}">
              <a16:creationId xmlns:a16="http://schemas.microsoft.com/office/drawing/2014/main" id="{00000000-0008-0000-0200-0000D6000000}"/>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15" name="フローチャート: 判断 214">
          <a:extLst>
            <a:ext uri="{FF2B5EF4-FFF2-40B4-BE49-F238E27FC236}">
              <a16:creationId xmlns:a16="http://schemas.microsoft.com/office/drawing/2014/main" id="{00000000-0008-0000-0200-0000D7000000}"/>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38735</xdr:rowOff>
    </xdr:from>
    <xdr:to>
      <xdr:col>55</xdr:col>
      <xdr:colOff>50800</xdr:colOff>
      <xdr:row>61</xdr:row>
      <xdr:rowOff>140335</xdr:rowOff>
    </xdr:to>
    <xdr:sp macro="" textlink="">
      <xdr:nvSpPr>
        <xdr:cNvPr id="221" name="楕円 220">
          <a:extLst>
            <a:ext uri="{FF2B5EF4-FFF2-40B4-BE49-F238E27FC236}">
              <a16:creationId xmlns:a16="http://schemas.microsoft.com/office/drawing/2014/main" id="{00000000-0008-0000-0200-0000DD000000}"/>
            </a:ext>
          </a:extLst>
        </xdr:cNvPr>
        <xdr:cNvSpPr/>
      </xdr:nvSpPr>
      <xdr:spPr>
        <a:xfrm>
          <a:off x="104267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61612</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200-0000DE000000}"/>
            </a:ext>
          </a:extLst>
        </xdr:cNvPr>
        <xdr:cNvSpPr txBox="1"/>
      </xdr:nvSpPr>
      <xdr:spPr>
        <a:xfrm>
          <a:off x="10515600" y="1034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23" name="楕円 222">
          <a:extLst>
            <a:ext uri="{FF2B5EF4-FFF2-40B4-BE49-F238E27FC236}">
              <a16:creationId xmlns:a16="http://schemas.microsoft.com/office/drawing/2014/main" id="{00000000-0008-0000-0200-0000DF000000}"/>
            </a:ext>
          </a:extLst>
        </xdr:cNvPr>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85725</xdr:rowOff>
    </xdr:from>
    <xdr:to>
      <xdr:col>55</xdr:col>
      <xdr:colOff>0</xdr:colOff>
      <xdr:row>61</xdr:row>
      <xdr:rowOff>89535</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9639300" y="105441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40640</xdr:rowOff>
    </xdr:from>
    <xdr:to>
      <xdr:col>46</xdr:col>
      <xdr:colOff>38100</xdr:colOff>
      <xdr:row>61</xdr:row>
      <xdr:rowOff>142240</xdr:rowOff>
    </xdr:to>
    <xdr:sp macro="" textlink="">
      <xdr:nvSpPr>
        <xdr:cNvPr id="225" name="楕円 224">
          <a:extLst>
            <a:ext uri="{FF2B5EF4-FFF2-40B4-BE49-F238E27FC236}">
              <a16:creationId xmlns:a16="http://schemas.microsoft.com/office/drawing/2014/main" id="{00000000-0008-0000-0200-0000E1000000}"/>
            </a:ext>
          </a:extLst>
        </xdr:cNvPr>
        <xdr:cNvSpPr/>
      </xdr:nvSpPr>
      <xdr:spPr>
        <a:xfrm>
          <a:off x="8699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85725</xdr:rowOff>
    </xdr:from>
    <xdr:to>
      <xdr:col>50</xdr:col>
      <xdr:colOff>114300</xdr:colOff>
      <xdr:row>61</xdr:row>
      <xdr:rowOff>91440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flipV="1">
          <a:off x="8750300" y="1054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27" name="n_1aveValue【体育館・プール】&#10;一人当たり面積">
          <a:extLst>
            <a:ext uri="{FF2B5EF4-FFF2-40B4-BE49-F238E27FC236}">
              <a16:creationId xmlns:a16="http://schemas.microsoft.com/office/drawing/2014/main" id="{00000000-0008-0000-0200-0000E3000000}"/>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28" name="n_2aveValue【体育館・プール】&#10;一人当たり面積">
          <a:extLst>
            <a:ext uri="{FF2B5EF4-FFF2-40B4-BE49-F238E27FC236}">
              <a16:creationId xmlns:a16="http://schemas.microsoft.com/office/drawing/2014/main" id="{00000000-0008-0000-0200-0000E4000000}"/>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229" name="n_3aveValue【体育館・プール】&#10;一人当たり面積">
          <a:extLst>
            <a:ext uri="{FF2B5EF4-FFF2-40B4-BE49-F238E27FC236}">
              <a16:creationId xmlns:a16="http://schemas.microsoft.com/office/drawing/2014/main" id="{00000000-0008-0000-0200-0000E5000000}"/>
            </a:ext>
          </a:extLst>
        </xdr:cNvPr>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30" name="n_4aveValue【体育館・プール】&#10;一人当たり面積">
          <a:extLst>
            <a:ext uri="{FF2B5EF4-FFF2-40B4-BE49-F238E27FC236}">
              <a16:creationId xmlns:a16="http://schemas.microsoft.com/office/drawing/2014/main" id="{00000000-0008-0000-0200-0000E6000000}"/>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153052</xdr:rowOff>
    </xdr:from>
    <xdr:ext cx="469744" cy="259045"/>
    <xdr:sp macro="" textlink="">
      <xdr:nvSpPr>
        <xdr:cNvPr id="231" name="n_1mainValue【体育館・プール】&#10;一人当たり面積">
          <a:extLst>
            <a:ext uri="{FF2B5EF4-FFF2-40B4-BE49-F238E27FC236}">
              <a16:creationId xmlns:a16="http://schemas.microsoft.com/office/drawing/2014/main" id="{00000000-0008-0000-0200-0000E7000000}"/>
            </a:ext>
          </a:extLst>
        </xdr:cNvPr>
        <xdr:cNvSpPr txBox="1"/>
      </xdr:nvSpPr>
      <xdr:spPr>
        <a:xfrm>
          <a:off x="93917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158767</xdr:rowOff>
    </xdr:from>
    <xdr:ext cx="469744" cy="259045"/>
    <xdr:sp macro="" textlink="">
      <xdr:nvSpPr>
        <xdr:cNvPr id="232" name="n_2mainValue【体育館・プール】&#10;一人当たり面積">
          <a:extLst>
            <a:ext uri="{FF2B5EF4-FFF2-40B4-BE49-F238E27FC236}">
              <a16:creationId xmlns:a16="http://schemas.microsoft.com/office/drawing/2014/main" id="{00000000-0008-0000-0200-0000E8000000}"/>
            </a:ext>
          </a:extLst>
        </xdr:cNvPr>
        <xdr:cNvSpPr txBox="1"/>
      </xdr:nvSpPr>
      <xdr:spPr>
        <a:xfrm>
          <a:off x="8515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2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2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2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2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2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2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2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2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福祉施設】&#10;有形固定資産減価償却率グラフ枠">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9" name="【福祉施設】&#10;有形固定資産減価償却率最小値テキスト">
          <a:extLst>
            <a:ext uri="{FF2B5EF4-FFF2-40B4-BE49-F238E27FC236}">
              <a16:creationId xmlns:a16="http://schemas.microsoft.com/office/drawing/2014/main" id="{00000000-0008-0000-0200-000003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61" name="【福祉施設】&#10;有形固定資産減価償却率最大値テキスト">
          <a:extLst>
            <a:ext uri="{FF2B5EF4-FFF2-40B4-BE49-F238E27FC236}">
              <a16:creationId xmlns:a16="http://schemas.microsoft.com/office/drawing/2014/main" id="{00000000-0008-0000-0200-000005010000}"/>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63" name="【福祉施設】&#10;有形固定資産減価償却率平均値テキスト">
          <a:extLst>
            <a:ext uri="{FF2B5EF4-FFF2-40B4-BE49-F238E27FC236}">
              <a16:creationId xmlns:a16="http://schemas.microsoft.com/office/drawing/2014/main" id="{00000000-0008-0000-0200-000007010000}"/>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64" name="フローチャート: 判断 263">
          <a:extLst>
            <a:ext uri="{FF2B5EF4-FFF2-40B4-BE49-F238E27FC236}">
              <a16:creationId xmlns:a16="http://schemas.microsoft.com/office/drawing/2014/main" id="{00000000-0008-0000-0200-000008010000}"/>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65" name="フローチャート: 判断 264">
          <a:extLst>
            <a:ext uri="{FF2B5EF4-FFF2-40B4-BE49-F238E27FC236}">
              <a16:creationId xmlns:a16="http://schemas.microsoft.com/office/drawing/2014/main" id="{00000000-0008-0000-0200-000009010000}"/>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66" name="フローチャート: 判断 265">
          <a:extLst>
            <a:ext uri="{FF2B5EF4-FFF2-40B4-BE49-F238E27FC236}">
              <a16:creationId xmlns:a16="http://schemas.microsoft.com/office/drawing/2014/main" id="{00000000-0008-0000-0200-00000A010000}"/>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67" name="フローチャート: 判断 266">
          <a:extLst>
            <a:ext uri="{FF2B5EF4-FFF2-40B4-BE49-F238E27FC236}">
              <a16:creationId xmlns:a16="http://schemas.microsoft.com/office/drawing/2014/main" id="{00000000-0008-0000-0200-00000B010000}"/>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68" name="フローチャート: 判断 267">
          <a:extLst>
            <a:ext uri="{FF2B5EF4-FFF2-40B4-BE49-F238E27FC236}">
              <a16:creationId xmlns:a16="http://schemas.microsoft.com/office/drawing/2014/main" id="{00000000-0008-0000-0200-00000C01000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73842</xdr:rowOff>
    </xdr:from>
    <xdr:to>
      <xdr:col>24</xdr:col>
      <xdr:colOff>114300</xdr:colOff>
      <xdr:row>84</xdr:row>
      <xdr:rowOff>3992</xdr:rowOff>
    </xdr:to>
    <xdr:sp macro="" textlink="">
      <xdr:nvSpPr>
        <xdr:cNvPr id="274" name="楕円 273">
          <a:extLst>
            <a:ext uri="{FF2B5EF4-FFF2-40B4-BE49-F238E27FC236}">
              <a16:creationId xmlns:a16="http://schemas.microsoft.com/office/drawing/2014/main" id="{00000000-0008-0000-0200-000012010000}"/>
            </a:ext>
          </a:extLst>
        </xdr:cNvPr>
        <xdr:cNvSpPr/>
      </xdr:nvSpPr>
      <xdr:spPr>
        <a:xfrm>
          <a:off x="4584700" y="1430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52269</xdr:rowOff>
    </xdr:from>
    <xdr:ext cx="405111" cy="259045"/>
    <xdr:sp macro="" textlink="">
      <xdr:nvSpPr>
        <xdr:cNvPr id="275" name="【福祉施設】&#10;有形固定資産減価償却率該当値テキスト">
          <a:extLst>
            <a:ext uri="{FF2B5EF4-FFF2-40B4-BE49-F238E27FC236}">
              <a16:creationId xmlns:a16="http://schemas.microsoft.com/office/drawing/2014/main" id="{00000000-0008-0000-0200-000013010000}"/>
            </a:ext>
          </a:extLst>
        </xdr:cNvPr>
        <xdr:cNvSpPr txBox="1"/>
      </xdr:nvSpPr>
      <xdr:spPr>
        <a:xfrm>
          <a:off x="4673600"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37919</xdr:rowOff>
    </xdr:from>
    <xdr:to>
      <xdr:col>20</xdr:col>
      <xdr:colOff>38100</xdr:colOff>
      <xdr:row>83</xdr:row>
      <xdr:rowOff>139519</xdr:rowOff>
    </xdr:to>
    <xdr:sp macro="" textlink="">
      <xdr:nvSpPr>
        <xdr:cNvPr id="276" name="楕円 275">
          <a:extLst>
            <a:ext uri="{FF2B5EF4-FFF2-40B4-BE49-F238E27FC236}">
              <a16:creationId xmlns:a16="http://schemas.microsoft.com/office/drawing/2014/main" id="{00000000-0008-0000-0200-000014010000}"/>
            </a:ext>
          </a:extLst>
        </xdr:cNvPr>
        <xdr:cNvSpPr/>
      </xdr:nvSpPr>
      <xdr:spPr>
        <a:xfrm>
          <a:off x="3746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88719</xdr:rowOff>
    </xdr:from>
    <xdr:to>
      <xdr:col>24</xdr:col>
      <xdr:colOff>63500</xdr:colOff>
      <xdr:row>83</xdr:row>
      <xdr:rowOff>124642</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3797300" y="143190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5262</xdr:rowOff>
    </xdr:from>
    <xdr:to>
      <xdr:col>15</xdr:col>
      <xdr:colOff>101600</xdr:colOff>
      <xdr:row>83</xdr:row>
      <xdr:rowOff>106862</xdr:rowOff>
    </xdr:to>
    <xdr:sp macro="" textlink="">
      <xdr:nvSpPr>
        <xdr:cNvPr id="278" name="楕円 277">
          <a:extLst>
            <a:ext uri="{FF2B5EF4-FFF2-40B4-BE49-F238E27FC236}">
              <a16:creationId xmlns:a16="http://schemas.microsoft.com/office/drawing/2014/main" id="{00000000-0008-0000-0200-000016010000}"/>
            </a:ext>
          </a:extLst>
        </xdr:cNvPr>
        <xdr:cNvSpPr/>
      </xdr:nvSpPr>
      <xdr:spPr>
        <a:xfrm>
          <a:off x="2857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56062</xdr:rowOff>
    </xdr:from>
    <xdr:to>
      <xdr:col>19</xdr:col>
      <xdr:colOff>177800</xdr:colOff>
      <xdr:row>83</xdr:row>
      <xdr:rowOff>88719</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2908300" y="1428641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64044</xdr:rowOff>
    </xdr:from>
    <xdr:to>
      <xdr:col>10</xdr:col>
      <xdr:colOff>165100</xdr:colOff>
      <xdr:row>79</xdr:row>
      <xdr:rowOff>165644</xdr:rowOff>
    </xdr:to>
    <xdr:sp macro="" textlink="">
      <xdr:nvSpPr>
        <xdr:cNvPr id="280" name="楕円 279">
          <a:extLst>
            <a:ext uri="{FF2B5EF4-FFF2-40B4-BE49-F238E27FC236}">
              <a16:creationId xmlns:a16="http://schemas.microsoft.com/office/drawing/2014/main" id="{00000000-0008-0000-0200-000018010000}"/>
            </a:ext>
          </a:extLst>
        </xdr:cNvPr>
        <xdr:cNvSpPr/>
      </xdr:nvSpPr>
      <xdr:spPr>
        <a:xfrm>
          <a:off x="1968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114844</xdr:rowOff>
    </xdr:from>
    <xdr:to>
      <xdr:col>15</xdr:col>
      <xdr:colOff>50800</xdr:colOff>
      <xdr:row>83</xdr:row>
      <xdr:rowOff>56062</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2019300" y="13659394"/>
          <a:ext cx="889000" cy="62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29755</xdr:rowOff>
    </xdr:from>
    <xdr:to>
      <xdr:col>6</xdr:col>
      <xdr:colOff>38100</xdr:colOff>
      <xdr:row>79</xdr:row>
      <xdr:rowOff>131355</xdr:rowOff>
    </xdr:to>
    <xdr:sp macro="" textlink="">
      <xdr:nvSpPr>
        <xdr:cNvPr id="282" name="楕円 281">
          <a:extLst>
            <a:ext uri="{FF2B5EF4-FFF2-40B4-BE49-F238E27FC236}">
              <a16:creationId xmlns:a16="http://schemas.microsoft.com/office/drawing/2014/main" id="{00000000-0008-0000-0200-00001A010000}"/>
            </a:ext>
          </a:extLst>
        </xdr:cNvPr>
        <xdr:cNvSpPr/>
      </xdr:nvSpPr>
      <xdr:spPr>
        <a:xfrm>
          <a:off x="1079500" y="1357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80555</xdr:rowOff>
    </xdr:from>
    <xdr:to>
      <xdr:col>10</xdr:col>
      <xdr:colOff>114300</xdr:colOff>
      <xdr:row>79</xdr:row>
      <xdr:rowOff>114844</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1130300" y="1362510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84" name="n_1aveValue【福祉施設】&#10;有形固定資産減価償却率">
          <a:extLst>
            <a:ext uri="{FF2B5EF4-FFF2-40B4-BE49-F238E27FC236}">
              <a16:creationId xmlns:a16="http://schemas.microsoft.com/office/drawing/2014/main" id="{00000000-0008-0000-0200-00001C010000}"/>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85" name="n_2aveValue【福祉施設】&#10;有形固定資産減価償却率">
          <a:extLst>
            <a:ext uri="{FF2B5EF4-FFF2-40B4-BE49-F238E27FC236}">
              <a16:creationId xmlns:a16="http://schemas.microsoft.com/office/drawing/2014/main" id="{00000000-0008-0000-0200-00001D01000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286" name="n_3aveValue【福祉施設】&#10;有形固定資産減価償却率">
          <a:extLst>
            <a:ext uri="{FF2B5EF4-FFF2-40B4-BE49-F238E27FC236}">
              <a16:creationId xmlns:a16="http://schemas.microsoft.com/office/drawing/2014/main" id="{00000000-0008-0000-0200-00001E010000}"/>
            </a:ext>
          </a:extLst>
        </xdr:cNvPr>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287" name="n_4aveValue【福祉施設】&#10;有形固定資産減価償却率">
          <a:extLst>
            <a:ext uri="{FF2B5EF4-FFF2-40B4-BE49-F238E27FC236}">
              <a16:creationId xmlns:a16="http://schemas.microsoft.com/office/drawing/2014/main" id="{00000000-0008-0000-0200-00001F010000}"/>
            </a:ext>
          </a:extLst>
        </xdr:cNvPr>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130646</xdr:rowOff>
    </xdr:from>
    <xdr:ext cx="405111" cy="259045"/>
    <xdr:sp macro="" textlink="">
      <xdr:nvSpPr>
        <xdr:cNvPr id="288" name="n_1mainValue【福祉施設】&#10;有形固定資産減価償却率">
          <a:extLst>
            <a:ext uri="{FF2B5EF4-FFF2-40B4-BE49-F238E27FC236}">
              <a16:creationId xmlns:a16="http://schemas.microsoft.com/office/drawing/2014/main" id="{00000000-0008-0000-0200-000020010000}"/>
            </a:ext>
          </a:extLst>
        </xdr:cNvPr>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97989</xdr:rowOff>
    </xdr:from>
    <xdr:ext cx="405111" cy="259045"/>
    <xdr:sp macro="" textlink="">
      <xdr:nvSpPr>
        <xdr:cNvPr id="289" name="n_2mainValue【福祉施設】&#10;有形固定資産減価償却率">
          <a:extLst>
            <a:ext uri="{FF2B5EF4-FFF2-40B4-BE49-F238E27FC236}">
              <a16:creationId xmlns:a16="http://schemas.microsoft.com/office/drawing/2014/main" id="{00000000-0008-0000-0200-000021010000}"/>
            </a:ext>
          </a:extLst>
        </xdr:cNvPr>
        <xdr:cNvSpPr txBox="1"/>
      </xdr:nvSpPr>
      <xdr:spPr>
        <a:xfrm>
          <a:off x="27057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10721</xdr:rowOff>
    </xdr:from>
    <xdr:ext cx="405111" cy="259045"/>
    <xdr:sp macro="" textlink="">
      <xdr:nvSpPr>
        <xdr:cNvPr id="290" name="n_3mainValue【福祉施設】&#10;有形固定資産減価償却率">
          <a:extLst>
            <a:ext uri="{FF2B5EF4-FFF2-40B4-BE49-F238E27FC236}">
              <a16:creationId xmlns:a16="http://schemas.microsoft.com/office/drawing/2014/main" id="{00000000-0008-0000-0200-000022010000}"/>
            </a:ext>
          </a:extLst>
        </xdr:cNvPr>
        <xdr:cNvSpPr txBox="1"/>
      </xdr:nvSpPr>
      <xdr:spPr>
        <a:xfrm>
          <a:off x="18167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147882</xdr:rowOff>
    </xdr:from>
    <xdr:ext cx="405111" cy="259045"/>
    <xdr:sp macro="" textlink="">
      <xdr:nvSpPr>
        <xdr:cNvPr id="291" name="n_4mainValue【福祉施設】&#10;有形固定資産減価償却率">
          <a:extLst>
            <a:ext uri="{FF2B5EF4-FFF2-40B4-BE49-F238E27FC236}">
              <a16:creationId xmlns:a16="http://schemas.microsoft.com/office/drawing/2014/main" id="{00000000-0008-0000-0200-000023010000}"/>
            </a:ext>
          </a:extLst>
        </xdr:cNvPr>
        <xdr:cNvSpPr txBox="1"/>
      </xdr:nvSpPr>
      <xdr:spPr>
        <a:xfrm>
          <a:off x="927744" y="1334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a16="http://schemas.microsoft.com/office/drawing/2014/main" id="{00000000-0008-0000-0200-00002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a16="http://schemas.microsoft.com/office/drawing/2014/main" id="{00000000-0008-0000-0200-00002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a16="http://schemas.microsoft.com/office/drawing/2014/main" id="{00000000-0008-0000-0200-00002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a16="http://schemas.microsoft.com/office/drawing/2014/main" id="{00000000-0008-0000-0200-00002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0200-00003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4" name="【福祉施設】&#10;一人当たり面積最小値テキスト">
          <a:extLst>
            <a:ext uri="{FF2B5EF4-FFF2-40B4-BE49-F238E27FC236}">
              <a16:creationId xmlns:a16="http://schemas.microsoft.com/office/drawing/2014/main" id="{00000000-0008-0000-0200-00003A010000}"/>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16" name="【福祉施設】&#10;一人当たり面積最大値テキスト">
          <a:extLst>
            <a:ext uri="{FF2B5EF4-FFF2-40B4-BE49-F238E27FC236}">
              <a16:creationId xmlns:a16="http://schemas.microsoft.com/office/drawing/2014/main" id="{00000000-0008-0000-0200-00003C010000}"/>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135907</xdr:rowOff>
    </xdr:from>
    <xdr:ext cx="469744" cy="259045"/>
    <xdr:sp macro="" textlink="">
      <xdr:nvSpPr>
        <xdr:cNvPr id="318" name="【福祉施設】&#10;一人当たり面積平均値テキスト">
          <a:extLst>
            <a:ext uri="{FF2B5EF4-FFF2-40B4-BE49-F238E27FC236}">
              <a16:creationId xmlns:a16="http://schemas.microsoft.com/office/drawing/2014/main" id="{00000000-0008-0000-0200-00003E010000}"/>
            </a:ext>
          </a:extLst>
        </xdr:cNvPr>
        <xdr:cNvSpPr txBox="1"/>
      </xdr:nvSpPr>
      <xdr:spPr>
        <a:xfrm>
          <a:off x="10515600" y="1419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19" name="フローチャート: 判断 318">
          <a:extLst>
            <a:ext uri="{FF2B5EF4-FFF2-40B4-BE49-F238E27FC236}">
              <a16:creationId xmlns:a16="http://schemas.microsoft.com/office/drawing/2014/main" id="{00000000-0008-0000-0200-00003F010000}"/>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20" name="フローチャート: 判断 319">
          <a:extLst>
            <a:ext uri="{FF2B5EF4-FFF2-40B4-BE49-F238E27FC236}">
              <a16:creationId xmlns:a16="http://schemas.microsoft.com/office/drawing/2014/main" id="{00000000-0008-0000-0200-000040010000}"/>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49022</xdr:rowOff>
    </xdr:from>
    <xdr:to>
      <xdr:col>55</xdr:col>
      <xdr:colOff>50800</xdr:colOff>
      <xdr:row>85</xdr:row>
      <xdr:rowOff>150622</xdr:rowOff>
    </xdr:to>
    <xdr:sp macro="" textlink="">
      <xdr:nvSpPr>
        <xdr:cNvPr id="329" name="楕円 328">
          <a:extLst>
            <a:ext uri="{FF2B5EF4-FFF2-40B4-BE49-F238E27FC236}">
              <a16:creationId xmlns:a16="http://schemas.microsoft.com/office/drawing/2014/main" id="{00000000-0008-0000-0200-000049010000}"/>
            </a:ext>
          </a:extLst>
        </xdr:cNvPr>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135399</xdr:rowOff>
    </xdr:from>
    <xdr:ext cx="469744" cy="259045"/>
    <xdr:sp macro="" textlink="">
      <xdr:nvSpPr>
        <xdr:cNvPr id="330" name="【福祉施設】&#10;一人当たり面積該当値テキスト">
          <a:extLst>
            <a:ext uri="{FF2B5EF4-FFF2-40B4-BE49-F238E27FC236}">
              <a16:creationId xmlns:a16="http://schemas.microsoft.com/office/drawing/2014/main" id="{00000000-0008-0000-0200-00004A010000}"/>
            </a:ext>
          </a:extLst>
        </xdr:cNvPr>
        <xdr:cNvSpPr txBox="1"/>
      </xdr:nvSpPr>
      <xdr:spPr>
        <a:xfrm>
          <a:off x="10515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49022</xdr:rowOff>
    </xdr:from>
    <xdr:to>
      <xdr:col>50</xdr:col>
      <xdr:colOff>165100</xdr:colOff>
      <xdr:row>85</xdr:row>
      <xdr:rowOff>150622</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9588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99822</xdr:rowOff>
    </xdr:from>
    <xdr:to>
      <xdr:col>55</xdr:col>
      <xdr:colOff>0</xdr:colOff>
      <xdr:row>85</xdr:row>
      <xdr:rowOff>99822</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9639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49022</xdr:rowOff>
    </xdr:from>
    <xdr:to>
      <xdr:col>46</xdr:col>
      <xdr:colOff>38100</xdr:colOff>
      <xdr:row>85</xdr:row>
      <xdr:rowOff>150622</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8699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99822</xdr:rowOff>
    </xdr:from>
    <xdr:to>
      <xdr:col>50</xdr:col>
      <xdr:colOff>114300</xdr:colOff>
      <xdr:row>85</xdr:row>
      <xdr:rowOff>99822</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8750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147320</xdr:rowOff>
    </xdr:from>
    <xdr:to>
      <xdr:col>41</xdr:col>
      <xdr:colOff>101600</xdr:colOff>
      <xdr:row>83</xdr:row>
      <xdr:rowOff>77470</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781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26670</xdr:rowOff>
    </xdr:from>
    <xdr:to>
      <xdr:col>45</xdr:col>
      <xdr:colOff>177800</xdr:colOff>
      <xdr:row>85</xdr:row>
      <xdr:rowOff>99822</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7861300" y="14257020"/>
          <a:ext cx="889000" cy="4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147320</xdr:rowOff>
    </xdr:from>
    <xdr:to>
      <xdr:col>36</xdr:col>
      <xdr:colOff>165100</xdr:colOff>
      <xdr:row>83</xdr:row>
      <xdr:rowOff>77470</xdr:rowOff>
    </xdr:to>
    <xdr:sp macro="" textlink="">
      <xdr:nvSpPr>
        <xdr:cNvPr id="337" name="楕円 336">
          <a:extLst>
            <a:ext uri="{FF2B5EF4-FFF2-40B4-BE49-F238E27FC236}">
              <a16:creationId xmlns:a16="http://schemas.microsoft.com/office/drawing/2014/main" id="{00000000-0008-0000-0200-000051010000}"/>
            </a:ext>
          </a:extLst>
        </xdr:cNvPr>
        <xdr:cNvSpPr/>
      </xdr:nvSpPr>
      <xdr:spPr>
        <a:xfrm>
          <a:off x="692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26670</xdr:rowOff>
    </xdr:from>
    <xdr:to>
      <xdr:col>41</xdr:col>
      <xdr:colOff>50800</xdr:colOff>
      <xdr:row>83</xdr:row>
      <xdr:rowOff>26670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972300" y="1425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39" name="n_1aveValue【福祉施設】&#10;一人当たり面積">
          <a:extLst>
            <a:ext uri="{FF2B5EF4-FFF2-40B4-BE49-F238E27FC236}">
              <a16:creationId xmlns:a16="http://schemas.microsoft.com/office/drawing/2014/main" id="{00000000-0008-0000-0200-000053010000}"/>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40" name="n_2aveValue【福祉施設】&#10;一人当たり面積">
          <a:extLst>
            <a:ext uri="{FF2B5EF4-FFF2-40B4-BE49-F238E27FC236}">
              <a16:creationId xmlns:a16="http://schemas.microsoft.com/office/drawing/2014/main" id="{00000000-0008-0000-0200-000054010000}"/>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41" name="n_3aveValue【福祉施設】&#10;一人当たり面積">
          <a:extLst>
            <a:ext uri="{FF2B5EF4-FFF2-40B4-BE49-F238E27FC236}">
              <a16:creationId xmlns:a16="http://schemas.microsoft.com/office/drawing/2014/main" id="{00000000-0008-0000-0200-000055010000}"/>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42" name="n_4aveValue【福祉施設】&#10;一人当たり面積">
          <a:extLst>
            <a:ext uri="{FF2B5EF4-FFF2-40B4-BE49-F238E27FC236}">
              <a16:creationId xmlns:a16="http://schemas.microsoft.com/office/drawing/2014/main" id="{00000000-0008-0000-0200-000056010000}"/>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141749</xdr:rowOff>
    </xdr:from>
    <xdr:ext cx="469744" cy="259045"/>
    <xdr:sp macro="" textlink="">
      <xdr:nvSpPr>
        <xdr:cNvPr id="343" name="n_1mainValue【福祉施設】&#10;一人当たり面積">
          <a:extLst>
            <a:ext uri="{FF2B5EF4-FFF2-40B4-BE49-F238E27FC236}">
              <a16:creationId xmlns:a16="http://schemas.microsoft.com/office/drawing/2014/main" id="{00000000-0008-0000-0200-000057010000}"/>
            </a:ext>
          </a:extLst>
        </xdr:cNvPr>
        <xdr:cNvSpPr txBox="1"/>
      </xdr:nvSpPr>
      <xdr:spPr>
        <a:xfrm>
          <a:off x="9391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141749</xdr:rowOff>
    </xdr:from>
    <xdr:ext cx="469744" cy="259045"/>
    <xdr:sp macro="" textlink="">
      <xdr:nvSpPr>
        <xdr:cNvPr id="344" name="n_2mainValue【福祉施設】&#10;一人当たり面積">
          <a:extLst>
            <a:ext uri="{FF2B5EF4-FFF2-40B4-BE49-F238E27FC236}">
              <a16:creationId xmlns:a16="http://schemas.microsoft.com/office/drawing/2014/main" id="{00000000-0008-0000-0200-000058010000}"/>
            </a:ext>
          </a:extLst>
        </xdr:cNvPr>
        <xdr:cNvSpPr txBox="1"/>
      </xdr:nvSpPr>
      <xdr:spPr>
        <a:xfrm>
          <a:off x="8515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93997</xdr:rowOff>
    </xdr:from>
    <xdr:ext cx="469744" cy="259045"/>
    <xdr:sp macro="" textlink="">
      <xdr:nvSpPr>
        <xdr:cNvPr id="345" name="n_3mainValue【福祉施設】&#10;一人当たり面積">
          <a:extLst>
            <a:ext uri="{FF2B5EF4-FFF2-40B4-BE49-F238E27FC236}">
              <a16:creationId xmlns:a16="http://schemas.microsoft.com/office/drawing/2014/main" id="{00000000-0008-0000-0200-000059010000}"/>
            </a:ext>
          </a:extLst>
        </xdr:cNvPr>
        <xdr:cNvSpPr txBox="1"/>
      </xdr:nvSpPr>
      <xdr:spPr>
        <a:xfrm>
          <a:off x="7626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93997</xdr:rowOff>
    </xdr:from>
    <xdr:ext cx="469744" cy="259045"/>
    <xdr:sp macro="" textlink="">
      <xdr:nvSpPr>
        <xdr:cNvPr id="346" name="n_4mainValue【福祉施設】&#10;一人当たり面積">
          <a:extLst>
            <a:ext uri="{FF2B5EF4-FFF2-40B4-BE49-F238E27FC236}">
              <a16:creationId xmlns:a16="http://schemas.microsoft.com/office/drawing/2014/main" id="{00000000-0008-0000-0200-00005A010000}"/>
            </a:ext>
          </a:extLst>
        </xdr:cNvPr>
        <xdr:cNvSpPr txBox="1"/>
      </xdr:nvSpPr>
      <xdr:spPr>
        <a:xfrm>
          <a:off x="6737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市民会館】&#10;有形固定資産減価償却率グラフ枠">
          <a:extLst>
            <a:ext uri="{FF2B5EF4-FFF2-40B4-BE49-F238E27FC236}">
              <a16:creationId xmlns:a16="http://schemas.microsoft.com/office/drawing/2014/main" id="{00000000-0008-0000-0200-00007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73" name="【市民会館】&#10;有形固定資産減価償却率最小値テキスト">
          <a:extLst>
            <a:ext uri="{FF2B5EF4-FFF2-40B4-BE49-F238E27FC236}">
              <a16:creationId xmlns:a16="http://schemas.microsoft.com/office/drawing/2014/main" id="{00000000-0008-0000-0200-000075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75" name="【市民会館】&#10;有形固定資産減価償却率最大値テキスト">
          <a:extLst>
            <a:ext uri="{FF2B5EF4-FFF2-40B4-BE49-F238E27FC236}">
              <a16:creationId xmlns:a16="http://schemas.microsoft.com/office/drawing/2014/main" id="{00000000-0008-0000-0200-0000770100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77" name="【市民会館】&#10;有形固定資産減価償却率平均値テキスト">
          <a:extLst>
            <a:ext uri="{FF2B5EF4-FFF2-40B4-BE49-F238E27FC236}">
              <a16:creationId xmlns:a16="http://schemas.microsoft.com/office/drawing/2014/main" id="{00000000-0008-0000-0200-000079010000}"/>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78" name="フローチャート: 判断 377">
          <a:extLst>
            <a:ext uri="{FF2B5EF4-FFF2-40B4-BE49-F238E27FC236}">
              <a16:creationId xmlns:a16="http://schemas.microsoft.com/office/drawing/2014/main" id="{00000000-0008-0000-0200-00007A010000}"/>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79" name="フローチャート: 判断 378">
          <a:extLst>
            <a:ext uri="{FF2B5EF4-FFF2-40B4-BE49-F238E27FC236}">
              <a16:creationId xmlns:a16="http://schemas.microsoft.com/office/drawing/2014/main" id="{00000000-0008-0000-0200-00007B010000}"/>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80" name="フローチャート: 判断 379">
          <a:extLst>
            <a:ext uri="{FF2B5EF4-FFF2-40B4-BE49-F238E27FC236}">
              <a16:creationId xmlns:a16="http://schemas.microsoft.com/office/drawing/2014/main" id="{00000000-0008-0000-0200-00007C010000}"/>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81" name="フローチャート: 判断 380">
          <a:extLst>
            <a:ext uri="{FF2B5EF4-FFF2-40B4-BE49-F238E27FC236}">
              <a16:creationId xmlns:a16="http://schemas.microsoft.com/office/drawing/2014/main" id="{00000000-0008-0000-0200-00007D01000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82" name="フローチャート: 判断 381">
          <a:extLst>
            <a:ext uri="{FF2B5EF4-FFF2-40B4-BE49-F238E27FC236}">
              <a16:creationId xmlns:a16="http://schemas.microsoft.com/office/drawing/2014/main" id="{00000000-0008-0000-0200-00007E010000}"/>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388" name="楕円 387">
          <a:extLst>
            <a:ext uri="{FF2B5EF4-FFF2-40B4-BE49-F238E27FC236}">
              <a16:creationId xmlns:a16="http://schemas.microsoft.com/office/drawing/2014/main" id="{00000000-0008-0000-0200-000084010000}"/>
            </a:ext>
          </a:extLst>
        </xdr:cNvPr>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00000000-0008-0000-0200-000085010000}"/>
            </a:ext>
          </a:extLst>
        </xdr:cNvPr>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41729</xdr:rowOff>
    </xdr:from>
    <xdr:to>
      <xdr:col>20</xdr:col>
      <xdr:colOff>38100</xdr:colOff>
      <xdr:row>103</xdr:row>
      <xdr:rowOff>143329</xdr:rowOff>
    </xdr:to>
    <xdr:sp macro="" textlink="">
      <xdr:nvSpPr>
        <xdr:cNvPr id="390" name="楕円 389">
          <a:extLst>
            <a:ext uri="{FF2B5EF4-FFF2-40B4-BE49-F238E27FC236}">
              <a16:creationId xmlns:a16="http://schemas.microsoft.com/office/drawing/2014/main" id="{00000000-0008-0000-0200-000086010000}"/>
            </a:ext>
          </a:extLst>
        </xdr:cNvPr>
        <xdr:cNvSpPr/>
      </xdr:nvSpPr>
      <xdr:spPr>
        <a:xfrm>
          <a:off x="3746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92529</xdr:rowOff>
    </xdr:from>
    <xdr:to>
      <xdr:col>24</xdr:col>
      <xdr:colOff>63500</xdr:colOff>
      <xdr:row>103</xdr:row>
      <xdr:rowOff>118655</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3797300" y="177518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17236</xdr:rowOff>
    </xdr:from>
    <xdr:to>
      <xdr:col>15</xdr:col>
      <xdr:colOff>101600</xdr:colOff>
      <xdr:row>105</xdr:row>
      <xdr:rowOff>118836</xdr:rowOff>
    </xdr:to>
    <xdr:sp macro="" textlink="">
      <xdr:nvSpPr>
        <xdr:cNvPr id="392" name="楕円 391">
          <a:extLst>
            <a:ext uri="{FF2B5EF4-FFF2-40B4-BE49-F238E27FC236}">
              <a16:creationId xmlns:a16="http://schemas.microsoft.com/office/drawing/2014/main" id="{00000000-0008-0000-0200-000088010000}"/>
            </a:ext>
          </a:extLst>
        </xdr:cNvPr>
        <xdr:cNvSpPr/>
      </xdr:nvSpPr>
      <xdr:spPr>
        <a:xfrm>
          <a:off x="2857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105</xdr:row>
      <xdr:rowOff>68036</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flipV="1">
          <a:off x="2908300" y="17751879"/>
          <a:ext cx="889000" cy="31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156029</xdr:rowOff>
    </xdr:from>
    <xdr:to>
      <xdr:col>10</xdr:col>
      <xdr:colOff>165100</xdr:colOff>
      <xdr:row>105</xdr:row>
      <xdr:rowOff>86179</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1968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35379</xdr:rowOff>
    </xdr:from>
    <xdr:to>
      <xdr:col>15</xdr:col>
      <xdr:colOff>50800</xdr:colOff>
      <xdr:row>105</xdr:row>
      <xdr:rowOff>68036</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2019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123371</xdr:rowOff>
    </xdr:from>
    <xdr:to>
      <xdr:col>6</xdr:col>
      <xdr:colOff>38100</xdr:colOff>
      <xdr:row>105</xdr:row>
      <xdr:rowOff>53521</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1079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xdr:rowOff>
    </xdr:from>
    <xdr:to>
      <xdr:col>10</xdr:col>
      <xdr:colOff>114300</xdr:colOff>
      <xdr:row>105</xdr:row>
      <xdr:rowOff>35379</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130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98" name="n_1aveValue【市民会館】&#10;有形固定資産減価償却率">
          <a:extLst>
            <a:ext uri="{FF2B5EF4-FFF2-40B4-BE49-F238E27FC236}">
              <a16:creationId xmlns:a16="http://schemas.microsoft.com/office/drawing/2014/main" id="{00000000-0008-0000-0200-00008E010000}"/>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22696</xdr:rowOff>
    </xdr:from>
    <xdr:ext cx="405111" cy="259045"/>
    <xdr:sp macro="" textlink="">
      <xdr:nvSpPr>
        <xdr:cNvPr id="399" name="n_2aveValue【市民会館】&#10;有形固定資産減価償却率">
          <a:extLst>
            <a:ext uri="{FF2B5EF4-FFF2-40B4-BE49-F238E27FC236}">
              <a16:creationId xmlns:a16="http://schemas.microsoft.com/office/drawing/2014/main" id="{00000000-0008-0000-0200-00008F010000}"/>
            </a:ext>
          </a:extLst>
        </xdr:cNvPr>
        <xdr:cNvSpPr txBox="1"/>
      </xdr:nvSpPr>
      <xdr:spPr>
        <a:xfrm>
          <a:off x="2705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3101</xdr:rowOff>
    </xdr:from>
    <xdr:ext cx="405111" cy="259045"/>
    <xdr:sp macro="" textlink="">
      <xdr:nvSpPr>
        <xdr:cNvPr id="400" name="n_3aveValue【市民会館】&#10;有形固定資産減価償却率">
          <a:extLst>
            <a:ext uri="{FF2B5EF4-FFF2-40B4-BE49-F238E27FC236}">
              <a16:creationId xmlns:a16="http://schemas.microsoft.com/office/drawing/2014/main" id="{00000000-0008-0000-0200-000090010000}"/>
            </a:ext>
          </a:extLst>
        </xdr:cNvPr>
        <xdr:cNvSpPr txBox="1"/>
      </xdr:nvSpPr>
      <xdr:spPr>
        <a:xfrm>
          <a:off x="1816744" y="1766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01" name="n_4aveValue【市民会館】&#10;有形固定資産減価償却率">
          <a:extLst>
            <a:ext uri="{FF2B5EF4-FFF2-40B4-BE49-F238E27FC236}">
              <a16:creationId xmlns:a16="http://schemas.microsoft.com/office/drawing/2014/main" id="{00000000-0008-0000-0200-000091010000}"/>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159856</xdr:rowOff>
    </xdr:from>
    <xdr:ext cx="405111" cy="259045"/>
    <xdr:sp macro="" textlink="">
      <xdr:nvSpPr>
        <xdr:cNvPr id="402" name="n_1main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109963</xdr:rowOff>
    </xdr:from>
    <xdr:ext cx="405111" cy="259045"/>
    <xdr:sp macro="" textlink="">
      <xdr:nvSpPr>
        <xdr:cNvPr id="403" name="n_2main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77306</xdr:rowOff>
    </xdr:from>
    <xdr:ext cx="405111" cy="259045"/>
    <xdr:sp macro="" textlink="">
      <xdr:nvSpPr>
        <xdr:cNvPr id="404" name="n_3main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44648</xdr:rowOff>
    </xdr:from>
    <xdr:ext cx="405111" cy="259045"/>
    <xdr:sp macro="" textlink="">
      <xdr:nvSpPr>
        <xdr:cNvPr id="405" name="n_4main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8" name="【市民会館】&#10;一人当たり面積グラフ枠">
          <a:extLst>
            <a:ext uri="{FF2B5EF4-FFF2-40B4-BE49-F238E27FC236}">
              <a16:creationId xmlns:a16="http://schemas.microsoft.com/office/drawing/2014/main" id="{00000000-0008-0000-0200-0000A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30" name="【市民会館】&#10;一人当たり面積最小値テキスト">
          <a:extLst>
            <a:ext uri="{FF2B5EF4-FFF2-40B4-BE49-F238E27FC236}">
              <a16:creationId xmlns:a16="http://schemas.microsoft.com/office/drawing/2014/main" id="{00000000-0008-0000-0200-0000AE010000}"/>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32" name="【市民会館】&#10;一人当たり面積最大値テキスト">
          <a:extLst>
            <a:ext uri="{FF2B5EF4-FFF2-40B4-BE49-F238E27FC236}">
              <a16:creationId xmlns:a16="http://schemas.microsoft.com/office/drawing/2014/main" id="{00000000-0008-0000-0200-0000B001000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34" name="【市民会館】&#10;一人当たり面積平均値テキスト">
          <a:extLst>
            <a:ext uri="{FF2B5EF4-FFF2-40B4-BE49-F238E27FC236}">
              <a16:creationId xmlns:a16="http://schemas.microsoft.com/office/drawing/2014/main" id="{00000000-0008-0000-0200-0000B2010000}"/>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35" name="フローチャート: 判断 434">
          <a:extLst>
            <a:ext uri="{FF2B5EF4-FFF2-40B4-BE49-F238E27FC236}">
              <a16:creationId xmlns:a16="http://schemas.microsoft.com/office/drawing/2014/main" id="{00000000-0008-0000-0200-0000B3010000}"/>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36" name="フローチャート: 判断 435">
          <a:extLst>
            <a:ext uri="{FF2B5EF4-FFF2-40B4-BE49-F238E27FC236}">
              <a16:creationId xmlns:a16="http://schemas.microsoft.com/office/drawing/2014/main" id="{00000000-0008-0000-0200-0000B4010000}"/>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37" name="フローチャート: 判断 436">
          <a:extLst>
            <a:ext uri="{FF2B5EF4-FFF2-40B4-BE49-F238E27FC236}">
              <a16:creationId xmlns:a16="http://schemas.microsoft.com/office/drawing/2014/main" id="{00000000-0008-0000-0200-0000B5010000}"/>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116839</xdr:rowOff>
    </xdr:from>
    <xdr:to>
      <xdr:col>55</xdr:col>
      <xdr:colOff>50800</xdr:colOff>
      <xdr:row>108</xdr:row>
      <xdr:rowOff>46989</xdr:rowOff>
    </xdr:to>
    <xdr:sp macro="" textlink="">
      <xdr:nvSpPr>
        <xdr:cNvPr id="445" name="楕円 444">
          <a:extLst>
            <a:ext uri="{FF2B5EF4-FFF2-40B4-BE49-F238E27FC236}">
              <a16:creationId xmlns:a16="http://schemas.microsoft.com/office/drawing/2014/main" id="{00000000-0008-0000-0200-0000BD010000}"/>
            </a:ext>
          </a:extLst>
        </xdr:cNvPr>
        <xdr:cNvSpPr/>
      </xdr:nvSpPr>
      <xdr:spPr>
        <a:xfrm>
          <a:off x="104267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95266</xdr:rowOff>
    </xdr:from>
    <xdr:ext cx="469744" cy="259045"/>
    <xdr:sp macro="" textlink="">
      <xdr:nvSpPr>
        <xdr:cNvPr id="446" name="【市民会館】&#10;一人当たり面積該当値テキスト">
          <a:extLst>
            <a:ext uri="{FF2B5EF4-FFF2-40B4-BE49-F238E27FC236}">
              <a16:creationId xmlns:a16="http://schemas.microsoft.com/office/drawing/2014/main" id="{00000000-0008-0000-0200-0000BE010000}"/>
            </a:ext>
          </a:extLst>
        </xdr:cNvPr>
        <xdr:cNvSpPr txBox="1"/>
      </xdr:nvSpPr>
      <xdr:spPr>
        <a:xfrm>
          <a:off x="10515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116839</xdr:rowOff>
    </xdr:from>
    <xdr:to>
      <xdr:col>50</xdr:col>
      <xdr:colOff>165100</xdr:colOff>
      <xdr:row>108</xdr:row>
      <xdr:rowOff>46989</xdr:rowOff>
    </xdr:to>
    <xdr:sp macro="" textlink="">
      <xdr:nvSpPr>
        <xdr:cNvPr id="447" name="楕円 446">
          <a:extLst>
            <a:ext uri="{FF2B5EF4-FFF2-40B4-BE49-F238E27FC236}">
              <a16:creationId xmlns:a16="http://schemas.microsoft.com/office/drawing/2014/main" id="{00000000-0008-0000-0200-0000BF010000}"/>
            </a:ext>
          </a:extLst>
        </xdr:cNvPr>
        <xdr:cNvSpPr/>
      </xdr:nvSpPr>
      <xdr:spPr>
        <a:xfrm>
          <a:off x="9588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167639</xdr:rowOff>
    </xdr:from>
    <xdr:to>
      <xdr:col>55</xdr:col>
      <xdr:colOff>0</xdr:colOff>
      <xdr:row>107</xdr:row>
      <xdr:rowOff>167639</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9639300" y="18512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114936</xdr:rowOff>
    </xdr:from>
    <xdr:to>
      <xdr:col>46</xdr:col>
      <xdr:colOff>38100</xdr:colOff>
      <xdr:row>108</xdr:row>
      <xdr:rowOff>45086</xdr:rowOff>
    </xdr:to>
    <xdr:sp macro="" textlink="">
      <xdr:nvSpPr>
        <xdr:cNvPr id="449" name="楕円 448">
          <a:extLst>
            <a:ext uri="{FF2B5EF4-FFF2-40B4-BE49-F238E27FC236}">
              <a16:creationId xmlns:a16="http://schemas.microsoft.com/office/drawing/2014/main" id="{00000000-0008-0000-0200-0000C1010000}"/>
            </a:ext>
          </a:extLst>
        </xdr:cNvPr>
        <xdr:cNvSpPr/>
      </xdr:nvSpPr>
      <xdr:spPr>
        <a:xfrm>
          <a:off x="8699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165736</xdr:rowOff>
    </xdr:from>
    <xdr:to>
      <xdr:col>50</xdr:col>
      <xdr:colOff>114300</xdr:colOff>
      <xdr:row>107</xdr:row>
      <xdr:rowOff>167639</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8750300" y="1851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114936</xdr:rowOff>
    </xdr:from>
    <xdr:to>
      <xdr:col>41</xdr:col>
      <xdr:colOff>101600</xdr:colOff>
      <xdr:row>108</xdr:row>
      <xdr:rowOff>45086</xdr:rowOff>
    </xdr:to>
    <xdr:sp macro="" textlink="">
      <xdr:nvSpPr>
        <xdr:cNvPr id="451" name="楕円 450">
          <a:extLst>
            <a:ext uri="{FF2B5EF4-FFF2-40B4-BE49-F238E27FC236}">
              <a16:creationId xmlns:a16="http://schemas.microsoft.com/office/drawing/2014/main" id="{00000000-0008-0000-0200-0000C3010000}"/>
            </a:ext>
          </a:extLst>
        </xdr:cNvPr>
        <xdr:cNvSpPr/>
      </xdr:nvSpPr>
      <xdr:spPr>
        <a:xfrm>
          <a:off x="7810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165736</xdr:rowOff>
    </xdr:from>
    <xdr:to>
      <xdr:col>45</xdr:col>
      <xdr:colOff>177800</xdr:colOff>
      <xdr:row>107</xdr:row>
      <xdr:rowOff>165736</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7861300" y="1851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114936</xdr:rowOff>
    </xdr:from>
    <xdr:to>
      <xdr:col>36</xdr:col>
      <xdr:colOff>165100</xdr:colOff>
      <xdr:row>108</xdr:row>
      <xdr:rowOff>45086</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6921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165736</xdr:rowOff>
    </xdr:from>
    <xdr:to>
      <xdr:col>41</xdr:col>
      <xdr:colOff>50800</xdr:colOff>
      <xdr:row>107</xdr:row>
      <xdr:rowOff>165736</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972300" y="18510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55" name="n_1aveValue【市民会館】&#10;一人当たり面積">
          <a:extLst>
            <a:ext uri="{FF2B5EF4-FFF2-40B4-BE49-F238E27FC236}">
              <a16:creationId xmlns:a16="http://schemas.microsoft.com/office/drawing/2014/main" id="{00000000-0008-0000-0200-0000C7010000}"/>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56" name="n_2aveValue【市民会館】&#10;一人当たり面積">
          <a:extLst>
            <a:ext uri="{FF2B5EF4-FFF2-40B4-BE49-F238E27FC236}">
              <a16:creationId xmlns:a16="http://schemas.microsoft.com/office/drawing/2014/main" id="{00000000-0008-0000-0200-0000C8010000}"/>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57" name="n_3aveValue【市民会館】&#10;一人当たり面積">
          <a:extLst>
            <a:ext uri="{FF2B5EF4-FFF2-40B4-BE49-F238E27FC236}">
              <a16:creationId xmlns:a16="http://schemas.microsoft.com/office/drawing/2014/main" id="{00000000-0008-0000-0200-0000C9010000}"/>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58" name="n_4aveValue【市民会館】&#10;一人当たり面積">
          <a:extLst>
            <a:ext uri="{FF2B5EF4-FFF2-40B4-BE49-F238E27FC236}">
              <a16:creationId xmlns:a16="http://schemas.microsoft.com/office/drawing/2014/main" id="{00000000-0008-0000-0200-0000CA010000}"/>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38116</xdr:rowOff>
    </xdr:from>
    <xdr:ext cx="469744" cy="259045"/>
    <xdr:sp macro="" textlink="">
      <xdr:nvSpPr>
        <xdr:cNvPr id="459" name="n_1mainValue【市民会館】&#10;一人当たり面積">
          <a:extLst>
            <a:ext uri="{FF2B5EF4-FFF2-40B4-BE49-F238E27FC236}">
              <a16:creationId xmlns:a16="http://schemas.microsoft.com/office/drawing/2014/main" id="{00000000-0008-0000-0200-0000CB010000}"/>
            </a:ext>
          </a:extLst>
        </xdr:cNvPr>
        <xdr:cNvSpPr txBox="1"/>
      </xdr:nvSpPr>
      <xdr:spPr>
        <a:xfrm>
          <a:off x="93917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36213</xdr:rowOff>
    </xdr:from>
    <xdr:ext cx="469744" cy="259045"/>
    <xdr:sp macro="" textlink="">
      <xdr:nvSpPr>
        <xdr:cNvPr id="460" name="n_2mainValue【市民会館】&#10;一人当たり面積">
          <a:extLst>
            <a:ext uri="{FF2B5EF4-FFF2-40B4-BE49-F238E27FC236}">
              <a16:creationId xmlns:a16="http://schemas.microsoft.com/office/drawing/2014/main" id="{00000000-0008-0000-0200-0000CC010000}"/>
            </a:ext>
          </a:extLst>
        </xdr:cNvPr>
        <xdr:cNvSpPr txBox="1"/>
      </xdr:nvSpPr>
      <xdr:spPr>
        <a:xfrm>
          <a:off x="8515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36213</xdr:rowOff>
    </xdr:from>
    <xdr:ext cx="469744" cy="259045"/>
    <xdr:sp macro="" textlink="">
      <xdr:nvSpPr>
        <xdr:cNvPr id="461" name="n_3mainValue【市民会館】&#10;一人当たり面積">
          <a:extLst>
            <a:ext uri="{FF2B5EF4-FFF2-40B4-BE49-F238E27FC236}">
              <a16:creationId xmlns:a16="http://schemas.microsoft.com/office/drawing/2014/main" id="{00000000-0008-0000-0200-0000CD010000}"/>
            </a:ext>
          </a:extLst>
        </xdr:cNvPr>
        <xdr:cNvSpPr txBox="1"/>
      </xdr:nvSpPr>
      <xdr:spPr>
        <a:xfrm>
          <a:off x="7626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36213</xdr:rowOff>
    </xdr:from>
    <xdr:ext cx="469744" cy="259045"/>
    <xdr:sp macro="" textlink="">
      <xdr:nvSpPr>
        <xdr:cNvPr id="462" name="n_4mainValue【市民会館】&#10;一人当たり面積">
          <a:extLst>
            <a:ext uri="{FF2B5EF4-FFF2-40B4-BE49-F238E27FC236}">
              <a16:creationId xmlns:a16="http://schemas.microsoft.com/office/drawing/2014/main" id="{00000000-0008-0000-0200-0000CE010000}"/>
            </a:ext>
          </a:extLst>
        </xdr:cNvPr>
        <xdr:cNvSpPr txBox="1"/>
      </xdr:nvSpPr>
      <xdr:spPr>
        <a:xfrm>
          <a:off x="6737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6" name="【一般廃棄物処理施設】&#10;有形固定資産減価償却率グラフ枠">
          <a:extLst>
            <a:ext uri="{FF2B5EF4-FFF2-40B4-BE49-F238E27FC236}">
              <a16:creationId xmlns:a16="http://schemas.microsoft.com/office/drawing/2014/main" id="{00000000-0008-0000-0200-0000E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87" name="直線コネクタ 486">
          <a:extLst>
            <a:ext uri="{FF2B5EF4-FFF2-40B4-BE49-F238E27FC236}">
              <a16:creationId xmlns:a16="http://schemas.microsoft.com/office/drawing/2014/main" id="{00000000-0008-0000-0200-0000E7010000}"/>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88" name="【一般廃棄物処理施設】&#10;有形固定資産減価償却率最小値テキスト">
          <a:extLst>
            <a:ext uri="{FF2B5EF4-FFF2-40B4-BE49-F238E27FC236}">
              <a16:creationId xmlns:a16="http://schemas.microsoft.com/office/drawing/2014/main" id="{00000000-0008-0000-0200-0000E8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90" name="【一般廃棄物処理施設】&#10;有形固定資産減価償却率最大値テキスト">
          <a:extLst>
            <a:ext uri="{FF2B5EF4-FFF2-40B4-BE49-F238E27FC236}">
              <a16:creationId xmlns:a16="http://schemas.microsoft.com/office/drawing/2014/main" id="{00000000-0008-0000-0200-0000EA010000}"/>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92" name="【一般廃棄物処理施設】&#10;有形固定資産減価償却率平均値テキスト">
          <a:extLst>
            <a:ext uri="{FF2B5EF4-FFF2-40B4-BE49-F238E27FC236}">
              <a16:creationId xmlns:a16="http://schemas.microsoft.com/office/drawing/2014/main" id="{00000000-0008-0000-0200-0000EC010000}"/>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93" name="フローチャート: 判断 492">
          <a:extLst>
            <a:ext uri="{FF2B5EF4-FFF2-40B4-BE49-F238E27FC236}">
              <a16:creationId xmlns:a16="http://schemas.microsoft.com/office/drawing/2014/main" id="{00000000-0008-0000-0200-0000ED01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94" name="フローチャート: 判断 493">
          <a:extLst>
            <a:ext uri="{FF2B5EF4-FFF2-40B4-BE49-F238E27FC236}">
              <a16:creationId xmlns:a16="http://schemas.microsoft.com/office/drawing/2014/main" id="{00000000-0008-0000-0200-0000EE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95" name="フローチャート: 判断 494">
          <a:extLst>
            <a:ext uri="{FF2B5EF4-FFF2-40B4-BE49-F238E27FC236}">
              <a16:creationId xmlns:a16="http://schemas.microsoft.com/office/drawing/2014/main" id="{00000000-0008-0000-0200-0000EF01000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116840</xdr:rowOff>
    </xdr:from>
    <xdr:to>
      <xdr:col>85</xdr:col>
      <xdr:colOff>177800</xdr:colOff>
      <xdr:row>40</xdr:row>
      <xdr:rowOff>46990</xdr:rowOff>
    </xdr:to>
    <xdr:sp macro="" textlink="">
      <xdr:nvSpPr>
        <xdr:cNvPr id="503" name="楕円 502">
          <a:extLst>
            <a:ext uri="{FF2B5EF4-FFF2-40B4-BE49-F238E27FC236}">
              <a16:creationId xmlns:a16="http://schemas.microsoft.com/office/drawing/2014/main" id="{00000000-0008-0000-0200-0000F7010000}"/>
            </a:ext>
          </a:extLst>
        </xdr:cNvPr>
        <xdr:cNvSpPr/>
      </xdr:nvSpPr>
      <xdr:spPr>
        <a:xfrm>
          <a:off x="162687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95267</xdr:rowOff>
    </xdr:from>
    <xdr:ext cx="405111" cy="259045"/>
    <xdr:sp macro="" textlink="">
      <xdr:nvSpPr>
        <xdr:cNvPr id="504" name="【一般廃棄物処理施設】&#10;有形固定資産減価償却率該当値テキスト">
          <a:extLst>
            <a:ext uri="{FF2B5EF4-FFF2-40B4-BE49-F238E27FC236}">
              <a16:creationId xmlns:a16="http://schemas.microsoft.com/office/drawing/2014/main" id="{00000000-0008-0000-0200-0000F8010000}"/>
            </a:ext>
          </a:extLst>
        </xdr:cNvPr>
        <xdr:cNvSpPr txBox="1"/>
      </xdr:nvSpPr>
      <xdr:spPr>
        <a:xfrm>
          <a:off x="16357600"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116840</xdr:rowOff>
    </xdr:from>
    <xdr:to>
      <xdr:col>81</xdr:col>
      <xdr:colOff>101600</xdr:colOff>
      <xdr:row>40</xdr:row>
      <xdr:rowOff>46990</xdr:rowOff>
    </xdr:to>
    <xdr:sp macro="" textlink="">
      <xdr:nvSpPr>
        <xdr:cNvPr id="505" name="楕円 504">
          <a:extLst>
            <a:ext uri="{FF2B5EF4-FFF2-40B4-BE49-F238E27FC236}">
              <a16:creationId xmlns:a16="http://schemas.microsoft.com/office/drawing/2014/main" id="{00000000-0008-0000-0200-0000F9010000}"/>
            </a:ext>
          </a:extLst>
        </xdr:cNvPr>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167640</xdr:rowOff>
    </xdr:from>
    <xdr:to>
      <xdr:col>85</xdr:col>
      <xdr:colOff>127000</xdr:colOff>
      <xdr:row>39</xdr:row>
      <xdr:rowOff>167640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5481300" y="68541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80645</xdr:rowOff>
    </xdr:from>
    <xdr:to>
      <xdr:col>76</xdr:col>
      <xdr:colOff>165100</xdr:colOff>
      <xdr:row>40</xdr:row>
      <xdr:rowOff>10795</xdr:rowOff>
    </xdr:to>
    <xdr:sp macro="" textlink="">
      <xdr:nvSpPr>
        <xdr:cNvPr id="507" name="楕円 506">
          <a:extLst>
            <a:ext uri="{FF2B5EF4-FFF2-40B4-BE49-F238E27FC236}">
              <a16:creationId xmlns:a16="http://schemas.microsoft.com/office/drawing/2014/main" id="{00000000-0008-0000-0200-0000FB010000}"/>
            </a:ext>
          </a:extLst>
        </xdr:cNvPr>
        <xdr:cNvSpPr/>
      </xdr:nvSpPr>
      <xdr:spPr>
        <a:xfrm>
          <a:off x="14541500" y="67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131445</xdr:rowOff>
    </xdr:from>
    <xdr:to>
      <xdr:col>81</xdr:col>
      <xdr:colOff>50800</xdr:colOff>
      <xdr:row>39</xdr:row>
      <xdr:rowOff>167640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4592300" y="68179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46355</xdr:rowOff>
    </xdr:from>
    <xdr:to>
      <xdr:col>72</xdr:col>
      <xdr:colOff>38100</xdr:colOff>
      <xdr:row>39</xdr:row>
      <xdr:rowOff>147955</xdr:rowOff>
    </xdr:to>
    <xdr:sp macro="" textlink="">
      <xdr:nvSpPr>
        <xdr:cNvPr id="509" name="楕円 508">
          <a:extLst>
            <a:ext uri="{FF2B5EF4-FFF2-40B4-BE49-F238E27FC236}">
              <a16:creationId xmlns:a16="http://schemas.microsoft.com/office/drawing/2014/main" id="{00000000-0008-0000-0200-0000FD010000}"/>
            </a:ext>
          </a:extLst>
        </xdr:cNvPr>
        <xdr:cNvSpPr/>
      </xdr:nvSpPr>
      <xdr:spPr>
        <a:xfrm>
          <a:off x="13652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97155</xdr:rowOff>
    </xdr:from>
    <xdr:to>
      <xdr:col>76</xdr:col>
      <xdr:colOff>114300</xdr:colOff>
      <xdr:row>39</xdr:row>
      <xdr:rowOff>131445</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3703300" y="67837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511" name="楕円 510">
          <a:extLst>
            <a:ext uri="{FF2B5EF4-FFF2-40B4-BE49-F238E27FC236}">
              <a16:creationId xmlns:a16="http://schemas.microsoft.com/office/drawing/2014/main" id="{00000000-0008-0000-0200-0000FF010000}"/>
            </a:ext>
          </a:extLst>
        </xdr:cNvPr>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47625</xdr:rowOff>
    </xdr:from>
    <xdr:to>
      <xdr:col>71</xdr:col>
      <xdr:colOff>177800</xdr:colOff>
      <xdr:row>39</xdr:row>
      <xdr:rowOff>97155</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814300" y="67341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13" name="n_1aveValue【一般廃棄物処理施設】&#10;有形固定資産減価償却率">
          <a:extLst>
            <a:ext uri="{FF2B5EF4-FFF2-40B4-BE49-F238E27FC236}">
              <a16:creationId xmlns:a16="http://schemas.microsoft.com/office/drawing/2014/main" id="{00000000-0008-0000-0200-00000102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14" name="n_2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15" name="n_3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16" name="n_4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38117</xdr:rowOff>
    </xdr:from>
    <xdr:ext cx="405111" cy="259045"/>
    <xdr:sp macro="" textlink="">
      <xdr:nvSpPr>
        <xdr:cNvPr id="517" name="n_1main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5266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1922</xdr:rowOff>
    </xdr:from>
    <xdr:ext cx="405111" cy="259045"/>
    <xdr:sp macro="" textlink="">
      <xdr:nvSpPr>
        <xdr:cNvPr id="518" name="n_2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4389744" y="685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139082</xdr:rowOff>
    </xdr:from>
    <xdr:ext cx="405111" cy="259045"/>
    <xdr:sp macro="" textlink="">
      <xdr:nvSpPr>
        <xdr:cNvPr id="519" name="n_3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3500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520" name="n_4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9" name="【一般廃棄物処理施設】&#10;一人当たり有形固定資産（償却資産）額グラフ枠">
          <a:extLst>
            <a:ext uri="{FF2B5EF4-FFF2-40B4-BE49-F238E27FC236}">
              <a16:creationId xmlns:a16="http://schemas.microsoft.com/office/drawing/2014/main" id="{00000000-0008-0000-0200-00001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41" name="【一般廃棄物処理施設】&#10;一人当たり有形固定資産（償却資産）額最小値テキスト">
          <a:extLst>
            <a:ext uri="{FF2B5EF4-FFF2-40B4-BE49-F238E27FC236}">
              <a16:creationId xmlns:a16="http://schemas.microsoft.com/office/drawing/2014/main" id="{00000000-0008-0000-0200-00001D02000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43" name="【一般廃棄物処理施設】&#10;一人当たり有形固定資産（償却資産）額最大値テキスト">
          <a:extLst>
            <a:ext uri="{FF2B5EF4-FFF2-40B4-BE49-F238E27FC236}">
              <a16:creationId xmlns:a16="http://schemas.microsoft.com/office/drawing/2014/main" id="{00000000-0008-0000-0200-00001F020000}"/>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45" name="【一般廃棄物処理施設】&#10;一人当たり有形固定資産（償却資産）額平均値テキスト">
          <a:extLst>
            <a:ext uri="{FF2B5EF4-FFF2-40B4-BE49-F238E27FC236}">
              <a16:creationId xmlns:a16="http://schemas.microsoft.com/office/drawing/2014/main" id="{00000000-0008-0000-0200-000021020000}"/>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46" name="フローチャート: 判断 545">
          <a:extLst>
            <a:ext uri="{FF2B5EF4-FFF2-40B4-BE49-F238E27FC236}">
              <a16:creationId xmlns:a16="http://schemas.microsoft.com/office/drawing/2014/main" id="{00000000-0008-0000-0200-000022020000}"/>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47" name="フローチャート: 判断 546">
          <a:extLst>
            <a:ext uri="{FF2B5EF4-FFF2-40B4-BE49-F238E27FC236}">
              <a16:creationId xmlns:a16="http://schemas.microsoft.com/office/drawing/2014/main" id="{00000000-0008-0000-0200-000023020000}"/>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48" name="フローチャート: 判断 547">
          <a:extLst>
            <a:ext uri="{FF2B5EF4-FFF2-40B4-BE49-F238E27FC236}">
              <a16:creationId xmlns:a16="http://schemas.microsoft.com/office/drawing/2014/main" id="{00000000-0008-0000-0200-000024020000}"/>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49" name="フローチャート: 判断 548">
          <a:extLst>
            <a:ext uri="{FF2B5EF4-FFF2-40B4-BE49-F238E27FC236}">
              <a16:creationId xmlns:a16="http://schemas.microsoft.com/office/drawing/2014/main" id="{00000000-0008-0000-0200-000025020000}"/>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200-00002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73749</xdr:rowOff>
    </xdr:from>
    <xdr:to>
      <xdr:col>116</xdr:col>
      <xdr:colOff>114300</xdr:colOff>
      <xdr:row>41</xdr:row>
      <xdr:rowOff>3899</xdr:rowOff>
    </xdr:to>
    <xdr:sp macro="" textlink="">
      <xdr:nvSpPr>
        <xdr:cNvPr id="556" name="楕円 555">
          <a:extLst>
            <a:ext uri="{FF2B5EF4-FFF2-40B4-BE49-F238E27FC236}">
              <a16:creationId xmlns:a16="http://schemas.microsoft.com/office/drawing/2014/main" id="{00000000-0008-0000-0200-00002C020000}"/>
            </a:ext>
          </a:extLst>
        </xdr:cNvPr>
        <xdr:cNvSpPr/>
      </xdr:nvSpPr>
      <xdr:spPr>
        <a:xfrm>
          <a:off x="22110700" y="693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160126</xdr:rowOff>
    </xdr:from>
    <xdr:ext cx="534377" cy="259045"/>
    <xdr:sp macro="" textlink="">
      <xdr:nvSpPr>
        <xdr:cNvPr id="557" name="【一般廃棄物処理施設】&#10;一人当たり有形固定資産（償却資産）額該当値テキスト">
          <a:extLst>
            <a:ext uri="{FF2B5EF4-FFF2-40B4-BE49-F238E27FC236}">
              <a16:creationId xmlns:a16="http://schemas.microsoft.com/office/drawing/2014/main" id="{00000000-0008-0000-0200-00002D020000}"/>
            </a:ext>
          </a:extLst>
        </xdr:cNvPr>
        <xdr:cNvSpPr txBox="1"/>
      </xdr:nvSpPr>
      <xdr:spPr>
        <a:xfrm>
          <a:off x="22199600" y="68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73486</xdr:rowOff>
    </xdr:from>
    <xdr:to>
      <xdr:col>112</xdr:col>
      <xdr:colOff>38100</xdr:colOff>
      <xdr:row>41</xdr:row>
      <xdr:rowOff>3636</xdr:rowOff>
    </xdr:to>
    <xdr:sp macro="" textlink="">
      <xdr:nvSpPr>
        <xdr:cNvPr id="558" name="楕円 557">
          <a:extLst>
            <a:ext uri="{FF2B5EF4-FFF2-40B4-BE49-F238E27FC236}">
              <a16:creationId xmlns:a16="http://schemas.microsoft.com/office/drawing/2014/main" id="{00000000-0008-0000-0200-00002E020000}"/>
            </a:ext>
          </a:extLst>
        </xdr:cNvPr>
        <xdr:cNvSpPr/>
      </xdr:nvSpPr>
      <xdr:spPr>
        <a:xfrm>
          <a:off x="21272500" y="69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124286</xdr:rowOff>
    </xdr:from>
    <xdr:to>
      <xdr:col>116</xdr:col>
      <xdr:colOff>63500</xdr:colOff>
      <xdr:row>40</xdr:row>
      <xdr:rowOff>124549</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1323300" y="6982286"/>
          <a:ext cx="8382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73617</xdr:rowOff>
    </xdr:from>
    <xdr:to>
      <xdr:col>107</xdr:col>
      <xdr:colOff>101600</xdr:colOff>
      <xdr:row>41</xdr:row>
      <xdr:rowOff>3767</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0383500" y="693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124286</xdr:rowOff>
    </xdr:from>
    <xdr:to>
      <xdr:col>111</xdr:col>
      <xdr:colOff>177800</xdr:colOff>
      <xdr:row>40</xdr:row>
      <xdr:rowOff>124417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flipV="1">
          <a:off x="20434300" y="6982286"/>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77641</xdr:rowOff>
    </xdr:from>
    <xdr:to>
      <xdr:col>102</xdr:col>
      <xdr:colOff>165100</xdr:colOff>
      <xdr:row>41</xdr:row>
      <xdr:rowOff>7791</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19494500" y="693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124417</xdr:rowOff>
    </xdr:from>
    <xdr:to>
      <xdr:col>107</xdr:col>
      <xdr:colOff>50800</xdr:colOff>
      <xdr:row>40</xdr:row>
      <xdr:rowOff>128441</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19545300" y="6982417"/>
          <a:ext cx="8890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78795</xdr:rowOff>
    </xdr:from>
    <xdr:to>
      <xdr:col>98</xdr:col>
      <xdr:colOff>38100</xdr:colOff>
      <xdr:row>41</xdr:row>
      <xdr:rowOff>8945</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8605500" y="69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128441</xdr:rowOff>
    </xdr:from>
    <xdr:to>
      <xdr:col>102</xdr:col>
      <xdr:colOff>114300</xdr:colOff>
      <xdr:row>40</xdr:row>
      <xdr:rowOff>129595</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8656300" y="6986441"/>
          <a:ext cx="889000" cy="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66" name="n_1aveValue【一般廃棄物処理施設】&#10;一人当たり有形固定資産（償却資産）額">
          <a:extLst>
            <a:ext uri="{FF2B5EF4-FFF2-40B4-BE49-F238E27FC236}">
              <a16:creationId xmlns:a16="http://schemas.microsoft.com/office/drawing/2014/main" id="{00000000-0008-0000-0200-000036020000}"/>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67" name="n_2aveValue【一般廃棄物処理施設】&#10;一人当たり有形固定資産（償却資産）額">
          <a:extLst>
            <a:ext uri="{FF2B5EF4-FFF2-40B4-BE49-F238E27FC236}">
              <a16:creationId xmlns:a16="http://schemas.microsoft.com/office/drawing/2014/main" id="{00000000-0008-0000-0200-000037020000}"/>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68" name="n_3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69" name="n_4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166213</xdr:rowOff>
    </xdr:from>
    <xdr:ext cx="534377" cy="259045"/>
    <xdr:sp macro="" textlink="">
      <xdr:nvSpPr>
        <xdr:cNvPr id="570" name="n_1main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21043411" y="702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166344</xdr:rowOff>
    </xdr:from>
    <xdr:ext cx="534377" cy="259045"/>
    <xdr:sp macro="" textlink="">
      <xdr:nvSpPr>
        <xdr:cNvPr id="571" name="n_2main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20167111" y="70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170368</xdr:rowOff>
    </xdr:from>
    <xdr:ext cx="534377" cy="259045"/>
    <xdr:sp macro="" textlink="">
      <xdr:nvSpPr>
        <xdr:cNvPr id="572" name="n_3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19278111" y="702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72</xdr:rowOff>
    </xdr:from>
    <xdr:ext cx="534377" cy="259045"/>
    <xdr:sp macro="" textlink="">
      <xdr:nvSpPr>
        <xdr:cNvPr id="573" name="n_4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18389111" y="702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保健センター・保健所】&#10;有形固定資産減価償却率グラフ枠">
          <a:extLst>
            <a:ext uri="{FF2B5EF4-FFF2-40B4-BE49-F238E27FC236}">
              <a16:creationId xmlns:a16="http://schemas.microsoft.com/office/drawing/2014/main" id="{00000000-0008-0000-0200-00005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00" name="【保健センター・保健所】&#10;有形固定資産減価償却率最小値テキスト">
          <a:extLst>
            <a:ext uri="{FF2B5EF4-FFF2-40B4-BE49-F238E27FC236}">
              <a16:creationId xmlns:a16="http://schemas.microsoft.com/office/drawing/2014/main" id="{00000000-0008-0000-0200-000058020000}"/>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02" name="【保健センター・保健所】&#10;有形固定資産減価償却率最大値テキスト">
          <a:extLst>
            <a:ext uri="{FF2B5EF4-FFF2-40B4-BE49-F238E27FC236}">
              <a16:creationId xmlns:a16="http://schemas.microsoft.com/office/drawing/2014/main" id="{00000000-0008-0000-0200-00005A020000}"/>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604" name="【保健センター・保健所】&#10;有形固定資産減価償却率平均値テキスト">
          <a:extLst>
            <a:ext uri="{FF2B5EF4-FFF2-40B4-BE49-F238E27FC236}">
              <a16:creationId xmlns:a16="http://schemas.microsoft.com/office/drawing/2014/main" id="{00000000-0008-0000-0200-00005C020000}"/>
            </a:ext>
          </a:extLst>
        </xdr:cNvPr>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05" name="フローチャート: 判断 604">
          <a:extLst>
            <a:ext uri="{FF2B5EF4-FFF2-40B4-BE49-F238E27FC236}">
              <a16:creationId xmlns:a16="http://schemas.microsoft.com/office/drawing/2014/main" id="{00000000-0008-0000-0200-00005D020000}"/>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112485</xdr:rowOff>
    </xdr:from>
    <xdr:to>
      <xdr:col>85</xdr:col>
      <xdr:colOff>177800</xdr:colOff>
      <xdr:row>57</xdr:row>
      <xdr:rowOff>42635</xdr:rowOff>
    </xdr:to>
    <xdr:sp macro="" textlink="">
      <xdr:nvSpPr>
        <xdr:cNvPr id="615" name="楕円 614">
          <a:extLst>
            <a:ext uri="{FF2B5EF4-FFF2-40B4-BE49-F238E27FC236}">
              <a16:creationId xmlns:a16="http://schemas.microsoft.com/office/drawing/2014/main" id="{00000000-0008-0000-0200-000067020000}"/>
            </a:ext>
          </a:extLst>
        </xdr:cNvPr>
        <xdr:cNvSpPr/>
      </xdr:nvSpPr>
      <xdr:spPr>
        <a:xfrm>
          <a:off x="162687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135362</xdr:rowOff>
    </xdr:from>
    <xdr:ext cx="405111" cy="259045"/>
    <xdr:sp macro="" textlink="">
      <xdr:nvSpPr>
        <xdr:cNvPr id="616" name="【保健センター・保健所】&#10;有形固定資産減価償却率該当値テキスト">
          <a:extLst>
            <a:ext uri="{FF2B5EF4-FFF2-40B4-BE49-F238E27FC236}">
              <a16:creationId xmlns:a16="http://schemas.microsoft.com/office/drawing/2014/main" id="{00000000-0008-0000-0200-000068020000}"/>
            </a:ext>
          </a:extLst>
        </xdr:cNvPr>
        <xdr:cNvSpPr txBox="1"/>
      </xdr:nvSpPr>
      <xdr:spPr>
        <a:xfrm>
          <a:off x="16357600" y="956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79828</xdr:rowOff>
    </xdr:from>
    <xdr:to>
      <xdr:col>81</xdr:col>
      <xdr:colOff>101600</xdr:colOff>
      <xdr:row>57</xdr:row>
      <xdr:rowOff>9978</xdr:rowOff>
    </xdr:to>
    <xdr:sp macro="" textlink="">
      <xdr:nvSpPr>
        <xdr:cNvPr id="617" name="楕円 616">
          <a:extLst>
            <a:ext uri="{FF2B5EF4-FFF2-40B4-BE49-F238E27FC236}">
              <a16:creationId xmlns:a16="http://schemas.microsoft.com/office/drawing/2014/main" id="{00000000-0008-0000-0200-000069020000}"/>
            </a:ext>
          </a:extLst>
        </xdr:cNvPr>
        <xdr:cNvSpPr/>
      </xdr:nvSpPr>
      <xdr:spPr>
        <a:xfrm>
          <a:off x="15430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130628</xdr:rowOff>
    </xdr:from>
    <xdr:to>
      <xdr:col>85</xdr:col>
      <xdr:colOff>127000</xdr:colOff>
      <xdr:row>56</xdr:row>
      <xdr:rowOff>163285</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5481300" y="97318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47172</xdr:rowOff>
    </xdr:from>
    <xdr:to>
      <xdr:col>76</xdr:col>
      <xdr:colOff>165100</xdr:colOff>
      <xdr:row>56</xdr:row>
      <xdr:rowOff>148772</xdr:rowOff>
    </xdr:to>
    <xdr:sp macro="" textlink="">
      <xdr:nvSpPr>
        <xdr:cNvPr id="619" name="楕円 618">
          <a:extLst>
            <a:ext uri="{FF2B5EF4-FFF2-40B4-BE49-F238E27FC236}">
              <a16:creationId xmlns:a16="http://schemas.microsoft.com/office/drawing/2014/main" id="{00000000-0008-0000-0200-00006B020000}"/>
            </a:ext>
          </a:extLst>
        </xdr:cNvPr>
        <xdr:cNvSpPr/>
      </xdr:nvSpPr>
      <xdr:spPr>
        <a:xfrm>
          <a:off x="14541500" y="964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97972</xdr:rowOff>
    </xdr:from>
    <xdr:to>
      <xdr:col>81</xdr:col>
      <xdr:colOff>50800</xdr:colOff>
      <xdr:row>56</xdr:row>
      <xdr:rowOff>130628</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4592300" y="9699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14515</xdr:rowOff>
    </xdr:from>
    <xdr:to>
      <xdr:col>72</xdr:col>
      <xdr:colOff>38100</xdr:colOff>
      <xdr:row>56</xdr:row>
      <xdr:rowOff>116115</xdr:rowOff>
    </xdr:to>
    <xdr:sp macro="" textlink="">
      <xdr:nvSpPr>
        <xdr:cNvPr id="621" name="楕円 620">
          <a:extLst>
            <a:ext uri="{FF2B5EF4-FFF2-40B4-BE49-F238E27FC236}">
              <a16:creationId xmlns:a16="http://schemas.microsoft.com/office/drawing/2014/main" id="{00000000-0008-0000-0200-00006D020000}"/>
            </a:ext>
          </a:extLst>
        </xdr:cNvPr>
        <xdr:cNvSpPr/>
      </xdr:nvSpPr>
      <xdr:spPr>
        <a:xfrm>
          <a:off x="13652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65315</xdr:rowOff>
    </xdr:from>
    <xdr:to>
      <xdr:col>76</xdr:col>
      <xdr:colOff>114300</xdr:colOff>
      <xdr:row>56</xdr:row>
      <xdr:rowOff>97972</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3703300" y="9666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153307</xdr:rowOff>
    </xdr:from>
    <xdr:to>
      <xdr:col>67</xdr:col>
      <xdr:colOff>101600</xdr:colOff>
      <xdr:row>56</xdr:row>
      <xdr:rowOff>83457</xdr:rowOff>
    </xdr:to>
    <xdr:sp macro="" textlink="">
      <xdr:nvSpPr>
        <xdr:cNvPr id="623" name="楕円 622">
          <a:extLst>
            <a:ext uri="{FF2B5EF4-FFF2-40B4-BE49-F238E27FC236}">
              <a16:creationId xmlns:a16="http://schemas.microsoft.com/office/drawing/2014/main" id="{00000000-0008-0000-0200-00006F020000}"/>
            </a:ext>
          </a:extLst>
        </xdr:cNvPr>
        <xdr:cNvSpPr/>
      </xdr:nvSpPr>
      <xdr:spPr>
        <a:xfrm>
          <a:off x="12763500" y="958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32657</xdr:rowOff>
    </xdr:from>
    <xdr:to>
      <xdr:col>71</xdr:col>
      <xdr:colOff>177800</xdr:colOff>
      <xdr:row>56</xdr:row>
      <xdr:rowOff>65315</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814300" y="9633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625" name="n_1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626" name="n_2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627" name="n_3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628" name="n_4ave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26505</xdr:rowOff>
    </xdr:from>
    <xdr:ext cx="405111" cy="259045"/>
    <xdr:sp macro="" textlink="">
      <xdr:nvSpPr>
        <xdr:cNvPr id="629" name="n_1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52660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165299</xdr:rowOff>
    </xdr:from>
    <xdr:ext cx="405111" cy="259045"/>
    <xdr:sp macro="" textlink="">
      <xdr:nvSpPr>
        <xdr:cNvPr id="630" name="n_2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4389744" y="942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132642</xdr:rowOff>
    </xdr:from>
    <xdr:ext cx="405111" cy="259045"/>
    <xdr:sp macro="" textlink="">
      <xdr:nvSpPr>
        <xdr:cNvPr id="631" name="n_3mainValue【保健センター・保健所】&#10;有形固定資産減価償却率">
          <a:extLst>
            <a:ext uri="{FF2B5EF4-FFF2-40B4-BE49-F238E27FC236}">
              <a16:creationId xmlns:a16="http://schemas.microsoft.com/office/drawing/2014/main" id="{00000000-0008-0000-0200-000077020000}"/>
            </a:ext>
          </a:extLst>
        </xdr:cNvPr>
        <xdr:cNvSpPr txBox="1"/>
      </xdr:nvSpPr>
      <xdr:spPr>
        <a:xfrm>
          <a:off x="135007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99984</xdr:rowOff>
    </xdr:from>
    <xdr:ext cx="405111" cy="259045"/>
    <xdr:sp macro="" textlink="">
      <xdr:nvSpPr>
        <xdr:cNvPr id="632" name="n_4mainValue【保健センター・保健所】&#10;有形固定資産減価償却率">
          <a:extLst>
            <a:ext uri="{FF2B5EF4-FFF2-40B4-BE49-F238E27FC236}">
              <a16:creationId xmlns:a16="http://schemas.microsoft.com/office/drawing/2014/main" id="{00000000-0008-0000-0200-000078020000}"/>
            </a:ext>
          </a:extLst>
        </xdr:cNvPr>
        <xdr:cNvSpPr txBox="1"/>
      </xdr:nvSpPr>
      <xdr:spPr>
        <a:xfrm>
          <a:off x="12611744" y="935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0000000-0008-0000-0200-00007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00000000-0008-0000-0200-00008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200-00008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00000000-0008-0000-02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00000000-0008-0000-0200-000093020000}"/>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00000000-0008-0000-0200-000095020000}"/>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00000000-0008-0000-0200-000097020000}"/>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64" name="フローチャート: 判断 663">
          <a:extLst>
            <a:ext uri="{FF2B5EF4-FFF2-40B4-BE49-F238E27FC236}">
              <a16:creationId xmlns:a16="http://schemas.microsoft.com/office/drawing/2014/main" id="{00000000-0008-0000-0200-00009802000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65" name="フローチャート: 判断 664">
          <a:extLst>
            <a:ext uri="{FF2B5EF4-FFF2-40B4-BE49-F238E27FC236}">
              <a16:creationId xmlns:a16="http://schemas.microsoft.com/office/drawing/2014/main" id="{00000000-0008-0000-0200-000099020000}"/>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66" name="フローチャート: 判断 665">
          <a:extLst>
            <a:ext uri="{FF2B5EF4-FFF2-40B4-BE49-F238E27FC236}">
              <a16:creationId xmlns:a16="http://schemas.microsoft.com/office/drawing/2014/main" id="{00000000-0008-0000-0200-00009A020000}"/>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67" name="フローチャート: 判断 666">
          <a:extLst>
            <a:ext uri="{FF2B5EF4-FFF2-40B4-BE49-F238E27FC236}">
              <a16:creationId xmlns:a16="http://schemas.microsoft.com/office/drawing/2014/main" id="{00000000-0008-0000-0200-00009B020000}"/>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68" name="フローチャート: 判断 667">
          <a:extLst>
            <a:ext uri="{FF2B5EF4-FFF2-40B4-BE49-F238E27FC236}">
              <a16:creationId xmlns:a16="http://schemas.microsoft.com/office/drawing/2014/main" id="{00000000-0008-0000-0200-00009C020000}"/>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2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2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128815</xdr:rowOff>
    </xdr:from>
    <xdr:to>
      <xdr:col>116</xdr:col>
      <xdr:colOff>114300</xdr:colOff>
      <xdr:row>63</xdr:row>
      <xdr:rowOff>58965</xdr:rowOff>
    </xdr:to>
    <xdr:sp macro="" textlink="">
      <xdr:nvSpPr>
        <xdr:cNvPr id="674" name="楕円 673">
          <a:extLst>
            <a:ext uri="{FF2B5EF4-FFF2-40B4-BE49-F238E27FC236}">
              <a16:creationId xmlns:a16="http://schemas.microsoft.com/office/drawing/2014/main" id="{00000000-0008-0000-0200-0000A2020000}"/>
            </a:ext>
          </a:extLst>
        </xdr:cNvPr>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151692</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00000000-0008-0000-0200-0000A3020000}"/>
            </a:ext>
          </a:extLst>
        </xdr:cNvPr>
        <xdr:cNvSpPr txBox="1"/>
      </xdr:nvSpPr>
      <xdr:spPr>
        <a:xfrm>
          <a:off x="22199600" y="106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676" name="楕円 675">
          <a:extLst>
            <a:ext uri="{FF2B5EF4-FFF2-40B4-BE49-F238E27FC236}">
              <a16:creationId xmlns:a16="http://schemas.microsoft.com/office/drawing/2014/main" id="{00000000-0008-0000-0200-0000A4020000}"/>
            </a:ext>
          </a:extLst>
        </xdr:cNvPr>
        <xdr:cNvSpPr/>
      </xdr:nvSpPr>
      <xdr:spPr>
        <a:xfrm>
          <a:off x="21272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8165</xdr:rowOff>
    </xdr:from>
    <xdr:to>
      <xdr:col>116</xdr:col>
      <xdr:colOff>63500</xdr:colOff>
      <xdr:row>63</xdr:row>
      <xdr:rowOff>8165</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21323300" y="108095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125549</xdr:rowOff>
    </xdr:from>
    <xdr:to>
      <xdr:col>107</xdr:col>
      <xdr:colOff>101600</xdr:colOff>
      <xdr:row>63</xdr:row>
      <xdr:rowOff>55699</xdr:rowOff>
    </xdr:to>
    <xdr:sp macro="" textlink="">
      <xdr:nvSpPr>
        <xdr:cNvPr id="678" name="楕円 677">
          <a:extLst>
            <a:ext uri="{FF2B5EF4-FFF2-40B4-BE49-F238E27FC236}">
              <a16:creationId xmlns:a16="http://schemas.microsoft.com/office/drawing/2014/main" id="{00000000-0008-0000-0200-0000A6020000}"/>
            </a:ext>
          </a:extLst>
        </xdr:cNvPr>
        <xdr:cNvSpPr/>
      </xdr:nvSpPr>
      <xdr:spPr>
        <a:xfrm>
          <a:off x="20383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4899</xdr:rowOff>
    </xdr:from>
    <xdr:to>
      <xdr:col>111</xdr:col>
      <xdr:colOff>177800</xdr:colOff>
      <xdr:row>63</xdr:row>
      <xdr:rowOff>8165</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20434300" y="10806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4899</xdr:rowOff>
    </xdr:from>
    <xdr:to>
      <xdr:col>107</xdr:col>
      <xdr:colOff>50800</xdr:colOff>
      <xdr:row>63</xdr:row>
      <xdr:rowOff>102870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flipV="1">
          <a:off x="19545300" y="1080624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151328</xdr:rowOff>
    </xdr:from>
    <xdr:ext cx="469744" cy="259045"/>
    <xdr:sp macro="" textlink="">
      <xdr:nvSpPr>
        <xdr:cNvPr id="682" name="n_1aveValue【保健センター・保健所】&#10;一人当たり面積">
          <a:extLst>
            <a:ext uri="{FF2B5EF4-FFF2-40B4-BE49-F238E27FC236}">
              <a16:creationId xmlns:a16="http://schemas.microsoft.com/office/drawing/2014/main" id="{00000000-0008-0000-0200-0000AA020000}"/>
            </a:ext>
          </a:extLst>
        </xdr:cNvPr>
        <xdr:cNvSpPr txBox="1"/>
      </xdr:nvSpPr>
      <xdr:spPr>
        <a:xfrm>
          <a:off x="210757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135000</xdr:rowOff>
    </xdr:from>
    <xdr:ext cx="469744" cy="259045"/>
    <xdr:sp macro="" textlink="">
      <xdr:nvSpPr>
        <xdr:cNvPr id="683" name="n_2aveValue【保健センター・保健所】&#10;一人当たり面積">
          <a:extLst>
            <a:ext uri="{FF2B5EF4-FFF2-40B4-BE49-F238E27FC236}">
              <a16:creationId xmlns:a16="http://schemas.microsoft.com/office/drawing/2014/main" id="{00000000-0008-0000-0200-0000AB020000}"/>
            </a:ext>
          </a:extLst>
        </xdr:cNvPr>
        <xdr:cNvSpPr txBox="1"/>
      </xdr:nvSpPr>
      <xdr:spPr>
        <a:xfrm>
          <a:off x="20199427" y="1093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84" name="n_3aveValue【保健センター・保健所】&#10;一人当たり面積">
          <a:extLst>
            <a:ext uri="{FF2B5EF4-FFF2-40B4-BE49-F238E27FC236}">
              <a16:creationId xmlns:a16="http://schemas.microsoft.com/office/drawing/2014/main" id="{00000000-0008-0000-0200-0000AC020000}"/>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85" name="n_4aveValue【保健センター・保健所】&#10;一人当たり面積">
          <a:extLst>
            <a:ext uri="{FF2B5EF4-FFF2-40B4-BE49-F238E27FC236}">
              <a16:creationId xmlns:a16="http://schemas.microsoft.com/office/drawing/2014/main" id="{00000000-0008-0000-0200-0000AD020000}"/>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75492</xdr:rowOff>
    </xdr:from>
    <xdr:ext cx="469744" cy="259045"/>
    <xdr:sp macro="" textlink="">
      <xdr:nvSpPr>
        <xdr:cNvPr id="686" name="n_1mainValue【保健センター・保健所】&#10;一人当たり面積">
          <a:extLst>
            <a:ext uri="{FF2B5EF4-FFF2-40B4-BE49-F238E27FC236}">
              <a16:creationId xmlns:a16="http://schemas.microsoft.com/office/drawing/2014/main" id="{00000000-0008-0000-0200-0000AE020000}"/>
            </a:ext>
          </a:extLst>
        </xdr:cNvPr>
        <xdr:cNvSpPr txBox="1"/>
      </xdr:nvSpPr>
      <xdr:spPr>
        <a:xfrm>
          <a:off x="21075727" y="1053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72226</xdr:rowOff>
    </xdr:from>
    <xdr:ext cx="469744" cy="259045"/>
    <xdr:sp macro="" textlink="">
      <xdr:nvSpPr>
        <xdr:cNvPr id="687" name="n_2mainValue【保健センター・保健所】&#10;一人当たり面積">
          <a:extLst>
            <a:ext uri="{FF2B5EF4-FFF2-40B4-BE49-F238E27FC236}">
              <a16:creationId xmlns:a16="http://schemas.microsoft.com/office/drawing/2014/main" id="{00000000-0008-0000-0200-0000AF020000}"/>
            </a:ext>
          </a:extLst>
        </xdr:cNvPr>
        <xdr:cNvSpPr txBox="1"/>
      </xdr:nvSpPr>
      <xdr:spPr>
        <a:xfrm>
          <a:off x="20199427" y="1053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88" name="n_3mainValue【保健センター・保健所】&#10;一人当たり面積">
          <a:extLst>
            <a:ext uri="{FF2B5EF4-FFF2-40B4-BE49-F238E27FC236}">
              <a16:creationId xmlns:a16="http://schemas.microsoft.com/office/drawing/2014/main" id="{00000000-0008-0000-0200-0000B0020000}"/>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2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2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2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2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2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消防施設】&#10;有形固定資産減価償却率グラフ枠">
          <a:extLst>
            <a:ext uri="{FF2B5EF4-FFF2-40B4-BE49-F238E27FC236}">
              <a16:creationId xmlns:a16="http://schemas.microsoft.com/office/drawing/2014/main" id="{00000000-0008-0000-0200-0000C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5" name="【消防施設】&#10;有形固定資産減価償却率最小値テキスト">
          <a:extLst>
            <a:ext uri="{FF2B5EF4-FFF2-40B4-BE49-F238E27FC236}">
              <a16:creationId xmlns:a16="http://schemas.microsoft.com/office/drawing/2014/main" id="{00000000-0008-0000-0200-0000C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17" name="【消防施設】&#10;有形固定資産減価償却率最大値テキスト">
          <a:extLst>
            <a:ext uri="{FF2B5EF4-FFF2-40B4-BE49-F238E27FC236}">
              <a16:creationId xmlns:a16="http://schemas.microsoft.com/office/drawing/2014/main" id="{00000000-0008-0000-0200-0000CD02000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19" name="【消防施設】&#10;有形固定資産減価償却率平均値テキスト">
          <a:extLst>
            <a:ext uri="{FF2B5EF4-FFF2-40B4-BE49-F238E27FC236}">
              <a16:creationId xmlns:a16="http://schemas.microsoft.com/office/drawing/2014/main" id="{00000000-0008-0000-0200-0000CF020000}"/>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20" name="フローチャート: 判断 719">
          <a:extLst>
            <a:ext uri="{FF2B5EF4-FFF2-40B4-BE49-F238E27FC236}">
              <a16:creationId xmlns:a16="http://schemas.microsoft.com/office/drawing/2014/main" id="{00000000-0008-0000-0200-0000D0020000}"/>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21" name="フローチャート: 判断 720">
          <a:extLst>
            <a:ext uri="{FF2B5EF4-FFF2-40B4-BE49-F238E27FC236}">
              <a16:creationId xmlns:a16="http://schemas.microsoft.com/office/drawing/2014/main" id="{00000000-0008-0000-0200-0000D1020000}"/>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22" name="フローチャート: 判断 721">
          <a:extLst>
            <a:ext uri="{FF2B5EF4-FFF2-40B4-BE49-F238E27FC236}">
              <a16:creationId xmlns:a16="http://schemas.microsoft.com/office/drawing/2014/main" id="{00000000-0008-0000-0200-0000D2020000}"/>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23" name="フローチャート: 判断 722">
          <a:extLst>
            <a:ext uri="{FF2B5EF4-FFF2-40B4-BE49-F238E27FC236}">
              <a16:creationId xmlns:a16="http://schemas.microsoft.com/office/drawing/2014/main" id="{00000000-0008-0000-0200-0000D3020000}"/>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24" name="フローチャート: 判断 723">
          <a:extLst>
            <a:ext uri="{FF2B5EF4-FFF2-40B4-BE49-F238E27FC236}">
              <a16:creationId xmlns:a16="http://schemas.microsoft.com/office/drawing/2014/main" id="{00000000-0008-0000-0200-0000D4020000}"/>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200-0000D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200-0000D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200-0000D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60779</xdr:rowOff>
    </xdr:from>
    <xdr:to>
      <xdr:col>85</xdr:col>
      <xdr:colOff>177800</xdr:colOff>
      <xdr:row>79</xdr:row>
      <xdr:rowOff>162379</xdr:rowOff>
    </xdr:to>
    <xdr:sp macro="" textlink="">
      <xdr:nvSpPr>
        <xdr:cNvPr id="730" name="楕円 729">
          <a:extLst>
            <a:ext uri="{FF2B5EF4-FFF2-40B4-BE49-F238E27FC236}">
              <a16:creationId xmlns:a16="http://schemas.microsoft.com/office/drawing/2014/main" id="{00000000-0008-0000-0200-0000DA020000}"/>
            </a:ext>
          </a:extLst>
        </xdr:cNvPr>
        <xdr:cNvSpPr/>
      </xdr:nvSpPr>
      <xdr:spPr>
        <a:xfrm>
          <a:off x="162687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83656</xdr:rowOff>
    </xdr:from>
    <xdr:ext cx="405111" cy="259045"/>
    <xdr:sp macro="" textlink="">
      <xdr:nvSpPr>
        <xdr:cNvPr id="731" name="【消防施設】&#10;有形固定資産減価償却率該当値テキスト">
          <a:extLst>
            <a:ext uri="{FF2B5EF4-FFF2-40B4-BE49-F238E27FC236}">
              <a16:creationId xmlns:a16="http://schemas.microsoft.com/office/drawing/2014/main" id="{00000000-0008-0000-0200-0000DB020000}"/>
            </a:ext>
          </a:extLst>
        </xdr:cNvPr>
        <xdr:cNvSpPr txBox="1"/>
      </xdr:nvSpPr>
      <xdr:spPr>
        <a:xfrm>
          <a:off x="16357600" y="1345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18324</xdr:rowOff>
    </xdr:from>
    <xdr:to>
      <xdr:col>81</xdr:col>
      <xdr:colOff>101600</xdr:colOff>
      <xdr:row>79</xdr:row>
      <xdr:rowOff>119924</xdr:rowOff>
    </xdr:to>
    <xdr:sp macro="" textlink="">
      <xdr:nvSpPr>
        <xdr:cNvPr id="732" name="楕円 731">
          <a:extLst>
            <a:ext uri="{FF2B5EF4-FFF2-40B4-BE49-F238E27FC236}">
              <a16:creationId xmlns:a16="http://schemas.microsoft.com/office/drawing/2014/main" id="{00000000-0008-0000-0200-0000DC020000}"/>
            </a:ext>
          </a:extLst>
        </xdr:cNvPr>
        <xdr:cNvSpPr/>
      </xdr:nvSpPr>
      <xdr:spPr>
        <a:xfrm>
          <a:off x="15430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69124</xdr:rowOff>
    </xdr:from>
    <xdr:to>
      <xdr:col>85</xdr:col>
      <xdr:colOff>127000</xdr:colOff>
      <xdr:row>79</xdr:row>
      <xdr:rowOff>111579</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5481300" y="13613674"/>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83638</xdr:rowOff>
    </xdr:from>
    <xdr:to>
      <xdr:col>76</xdr:col>
      <xdr:colOff>165100</xdr:colOff>
      <xdr:row>80</xdr:row>
      <xdr:rowOff>13788</xdr:rowOff>
    </xdr:to>
    <xdr:sp macro="" textlink="">
      <xdr:nvSpPr>
        <xdr:cNvPr id="734" name="楕円 733">
          <a:extLst>
            <a:ext uri="{FF2B5EF4-FFF2-40B4-BE49-F238E27FC236}">
              <a16:creationId xmlns:a16="http://schemas.microsoft.com/office/drawing/2014/main" id="{00000000-0008-0000-0200-0000DE020000}"/>
            </a:ext>
          </a:extLst>
        </xdr:cNvPr>
        <xdr:cNvSpPr/>
      </xdr:nvSpPr>
      <xdr:spPr>
        <a:xfrm>
          <a:off x="14541500" y="1362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69124</xdr:rowOff>
    </xdr:from>
    <xdr:to>
      <xdr:col>81</xdr:col>
      <xdr:colOff>50800</xdr:colOff>
      <xdr:row>79</xdr:row>
      <xdr:rowOff>134438</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flipV="1">
          <a:off x="14592300" y="1361367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52614</xdr:rowOff>
    </xdr:from>
    <xdr:to>
      <xdr:col>72</xdr:col>
      <xdr:colOff>38100</xdr:colOff>
      <xdr:row>79</xdr:row>
      <xdr:rowOff>154214</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3652500" y="1359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103414</xdr:rowOff>
    </xdr:from>
    <xdr:to>
      <xdr:col>76</xdr:col>
      <xdr:colOff>114300</xdr:colOff>
      <xdr:row>79</xdr:row>
      <xdr:rowOff>134438</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3703300" y="136479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15058</xdr:rowOff>
    </xdr:from>
    <xdr:to>
      <xdr:col>67</xdr:col>
      <xdr:colOff>101600</xdr:colOff>
      <xdr:row>79</xdr:row>
      <xdr:rowOff>116658</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2763500" y="1355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65858</xdr:rowOff>
    </xdr:from>
    <xdr:to>
      <xdr:col>71</xdr:col>
      <xdr:colOff>177800</xdr:colOff>
      <xdr:row>79</xdr:row>
      <xdr:rowOff>103414</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814300" y="1361040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40" name="n_1aveValue【消防施設】&#10;有形固定資産減価償却率">
          <a:extLst>
            <a:ext uri="{FF2B5EF4-FFF2-40B4-BE49-F238E27FC236}">
              <a16:creationId xmlns:a16="http://schemas.microsoft.com/office/drawing/2014/main" id="{00000000-0008-0000-0200-0000E4020000}"/>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41" name="n_2aveValue【消防施設】&#10;有形固定資産減価償却率">
          <a:extLst>
            <a:ext uri="{FF2B5EF4-FFF2-40B4-BE49-F238E27FC236}">
              <a16:creationId xmlns:a16="http://schemas.microsoft.com/office/drawing/2014/main" id="{00000000-0008-0000-0200-0000E5020000}"/>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42" name="n_3aveValue【消防施設】&#10;有形固定資産減価償却率">
          <a:extLst>
            <a:ext uri="{FF2B5EF4-FFF2-40B4-BE49-F238E27FC236}">
              <a16:creationId xmlns:a16="http://schemas.microsoft.com/office/drawing/2014/main" id="{00000000-0008-0000-0200-0000E6020000}"/>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43" name="n_4aveValue【消防施設】&#10;有形固定資産減価償却率">
          <a:extLst>
            <a:ext uri="{FF2B5EF4-FFF2-40B4-BE49-F238E27FC236}">
              <a16:creationId xmlns:a16="http://schemas.microsoft.com/office/drawing/2014/main" id="{00000000-0008-0000-0200-0000E7020000}"/>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136451</xdr:rowOff>
    </xdr:from>
    <xdr:ext cx="405111" cy="259045"/>
    <xdr:sp macro="" textlink="">
      <xdr:nvSpPr>
        <xdr:cNvPr id="744" name="n_1mainValue【消防施設】&#10;有形固定資産減価償却率">
          <a:extLst>
            <a:ext uri="{FF2B5EF4-FFF2-40B4-BE49-F238E27FC236}">
              <a16:creationId xmlns:a16="http://schemas.microsoft.com/office/drawing/2014/main" id="{00000000-0008-0000-0200-0000E8020000}"/>
            </a:ext>
          </a:extLst>
        </xdr:cNvPr>
        <xdr:cNvSpPr txBox="1"/>
      </xdr:nvSpPr>
      <xdr:spPr>
        <a:xfrm>
          <a:off x="152660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30315</xdr:rowOff>
    </xdr:from>
    <xdr:ext cx="405111" cy="259045"/>
    <xdr:sp macro="" textlink="">
      <xdr:nvSpPr>
        <xdr:cNvPr id="745" name="n_2mainValue【消防施設】&#10;有形固定資産減価償却率">
          <a:extLst>
            <a:ext uri="{FF2B5EF4-FFF2-40B4-BE49-F238E27FC236}">
              <a16:creationId xmlns:a16="http://schemas.microsoft.com/office/drawing/2014/main" id="{00000000-0008-0000-0200-0000E9020000}"/>
            </a:ext>
          </a:extLst>
        </xdr:cNvPr>
        <xdr:cNvSpPr txBox="1"/>
      </xdr:nvSpPr>
      <xdr:spPr>
        <a:xfrm>
          <a:off x="14389744" y="1340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170741</xdr:rowOff>
    </xdr:from>
    <xdr:ext cx="405111" cy="259045"/>
    <xdr:sp macro="" textlink="">
      <xdr:nvSpPr>
        <xdr:cNvPr id="746" name="n_3mainValue【消防施設】&#10;有形固定資産減価償却率">
          <a:extLst>
            <a:ext uri="{FF2B5EF4-FFF2-40B4-BE49-F238E27FC236}">
              <a16:creationId xmlns:a16="http://schemas.microsoft.com/office/drawing/2014/main" id="{00000000-0008-0000-0200-0000EA020000}"/>
            </a:ext>
          </a:extLst>
        </xdr:cNvPr>
        <xdr:cNvSpPr txBox="1"/>
      </xdr:nvSpPr>
      <xdr:spPr>
        <a:xfrm>
          <a:off x="13500744" y="1337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133185</xdr:rowOff>
    </xdr:from>
    <xdr:ext cx="405111" cy="259045"/>
    <xdr:sp macro="" textlink="">
      <xdr:nvSpPr>
        <xdr:cNvPr id="747" name="n_4mainValue【消防施設】&#10;有形固定資産減価償却率">
          <a:extLst>
            <a:ext uri="{FF2B5EF4-FFF2-40B4-BE49-F238E27FC236}">
              <a16:creationId xmlns:a16="http://schemas.microsoft.com/office/drawing/2014/main" id="{00000000-0008-0000-0200-0000EB020000}"/>
            </a:ext>
          </a:extLst>
        </xdr:cNvPr>
        <xdr:cNvSpPr txBox="1"/>
      </xdr:nvSpPr>
      <xdr:spPr>
        <a:xfrm>
          <a:off x="12611744" y="13334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9" name="正方形/長方形 748">
          <a:extLst>
            <a:ext uri="{FF2B5EF4-FFF2-40B4-BE49-F238E27FC236}">
              <a16:creationId xmlns:a16="http://schemas.microsoft.com/office/drawing/2014/main" id="{00000000-0008-0000-0200-0000E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0" name="正方形/長方形 749">
          <a:extLst>
            <a:ext uri="{FF2B5EF4-FFF2-40B4-BE49-F238E27FC236}">
              <a16:creationId xmlns:a16="http://schemas.microsoft.com/office/drawing/2014/main" id="{00000000-0008-0000-0200-0000E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8" name="【消防施設】&#10;一人当たり面積グラフ枠">
          <a:extLst>
            <a:ext uri="{FF2B5EF4-FFF2-40B4-BE49-F238E27FC236}">
              <a16:creationId xmlns:a16="http://schemas.microsoft.com/office/drawing/2014/main" id="{00000000-0008-0000-0200-000000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70" name="【消防施設】&#10;一人当たり面積最小値テキスト">
          <a:extLst>
            <a:ext uri="{FF2B5EF4-FFF2-40B4-BE49-F238E27FC236}">
              <a16:creationId xmlns:a16="http://schemas.microsoft.com/office/drawing/2014/main" id="{00000000-0008-0000-0200-00000203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72" name="【消防施設】&#10;一人当たり面積最大値テキスト">
          <a:extLst>
            <a:ext uri="{FF2B5EF4-FFF2-40B4-BE49-F238E27FC236}">
              <a16:creationId xmlns:a16="http://schemas.microsoft.com/office/drawing/2014/main" id="{00000000-0008-0000-0200-000004030000}"/>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74" name="【消防施設】&#10;一人当たり面積平均値テキスト">
          <a:extLst>
            <a:ext uri="{FF2B5EF4-FFF2-40B4-BE49-F238E27FC236}">
              <a16:creationId xmlns:a16="http://schemas.microsoft.com/office/drawing/2014/main" id="{00000000-0008-0000-0200-000006030000}"/>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77" name="フローチャート: 判断 776">
          <a:extLst>
            <a:ext uri="{FF2B5EF4-FFF2-40B4-BE49-F238E27FC236}">
              <a16:creationId xmlns:a16="http://schemas.microsoft.com/office/drawing/2014/main" id="{00000000-0008-0000-0200-000009030000}"/>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00000000-0008-0000-0200-00000E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85" name="楕円 784">
          <a:extLst>
            <a:ext uri="{FF2B5EF4-FFF2-40B4-BE49-F238E27FC236}">
              <a16:creationId xmlns:a16="http://schemas.microsoft.com/office/drawing/2014/main" id="{00000000-0008-0000-0200-000011030000}"/>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33038</xdr:rowOff>
    </xdr:from>
    <xdr:ext cx="469744" cy="259045"/>
    <xdr:sp macro="" textlink="">
      <xdr:nvSpPr>
        <xdr:cNvPr id="786" name="【消防施設】&#10;一人当たり面積該当値テキスト">
          <a:extLst>
            <a:ext uri="{FF2B5EF4-FFF2-40B4-BE49-F238E27FC236}">
              <a16:creationId xmlns:a16="http://schemas.microsoft.com/office/drawing/2014/main" id="{00000000-0008-0000-0200-000012030000}"/>
            </a:ext>
          </a:extLst>
        </xdr:cNvPr>
        <xdr:cNvSpPr txBox="1"/>
      </xdr:nvSpPr>
      <xdr:spPr>
        <a:xfrm>
          <a:off x="22199600" y="1426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10161</xdr:rowOff>
    </xdr:from>
    <xdr:to>
      <xdr:col>112</xdr:col>
      <xdr:colOff>38100</xdr:colOff>
      <xdr:row>84</xdr:row>
      <xdr:rowOff>111761</xdr:rowOff>
    </xdr:to>
    <xdr:sp macro="" textlink="">
      <xdr:nvSpPr>
        <xdr:cNvPr id="787" name="楕円 786">
          <a:extLst>
            <a:ext uri="{FF2B5EF4-FFF2-40B4-BE49-F238E27FC236}">
              <a16:creationId xmlns:a16="http://schemas.microsoft.com/office/drawing/2014/main" id="{00000000-0008-0000-0200-000013030000}"/>
            </a:ext>
          </a:extLst>
        </xdr:cNvPr>
        <xdr:cNvSpPr/>
      </xdr:nvSpPr>
      <xdr:spPr>
        <a:xfrm>
          <a:off x="21272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60961</xdr:rowOff>
    </xdr:to>
    <xdr:cxnSp macro="">
      <xdr:nvCxnSpPr>
        <xdr:cNvPr id="788" name="直線コネクタ 787">
          <a:extLst>
            <a:ext uri="{FF2B5EF4-FFF2-40B4-BE49-F238E27FC236}">
              <a16:creationId xmlns:a16="http://schemas.microsoft.com/office/drawing/2014/main" id="{00000000-0008-0000-0200-000014030000}"/>
            </a:ext>
          </a:extLst>
        </xdr:cNvPr>
        <xdr:cNvCxnSpPr/>
      </xdr:nvCxnSpPr>
      <xdr:spPr>
        <a:xfrm>
          <a:off x="21323300" y="1446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789" name="楕円 788">
          <a:extLst>
            <a:ext uri="{FF2B5EF4-FFF2-40B4-BE49-F238E27FC236}">
              <a16:creationId xmlns:a16="http://schemas.microsoft.com/office/drawing/2014/main" id="{00000000-0008-0000-0200-000015030000}"/>
            </a:ext>
          </a:extLst>
        </xdr:cNvPr>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60961</xdr:rowOff>
    </xdr:from>
    <xdr:to>
      <xdr:col>111</xdr:col>
      <xdr:colOff>177800</xdr:colOff>
      <xdr:row>84</xdr:row>
      <xdr:rowOff>60961</xdr:rowOff>
    </xdr:to>
    <xdr:cxnSp macro="">
      <xdr:nvCxnSpPr>
        <xdr:cNvPr id="790" name="直線コネクタ 789">
          <a:extLst>
            <a:ext uri="{FF2B5EF4-FFF2-40B4-BE49-F238E27FC236}">
              <a16:creationId xmlns:a16="http://schemas.microsoft.com/office/drawing/2014/main" id="{00000000-0008-0000-0200-000016030000}"/>
            </a:ext>
          </a:extLst>
        </xdr:cNvPr>
        <xdr:cNvCxnSpPr/>
      </xdr:nvCxnSpPr>
      <xdr:spPr>
        <a:xfrm>
          <a:off x="20434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91" name="楕円 790">
          <a:extLst>
            <a:ext uri="{FF2B5EF4-FFF2-40B4-BE49-F238E27FC236}">
              <a16:creationId xmlns:a16="http://schemas.microsoft.com/office/drawing/2014/main" id="{00000000-0008-0000-0200-000017030000}"/>
            </a:ext>
          </a:extLst>
        </xdr:cNvPr>
        <xdr:cNvSpPr/>
      </xdr:nvSpPr>
      <xdr:spPr>
        <a:xfrm>
          <a:off x="19494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60961</xdr:rowOff>
    </xdr:from>
    <xdr:to>
      <xdr:col>107</xdr:col>
      <xdr:colOff>50800</xdr:colOff>
      <xdr:row>84</xdr:row>
      <xdr:rowOff>60961</xdr:rowOff>
    </xdr:to>
    <xdr:cxnSp macro="">
      <xdr:nvCxnSpPr>
        <xdr:cNvPr id="792" name="直線コネクタ 791">
          <a:extLst>
            <a:ext uri="{FF2B5EF4-FFF2-40B4-BE49-F238E27FC236}">
              <a16:creationId xmlns:a16="http://schemas.microsoft.com/office/drawing/2014/main" id="{00000000-0008-0000-0200-000018030000}"/>
            </a:ext>
          </a:extLst>
        </xdr:cNvPr>
        <xdr:cNvCxnSpPr/>
      </xdr:nvCxnSpPr>
      <xdr:spPr>
        <a:xfrm>
          <a:off x="19545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93" name="楕円 792">
          <a:extLst>
            <a:ext uri="{FF2B5EF4-FFF2-40B4-BE49-F238E27FC236}">
              <a16:creationId xmlns:a16="http://schemas.microsoft.com/office/drawing/2014/main" id="{00000000-0008-0000-0200-000019030000}"/>
            </a:ext>
          </a:extLst>
        </xdr:cNvPr>
        <xdr:cNvSpPr/>
      </xdr:nvSpPr>
      <xdr:spPr>
        <a:xfrm>
          <a:off x="18605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60961</xdr:rowOff>
    </xdr:from>
    <xdr:to>
      <xdr:col>102</xdr:col>
      <xdr:colOff>114300</xdr:colOff>
      <xdr:row>84</xdr:row>
      <xdr:rowOff>60961</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656300" y="1446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95" name="n_1aveValue【消防施設】&#10;一人当たり面積">
          <a:extLst>
            <a:ext uri="{FF2B5EF4-FFF2-40B4-BE49-F238E27FC236}">
              <a16:creationId xmlns:a16="http://schemas.microsoft.com/office/drawing/2014/main" id="{00000000-0008-0000-0200-00001B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96" name="n_2aveValue【消防施設】&#10;一人当たり面積">
          <a:extLst>
            <a:ext uri="{FF2B5EF4-FFF2-40B4-BE49-F238E27FC236}">
              <a16:creationId xmlns:a16="http://schemas.microsoft.com/office/drawing/2014/main" id="{00000000-0008-0000-0200-00001C030000}"/>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97" name="n_3aveValue【消防施設】&#10;一人当たり面積">
          <a:extLst>
            <a:ext uri="{FF2B5EF4-FFF2-40B4-BE49-F238E27FC236}">
              <a16:creationId xmlns:a16="http://schemas.microsoft.com/office/drawing/2014/main" id="{00000000-0008-0000-0200-00001D030000}"/>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98" name="n_4aveValue【消防施設】&#10;一人当たり面積">
          <a:extLst>
            <a:ext uri="{FF2B5EF4-FFF2-40B4-BE49-F238E27FC236}">
              <a16:creationId xmlns:a16="http://schemas.microsoft.com/office/drawing/2014/main" id="{00000000-0008-0000-0200-00001E030000}"/>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128288</xdr:rowOff>
    </xdr:from>
    <xdr:ext cx="469744" cy="259045"/>
    <xdr:sp macro="" textlink="">
      <xdr:nvSpPr>
        <xdr:cNvPr id="799" name="n_1mainValue【消防施設】&#10;一人当たり面積">
          <a:extLst>
            <a:ext uri="{FF2B5EF4-FFF2-40B4-BE49-F238E27FC236}">
              <a16:creationId xmlns:a16="http://schemas.microsoft.com/office/drawing/2014/main" id="{00000000-0008-0000-0200-00001F030000}"/>
            </a:ext>
          </a:extLst>
        </xdr:cNvPr>
        <xdr:cNvSpPr txBox="1"/>
      </xdr:nvSpPr>
      <xdr:spPr>
        <a:xfrm>
          <a:off x="210757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800" name="n_2mainValue【消防施設】&#10;一人当たり面積">
          <a:extLst>
            <a:ext uri="{FF2B5EF4-FFF2-40B4-BE49-F238E27FC236}">
              <a16:creationId xmlns:a16="http://schemas.microsoft.com/office/drawing/2014/main" id="{00000000-0008-0000-0200-000020030000}"/>
            </a:ext>
          </a:extLst>
        </xdr:cNvPr>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01" name="n_3mainValue【消防施設】&#10;一人当たり面積">
          <a:extLst>
            <a:ext uri="{FF2B5EF4-FFF2-40B4-BE49-F238E27FC236}">
              <a16:creationId xmlns:a16="http://schemas.microsoft.com/office/drawing/2014/main" id="{00000000-0008-0000-0200-00002103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02" name="n_4mainValue【消防施設】&#10;一人当たり面積">
          <a:extLst>
            <a:ext uri="{FF2B5EF4-FFF2-40B4-BE49-F238E27FC236}">
              <a16:creationId xmlns:a16="http://schemas.microsoft.com/office/drawing/2014/main" id="{00000000-0008-0000-0200-000022030000}"/>
            </a:ext>
          </a:extLst>
        </xdr:cNvPr>
        <xdr:cNvSpPr txBox="1"/>
      </xdr:nvSpPr>
      <xdr:spPr>
        <a:xfrm>
          <a:off x="18421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8" name="正方形/長方形 807">
          <a:extLst>
            <a:ext uri="{FF2B5EF4-FFF2-40B4-BE49-F238E27FC236}">
              <a16:creationId xmlns:a16="http://schemas.microsoft.com/office/drawing/2014/main" id="{00000000-0008-0000-0200-000028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9" name="正方形/長方形 808">
          <a:extLst>
            <a:ext uri="{FF2B5EF4-FFF2-40B4-BE49-F238E27FC236}">
              <a16:creationId xmlns:a16="http://schemas.microsoft.com/office/drawing/2014/main" id="{00000000-0008-0000-0200-000029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0" name="正方形/長方形 809">
          <a:extLst>
            <a:ext uri="{FF2B5EF4-FFF2-40B4-BE49-F238E27FC236}">
              <a16:creationId xmlns:a16="http://schemas.microsoft.com/office/drawing/2014/main" id="{00000000-0008-0000-0200-00002A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2" name="直線コネクタ 821">
          <a:extLst>
            <a:ext uri="{FF2B5EF4-FFF2-40B4-BE49-F238E27FC236}">
              <a16:creationId xmlns:a16="http://schemas.microsoft.com/office/drawing/2014/main" id="{00000000-0008-0000-0200-000036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7" name="【庁舎】&#10;有形固定資産減価償却率グラフ枠">
          <a:extLst>
            <a:ext uri="{FF2B5EF4-FFF2-40B4-BE49-F238E27FC236}">
              <a16:creationId xmlns:a16="http://schemas.microsoft.com/office/drawing/2014/main" id="{00000000-0008-0000-0200-00003B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29" name="【庁舎】&#10;有形固定資産減価償却率最小値テキスト">
          <a:extLst>
            <a:ext uri="{FF2B5EF4-FFF2-40B4-BE49-F238E27FC236}">
              <a16:creationId xmlns:a16="http://schemas.microsoft.com/office/drawing/2014/main" id="{00000000-0008-0000-0200-00003D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31" name="【庁舎】&#10;有形固定資産減価償却率最大値テキスト">
          <a:extLst>
            <a:ext uri="{FF2B5EF4-FFF2-40B4-BE49-F238E27FC236}">
              <a16:creationId xmlns:a16="http://schemas.microsoft.com/office/drawing/2014/main" id="{00000000-0008-0000-0200-00003F030000}"/>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833" name="【庁舎】&#10;有形固定資産減価償却率平均値テキスト">
          <a:extLst>
            <a:ext uri="{FF2B5EF4-FFF2-40B4-BE49-F238E27FC236}">
              <a16:creationId xmlns:a16="http://schemas.microsoft.com/office/drawing/2014/main" id="{00000000-0008-0000-0200-000041030000}"/>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4" name="フローチャート: 判断 833">
          <a:extLst>
            <a:ext uri="{FF2B5EF4-FFF2-40B4-BE49-F238E27FC236}">
              <a16:creationId xmlns:a16="http://schemas.microsoft.com/office/drawing/2014/main" id="{00000000-0008-0000-0200-000042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35" name="フローチャート: 判断 834">
          <a:extLst>
            <a:ext uri="{FF2B5EF4-FFF2-40B4-BE49-F238E27FC236}">
              <a16:creationId xmlns:a16="http://schemas.microsoft.com/office/drawing/2014/main" id="{00000000-0008-0000-0200-000043030000}"/>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36" name="フローチャート: 判断 835">
          <a:extLst>
            <a:ext uri="{FF2B5EF4-FFF2-40B4-BE49-F238E27FC236}">
              <a16:creationId xmlns:a16="http://schemas.microsoft.com/office/drawing/2014/main" id="{00000000-0008-0000-0200-000044030000}"/>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37" name="フローチャート: 判断 836">
          <a:extLst>
            <a:ext uri="{FF2B5EF4-FFF2-40B4-BE49-F238E27FC236}">
              <a16:creationId xmlns:a16="http://schemas.microsoft.com/office/drawing/2014/main" id="{00000000-0008-0000-0200-000045030000}"/>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38" name="フローチャート: 判断 837">
          <a:extLst>
            <a:ext uri="{FF2B5EF4-FFF2-40B4-BE49-F238E27FC236}">
              <a16:creationId xmlns:a16="http://schemas.microsoft.com/office/drawing/2014/main" id="{00000000-0008-0000-0200-000046030000}"/>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107</xdr:row>
      <xdr:rowOff>110308</xdr:rowOff>
    </xdr:from>
    <xdr:to>
      <xdr:col>67</xdr:col>
      <xdr:colOff>101600</xdr:colOff>
      <xdr:row>108</xdr:row>
      <xdr:rowOff>40458</xdr:rowOff>
    </xdr:to>
    <xdr:sp macro="" textlink="">
      <xdr:nvSpPr>
        <xdr:cNvPr id="844" name="楕円 843">
          <a:extLst>
            <a:ext uri="{FF2B5EF4-FFF2-40B4-BE49-F238E27FC236}">
              <a16:creationId xmlns:a16="http://schemas.microsoft.com/office/drawing/2014/main" id="{00000000-0008-0000-0200-00004C030000}"/>
            </a:ext>
          </a:extLst>
        </xdr:cNvPr>
        <xdr:cNvSpPr/>
      </xdr:nvSpPr>
      <xdr:spPr>
        <a:xfrm>
          <a:off x="1276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22696</xdr:rowOff>
    </xdr:from>
    <xdr:ext cx="405111" cy="259045"/>
    <xdr:sp macro="" textlink="">
      <xdr:nvSpPr>
        <xdr:cNvPr id="845" name="n_1aveValue【庁舎】&#10;有形固定資産減価償却率">
          <a:extLst>
            <a:ext uri="{FF2B5EF4-FFF2-40B4-BE49-F238E27FC236}">
              <a16:creationId xmlns:a16="http://schemas.microsoft.com/office/drawing/2014/main" id="{00000000-0008-0000-0200-00004D030000}"/>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46" name="n_2aveValue【庁舎】&#10;有形固定資産減価償却率">
          <a:extLst>
            <a:ext uri="{FF2B5EF4-FFF2-40B4-BE49-F238E27FC236}">
              <a16:creationId xmlns:a16="http://schemas.microsoft.com/office/drawing/2014/main" id="{00000000-0008-0000-0200-00004E030000}"/>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47" name="n_3aveValue【庁舎】&#10;有形固定資産減価償却率">
          <a:extLst>
            <a:ext uri="{FF2B5EF4-FFF2-40B4-BE49-F238E27FC236}">
              <a16:creationId xmlns:a16="http://schemas.microsoft.com/office/drawing/2014/main" id="{00000000-0008-0000-0200-00004F030000}"/>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48" name="n_4aveValue【庁舎】&#10;有形固定資産減価償却率">
          <a:extLst>
            <a:ext uri="{FF2B5EF4-FFF2-40B4-BE49-F238E27FC236}">
              <a16:creationId xmlns:a16="http://schemas.microsoft.com/office/drawing/2014/main" id="{00000000-0008-0000-0200-000050030000}"/>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31585</xdr:rowOff>
    </xdr:from>
    <xdr:ext cx="405111" cy="259045"/>
    <xdr:sp macro="" textlink="">
      <xdr:nvSpPr>
        <xdr:cNvPr id="849" name="n_4mainValue【庁舎】&#10;有形固定資産減価償却率">
          <a:extLst>
            <a:ext uri="{FF2B5EF4-FFF2-40B4-BE49-F238E27FC236}">
              <a16:creationId xmlns:a16="http://schemas.microsoft.com/office/drawing/2014/main" id="{00000000-0008-0000-0200-000051030000}"/>
            </a:ext>
          </a:extLst>
        </xdr:cNvPr>
        <xdr:cNvSpPr txBox="1"/>
      </xdr:nvSpPr>
      <xdr:spPr>
        <a:xfrm>
          <a:off x="12611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3" name="正方形/長方形 852">
          <a:extLst>
            <a:ext uri="{FF2B5EF4-FFF2-40B4-BE49-F238E27FC236}">
              <a16:creationId xmlns:a16="http://schemas.microsoft.com/office/drawing/2014/main" id="{00000000-0008-0000-0200-00005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4" name="正方形/長方形 853">
          <a:extLst>
            <a:ext uri="{FF2B5EF4-FFF2-40B4-BE49-F238E27FC236}">
              <a16:creationId xmlns:a16="http://schemas.microsoft.com/office/drawing/2014/main" id="{00000000-0008-0000-0200-00005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5" name="正方形/長方形 854">
          <a:extLst>
            <a:ext uri="{FF2B5EF4-FFF2-40B4-BE49-F238E27FC236}">
              <a16:creationId xmlns:a16="http://schemas.microsoft.com/office/drawing/2014/main" id="{00000000-0008-0000-0200-00005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6" name="正方形/長方形 855">
          <a:extLst>
            <a:ext uri="{FF2B5EF4-FFF2-40B4-BE49-F238E27FC236}">
              <a16:creationId xmlns:a16="http://schemas.microsoft.com/office/drawing/2014/main" id="{00000000-0008-0000-0200-00005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5" name="テキスト ボックス 864">
          <a:extLst>
            <a:ext uri="{FF2B5EF4-FFF2-40B4-BE49-F238E27FC236}">
              <a16:creationId xmlns:a16="http://schemas.microsoft.com/office/drawing/2014/main" id="{00000000-0008-0000-0200-00006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7" name="テキスト ボックス 866">
          <a:extLst>
            <a:ext uri="{FF2B5EF4-FFF2-40B4-BE49-F238E27FC236}">
              <a16:creationId xmlns:a16="http://schemas.microsoft.com/office/drawing/2014/main" id="{00000000-0008-0000-0200-00006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0" name="【庁舎】&#10;一人当たり面積グラフ枠">
          <a:extLst>
            <a:ext uri="{FF2B5EF4-FFF2-40B4-BE49-F238E27FC236}">
              <a16:creationId xmlns:a16="http://schemas.microsoft.com/office/drawing/2014/main" id="{00000000-0008-0000-0200-00006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149352</xdr:rowOff>
    </xdr:from>
    <xdr:to>
      <xdr:col>116</xdr:col>
      <xdr:colOff>62864</xdr:colOff>
      <xdr:row>106</xdr:row>
      <xdr:rowOff>160782</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flipV="1">
          <a:off x="22160864" y="17294352"/>
          <a:ext cx="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164609</xdr:rowOff>
    </xdr:from>
    <xdr:ext cx="469744" cy="259045"/>
    <xdr:sp macro="" textlink="">
      <xdr:nvSpPr>
        <xdr:cNvPr id="872" name="【庁舎】&#10;一人当たり面積最小値テキスト">
          <a:extLst>
            <a:ext uri="{FF2B5EF4-FFF2-40B4-BE49-F238E27FC236}">
              <a16:creationId xmlns:a16="http://schemas.microsoft.com/office/drawing/2014/main" id="{00000000-0008-0000-0200-000068030000}"/>
            </a:ext>
          </a:extLst>
        </xdr:cNvPr>
        <xdr:cNvSpPr txBox="1"/>
      </xdr:nvSpPr>
      <xdr:spPr>
        <a:xfrm>
          <a:off x="22199600"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160782</xdr:rowOff>
    </xdr:from>
    <xdr:to>
      <xdr:col>116</xdr:col>
      <xdr:colOff>152400</xdr:colOff>
      <xdr:row>106</xdr:row>
      <xdr:rowOff>160782</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22072600" y="1833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96029</xdr:rowOff>
    </xdr:from>
    <xdr:ext cx="469744" cy="259045"/>
    <xdr:sp macro="" textlink="">
      <xdr:nvSpPr>
        <xdr:cNvPr id="874" name="【庁舎】&#10;一人当たり面積最大値テキスト">
          <a:extLst>
            <a:ext uri="{FF2B5EF4-FFF2-40B4-BE49-F238E27FC236}">
              <a16:creationId xmlns:a16="http://schemas.microsoft.com/office/drawing/2014/main" id="{00000000-0008-0000-0200-00006A030000}"/>
            </a:ext>
          </a:extLst>
        </xdr:cNvPr>
        <xdr:cNvSpPr txBox="1"/>
      </xdr:nvSpPr>
      <xdr:spPr>
        <a:xfrm>
          <a:off x="22199600" y="1706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149352</xdr:rowOff>
    </xdr:from>
    <xdr:to>
      <xdr:col>116</xdr:col>
      <xdr:colOff>152400</xdr:colOff>
      <xdr:row>100</xdr:row>
      <xdr:rowOff>149352</xdr:rowOff>
    </xdr:to>
    <xdr:cxnSp macro="">
      <xdr:nvCxnSpPr>
        <xdr:cNvPr id="875" name="直線コネクタ 874">
          <a:extLst>
            <a:ext uri="{FF2B5EF4-FFF2-40B4-BE49-F238E27FC236}">
              <a16:creationId xmlns:a16="http://schemas.microsoft.com/office/drawing/2014/main" id="{00000000-0008-0000-0200-00006B030000}"/>
            </a:ext>
          </a:extLst>
        </xdr:cNvPr>
        <xdr:cNvCxnSpPr/>
      </xdr:nvCxnSpPr>
      <xdr:spPr>
        <a:xfrm>
          <a:off x="22072600" y="1729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22114</xdr:rowOff>
    </xdr:from>
    <xdr:ext cx="469744" cy="259045"/>
    <xdr:sp macro="" textlink="">
      <xdr:nvSpPr>
        <xdr:cNvPr id="876" name="【庁舎】&#10;一人当たり面積平均値テキスト">
          <a:extLst>
            <a:ext uri="{FF2B5EF4-FFF2-40B4-BE49-F238E27FC236}">
              <a16:creationId xmlns:a16="http://schemas.microsoft.com/office/drawing/2014/main" id="{00000000-0008-0000-0200-00006C030000}"/>
            </a:ext>
          </a:extLst>
        </xdr:cNvPr>
        <xdr:cNvSpPr txBox="1"/>
      </xdr:nvSpPr>
      <xdr:spPr>
        <a:xfrm>
          <a:off x="22199600" y="18024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43687</xdr:rowOff>
    </xdr:from>
    <xdr:to>
      <xdr:col>116</xdr:col>
      <xdr:colOff>114300</xdr:colOff>
      <xdr:row>105</xdr:row>
      <xdr:rowOff>145287</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2110700" y="1804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61976</xdr:rowOff>
    </xdr:from>
    <xdr:to>
      <xdr:col>112</xdr:col>
      <xdr:colOff>38100</xdr:colOff>
      <xdr:row>105</xdr:row>
      <xdr:rowOff>163576</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1272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20383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61976</xdr:rowOff>
    </xdr:from>
    <xdr:to>
      <xdr:col>102</xdr:col>
      <xdr:colOff>165100</xdr:colOff>
      <xdr:row>105</xdr:row>
      <xdr:rowOff>163576</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9494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80263</xdr:rowOff>
    </xdr:from>
    <xdr:to>
      <xdr:col>98</xdr:col>
      <xdr:colOff>38100</xdr:colOff>
      <xdr:row>106</xdr:row>
      <xdr:rowOff>10413</xdr:rowOff>
    </xdr:to>
    <xdr:sp macro="" textlink="">
      <xdr:nvSpPr>
        <xdr:cNvPr id="881" name="フローチャート: 判断 880">
          <a:extLst>
            <a:ext uri="{FF2B5EF4-FFF2-40B4-BE49-F238E27FC236}">
              <a16:creationId xmlns:a16="http://schemas.microsoft.com/office/drawing/2014/main" id="{00000000-0008-0000-0200-000071030000}"/>
            </a:ext>
          </a:extLst>
        </xdr:cNvPr>
        <xdr:cNvSpPr/>
      </xdr:nvSpPr>
      <xdr:spPr>
        <a:xfrm>
          <a:off x="18605500" y="180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200-00007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139700</xdr:rowOff>
    </xdr:from>
    <xdr:to>
      <xdr:col>98</xdr:col>
      <xdr:colOff>38100</xdr:colOff>
      <xdr:row>108</xdr:row>
      <xdr:rowOff>69850</xdr:rowOff>
    </xdr:to>
    <xdr:sp macro="" textlink="">
      <xdr:nvSpPr>
        <xdr:cNvPr id="887" name="楕円 886">
          <a:extLst>
            <a:ext uri="{FF2B5EF4-FFF2-40B4-BE49-F238E27FC236}">
              <a16:creationId xmlns:a16="http://schemas.microsoft.com/office/drawing/2014/main" id="{00000000-0008-0000-0200-000077030000}"/>
            </a:ext>
          </a:extLst>
        </xdr:cNvPr>
        <xdr:cNvSpPr/>
      </xdr:nvSpPr>
      <xdr:spPr>
        <a:xfrm>
          <a:off x="18605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8653</xdr:rowOff>
    </xdr:from>
    <xdr:ext cx="469744" cy="259045"/>
    <xdr:sp macro="" textlink="">
      <xdr:nvSpPr>
        <xdr:cNvPr id="888" name="n_1aveValue【庁舎】&#10;一人当たり面積">
          <a:extLst>
            <a:ext uri="{FF2B5EF4-FFF2-40B4-BE49-F238E27FC236}">
              <a16:creationId xmlns:a16="http://schemas.microsoft.com/office/drawing/2014/main" id="{00000000-0008-0000-0200-000078030000}"/>
            </a:ext>
          </a:extLst>
        </xdr:cNvPr>
        <xdr:cNvSpPr txBox="1"/>
      </xdr:nvSpPr>
      <xdr:spPr>
        <a:xfrm>
          <a:off x="21075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89" name="n_2aveValue【庁舎】&#10;一人当たり面積">
          <a:extLst>
            <a:ext uri="{FF2B5EF4-FFF2-40B4-BE49-F238E27FC236}">
              <a16:creationId xmlns:a16="http://schemas.microsoft.com/office/drawing/2014/main" id="{00000000-0008-0000-0200-000079030000}"/>
            </a:ext>
          </a:extLst>
        </xdr:cNvPr>
        <xdr:cNvSpPr txBox="1"/>
      </xdr:nvSpPr>
      <xdr:spPr>
        <a:xfrm>
          <a:off x="20199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8653</xdr:rowOff>
    </xdr:from>
    <xdr:ext cx="469744" cy="259045"/>
    <xdr:sp macro="" textlink="">
      <xdr:nvSpPr>
        <xdr:cNvPr id="890" name="n_3aveValue【庁舎】&#10;一人当たり面積">
          <a:extLst>
            <a:ext uri="{FF2B5EF4-FFF2-40B4-BE49-F238E27FC236}">
              <a16:creationId xmlns:a16="http://schemas.microsoft.com/office/drawing/2014/main" id="{00000000-0008-0000-0200-00007A030000}"/>
            </a:ext>
          </a:extLst>
        </xdr:cNvPr>
        <xdr:cNvSpPr txBox="1"/>
      </xdr:nvSpPr>
      <xdr:spPr>
        <a:xfrm>
          <a:off x="193104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26940</xdr:rowOff>
    </xdr:from>
    <xdr:ext cx="469744" cy="259045"/>
    <xdr:sp macro="" textlink="">
      <xdr:nvSpPr>
        <xdr:cNvPr id="891" name="n_4aveValue【庁舎】&#10;一人当たり面積">
          <a:extLst>
            <a:ext uri="{FF2B5EF4-FFF2-40B4-BE49-F238E27FC236}">
              <a16:creationId xmlns:a16="http://schemas.microsoft.com/office/drawing/2014/main" id="{00000000-0008-0000-0200-00007B030000}"/>
            </a:ext>
          </a:extLst>
        </xdr:cNvPr>
        <xdr:cNvSpPr txBox="1"/>
      </xdr:nvSpPr>
      <xdr:spPr>
        <a:xfrm>
          <a:off x="18421427" y="1785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60977</xdr:rowOff>
    </xdr:from>
    <xdr:ext cx="469744" cy="259045"/>
    <xdr:sp macro="" textlink="">
      <xdr:nvSpPr>
        <xdr:cNvPr id="892" name="n_4mainValue【庁舎】&#10;一人当たり面積">
          <a:extLst>
            <a:ext uri="{FF2B5EF4-FFF2-40B4-BE49-F238E27FC236}">
              <a16:creationId xmlns:a16="http://schemas.microsoft.com/office/drawing/2014/main" id="{00000000-0008-0000-0200-00007C030000}"/>
            </a:ext>
          </a:extLst>
        </xdr:cNvPr>
        <xdr:cNvSpPr txBox="1"/>
      </xdr:nvSpPr>
      <xdr:spPr>
        <a:xfrm>
          <a:off x="18421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町民体育館は解体され、総合体育館の再建が完了したため、有形固定資産減価償却が大幅に低い状態になっている。</a:t>
          </a:r>
          <a:endParaRPr lang="ja-JP" altLang="ja-JP" sz="1400">
            <a:effectLst/>
          </a:endParaRPr>
        </a:p>
        <a:p>
          <a:r>
            <a:rPr kumimoji="1" lang="ja-JP" altLang="ja-JP" sz="1100">
              <a:solidFill>
                <a:schemeClr val="dk1"/>
              </a:solidFill>
              <a:effectLst/>
              <a:latin typeface="+mn-lt"/>
              <a:ea typeface="+mn-ea"/>
              <a:cs typeface="+mn-cs"/>
            </a:rPr>
            <a:t>福祉施設は町民憩の家のみであるが、この施設は築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年を超えているため、今後の利用者の状況、施設管理コストを勘案しながら施設の存続も含めて検討する必要があると考えられる。</a:t>
          </a:r>
          <a:endParaRPr lang="ja-JP" altLang="ja-JP" sz="1400">
            <a:effectLst/>
          </a:endParaRPr>
        </a:p>
        <a:p>
          <a:r>
            <a:rPr kumimoji="1" lang="ja-JP" altLang="ja-JP" sz="1100">
              <a:solidFill>
                <a:schemeClr val="dk1"/>
              </a:solidFill>
              <a:effectLst/>
              <a:latin typeface="+mn-lt"/>
              <a:ea typeface="+mn-ea"/>
              <a:cs typeface="+mn-cs"/>
            </a:rPr>
            <a:t>益城町文化会館は熊本地震に伴う災害復旧のため、様々な改修を行っているため、改修完了後の適切な維持管理により施設の長寿命化を行っていく必要がある。</a:t>
          </a:r>
          <a:endParaRPr lang="ja-JP" altLang="ja-JP" sz="1400">
            <a:effectLst/>
          </a:endParaRPr>
        </a:p>
        <a:p>
          <a:r>
            <a:rPr kumimoji="1" lang="ja-JP" altLang="ja-JP" sz="1100">
              <a:solidFill>
                <a:schemeClr val="dk1"/>
              </a:solidFill>
              <a:effectLst/>
              <a:latin typeface="+mn-lt"/>
              <a:ea typeface="+mn-ea"/>
              <a:cs typeface="+mn-cs"/>
            </a:rPr>
            <a:t>役場庁舎は熊本地震の損傷により解体し、令和５年に再建が完成している。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各年の財政力指数は</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0.578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0.534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R3</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0.475</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年平均</a:t>
          </a:r>
          <a:r>
            <a:rPr kumimoji="1" lang="en-US" altLang="ja-JP" sz="1100">
              <a:solidFill>
                <a:schemeClr val="dk1"/>
              </a:solidFill>
              <a:effectLst/>
              <a:latin typeface="+mn-lt"/>
              <a:ea typeface="+mn-ea"/>
              <a:cs typeface="+mn-cs"/>
            </a:rPr>
            <a:t>0.529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0.53</a:t>
          </a:r>
          <a:r>
            <a:rPr kumimoji="1" lang="ja-JP" altLang="ja-JP" sz="1100">
              <a:solidFill>
                <a:schemeClr val="dk1"/>
              </a:solidFill>
              <a:effectLst/>
              <a:latin typeface="+mn-lt"/>
              <a:ea typeface="+mn-ea"/>
              <a:cs typeface="+mn-cs"/>
            </a:rPr>
            <a:t>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基準財政需要額は災害復旧事業による事業費補正等により前年比</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％増となっており、基準財政収入額は町税等の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により前年比</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となっている。今後は交付税算入対象の起債償還が本格化し、基準財政需要額が増加傾向となるため、財政力指数は低下していくものと考えられる。歳入の確保については、企業誘致や熊本空港周辺県</a:t>
          </a:r>
          <a:r>
            <a:rPr kumimoji="1" lang="en-US" altLang="ja-JP" sz="1100">
              <a:solidFill>
                <a:schemeClr val="dk1"/>
              </a:solidFill>
              <a:effectLst/>
              <a:latin typeface="+mn-lt"/>
              <a:ea typeface="+mn-ea"/>
              <a:cs typeface="+mn-cs"/>
            </a:rPr>
            <a:t>UX</a:t>
          </a:r>
          <a:r>
            <a:rPr kumimoji="1" lang="ja-JP" altLang="ja-JP" sz="1100">
              <a:solidFill>
                <a:schemeClr val="dk1"/>
              </a:solidFill>
              <a:effectLst/>
              <a:latin typeface="+mn-lt"/>
              <a:ea typeface="+mn-ea"/>
              <a:cs typeface="+mn-cs"/>
            </a:rPr>
            <a:t>プロジェクトと連携し税収増及び定住促進を図っていく。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133395"/>
          <a:ext cx="0" cy="1410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51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543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88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1333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7167739"/>
          <a:ext cx="762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813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9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716773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9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730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7167739"/>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97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71677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9758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7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98923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77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71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712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71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72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71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72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7116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72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7116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72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経常経費充当一般財源</a:t>
          </a:r>
          <a:r>
            <a:rPr kumimoji="1" lang="ja-JP" altLang="en-US" sz="1100">
              <a:solidFill>
                <a:schemeClr val="dk1"/>
              </a:solidFill>
              <a:effectLst/>
              <a:latin typeface="+mn-lt"/>
              <a:ea typeface="+mn-ea"/>
              <a:cs typeface="+mn-cs"/>
            </a:rPr>
            <a:t>（分子）</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前年度と比較して、</a:t>
          </a:r>
          <a:r>
            <a:rPr kumimoji="1" lang="ja-JP" altLang="ja-JP" sz="1100">
              <a:solidFill>
                <a:schemeClr val="dk1"/>
              </a:solidFill>
              <a:effectLst/>
              <a:latin typeface="+mn-lt"/>
              <a:ea typeface="+mn-ea"/>
              <a:cs typeface="+mn-cs"/>
            </a:rPr>
            <a:t>公債費への充当が大幅に増加し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補助費等、繰出金、人件費の減により、全体で</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（分母）は、普通交付税、地方消費税が増となり、地方税が減となったが全体で</a:t>
          </a:r>
          <a:r>
            <a:rPr kumimoji="1" lang="en-US" altLang="ja-JP" sz="1100">
              <a:solidFill>
                <a:schemeClr val="dk1"/>
              </a:solidFill>
              <a:effectLst/>
              <a:latin typeface="+mn-lt"/>
              <a:ea typeface="+mn-ea"/>
              <a:cs typeface="+mn-cs"/>
            </a:rPr>
            <a:t>794</a:t>
          </a:r>
          <a:r>
            <a:rPr kumimoji="1" lang="ja-JP" altLang="en-US" sz="1100">
              <a:solidFill>
                <a:schemeClr val="dk1"/>
              </a:solidFill>
              <a:effectLst/>
              <a:latin typeface="+mn-lt"/>
              <a:ea typeface="+mn-ea"/>
              <a:cs typeface="+mn-cs"/>
            </a:rPr>
            <a:t>百万の増となった。</a:t>
          </a:r>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86.6</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新型コロナウイルスの影響により町税の増</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額が見込みづらくなり、今後、公債費増への対応のため、歳出の徹底見直しをこれまで以上に取り組む。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093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629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1663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9702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56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514850" y="9889490"/>
          <a:ext cx="0" cy="902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45847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425950" y="10792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4584700" y="963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9889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65</xdr:row>
      <xdr:rowOff>128524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752850" y="10472166"/>
          <a:ext cx="762000" cy="3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4584700" y="10216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464050" y="10364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70612</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940050" y="10802112"/>
          <a:ext cx="8128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70205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409950" y="10389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65</xdr:row>
      <xdr:rowOff>75438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127250" y="10802112"/>
          <a:ext cx="8128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889250" y="10651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597150" y="1042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333500" y="10792460"/>
          <a:ext cx="79375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095500" y="106321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784350" y="10407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282700" y="106128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971550" y="10394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46405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163593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45847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77724</xdr:rowOff>
    </xdr:from>
    <xdr:to>
      <xdr:col>19</xdr:col>
      <xdr:colOff>184150</xdr:colOff>
      <xdr:row>66</xdr:row>
      <xdr:rowOff>7874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702050" y="108092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164101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409950" y="10895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889250" y="107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597150" y="10837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095500" y="107561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784350" y="1084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282700" y="1074166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71550" y="1082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昨年度に比べ人件費</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188</a:t>
          </a:r>
          <a:r>
            <a:rPr kumimoji="1" lang="ja-JP" altLang="ja-JP" sz="1100">
              <a:solidFill>
                <a:schemeClr val="dk1"/>
              </a:solidFill>
              <a:effectLst/>
              <a:latin typeface="+mn-lt"/>
              <a:ea typeface="+mn-ea"/>
              <a:cs typeface="+mn-cs"/>
            </a:rPr>
            <a:t>百万円の増となっている。人件費の主な</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額要因は任期付き職員の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員による職員給</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百万円、共済組合負担金</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のためである。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物件費の主な増額要因はふるさと納税による返礼品等の経費</a:t>
          </a:r>
          <a:r>
            <a:rPr kumimoji="1" lang="en-US" altLang="ja-JP" sz="1100">
              <a:solidFill>
                <a:schemeClr val="dk1"/>
              </a:solidFill>
              <a:effectLst/>
              <a:latin typeface="+mn-lt"/>
              <a:ea typeface="+mn-ea"/>
              <a:cs typeface="+mn-cs"/>
            </a:rPr>
            <a:t>937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、新型コロナウイルスワクチン接種費</a:t>
          </a:r>
          <a:r>
            <a:rPr kumimoji="1" lang="en-US" altLang="ja-JP" sz="1100">
              <a:solidFill>
                <a:schemeClr val="dk1"/>
              </a:solidFill>
              <a:effectLst/>
              <a:latin typeface="+mn-lt"/>
              <a:ea typeface="+mn-ea"/>
              <a:cs typeface="+mn-cs"/>
            </a:rPr>
            <a:t>214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増のためである。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平成２８年熊本地震の復旧・復興事業を進めるため確保した任期付き職員が</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年を</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に減少傾向となっており、</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人員削減へ向け取り組んでいく。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4763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6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4300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16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3836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33731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514850" y="13272748"/>
          <a:ext cx="0" cy="1422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4584700" y="1467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425950" y="1469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4584700" y="1302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425950" y="13272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72732</xdr:rowOff>
    </xdr:from>
    <xdr:to>
      <xdr:col>23</xdr:col>
      <xdr:colOff>133350</xdr:colOff>
      <xdr:row>85</xdr:row>
      <xdr:rowOff>73794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752850" y="14106232"/>
          <a:ext cx="7620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4584700" y="13499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464050" y="13647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154488</xdr:rowOff>
    </xdr:from>
    <xdr:to>
      <xdr:col>19</xdr:col>
      <xdr:colOff>133350</xdr:colOff>
      <xdr:row>85</xdr:row>
      <xdr:rowOff>72732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940050" y="13857788"/>
          <a:ext cx="812800" cy="24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702050" y="1357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409950" y="1336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45720</xdr:rowOff>
    </xdr:from>
    <xdr:to>
      <xdr:col>15</xdr:col>
      <xdr:colOff>82550</xdr:colOff>
      <xdr:row>83</xdr:row>
      <xdr:rowOff>154488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127250" y="13749020"/>
          <a:ext cx="812800" cy="10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889250" y="13488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56044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597150" y="132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45720</xdr:rowOff>
    </xdr:from>
    <xdr:to>
      <xdr:col>11</xdr:col>
      <xdr:colOff>31750</xdr:colOff>
      <xdr:row>89</xdr:row>
      <xdr:rowOff>103710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333500" y="13749020"/>
          <a:ext cx="793750" cy="10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095500" y="134892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56439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784350" y="132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282700" y="134511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18353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971550" y="1322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22994</xdr:rowOff>
    </xdr:from>
    <xdr:to>
      <xdr:col>23</xdr:col>
      <xdr:colOff>184150</xdr:colOff>
      <xdr:row>85</xdr:row>
      <xdr:rowOff>124594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464050" y="1405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166521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4584700" y="1403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21932</xdr:rowOff>
    </xdr:from>
    <xdr:to>
      <xdr:col>19</xdr:col>
      <xdr:colOff>184150</xdr:colOff>
      <xdr:row>85</xdr:row>
      <xdr:rowOff>123532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702050" y="1405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108309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409950" y="1414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103688</xdr:rowOff>
    </xdr:from>
    <xdr:to>
      <xdr:col>15</xdr:col>
      <xdr:colOff>133350</xdr:colOff>
      <xdr:row>84</xdr:row>
      <xdr:rowOff>33838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889250" y="138069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18615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597150" y="1388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166370</xdr:rowOff>
    </xdr:from>
    <xdr:to>
      <xdr:col>11</xdr:col>
      <xdr:colOff>82550</xdr:colOff>
      <xdr:row>83</xdr:row>
      <xdr:rowOff>96520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095500" y="137045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81297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78435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52910</xdr:rowOff>
    </xdr:from>
    <xdr:to>
      <xdr:col>7</xdr:col>
      <xdr:colOff>31750</xdr:colOff>
      <xdr:row>89</xdr:row>
      <xdr:rowOff>154510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282700" y="147468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139287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971550" y="1483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熊本地震前（</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）は約</a:t>
          </a:r>
          <a:r>
            <a:rPr kumimoji="1" lang="en-US" altLang="ja-JP" sz="1100">
              <a:solidFill>
                <a:schemeClr val="dk1"/>
              </a:solidFill>
              <a:effectLst/>
              <a:latin typeface="+mn-lt"/>
              <a:ea typeface="+mn-ea"/>
              <a:cs typeface="+mn-cs"/>
            </a:rPr>
            <a:t>95.7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類似団体平均をやや下回る指標であった。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熊本地震以降は、任期付職員の増員等により</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比較で</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ポイントの減、</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類似団体比較では</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ポイント下回る状況となっている。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今後は任期付職員の減員が予想されるため、</a:t>
          </a:r>
          <a:r>
            <a:rPr kumimoji="1" lang="ja-JP" altLang="en-US" sz="1100">
              <a:solidFill>
                <a:schemeClr val="dk1"/>
              </a:solidFill>
              <a:effectLst/>
              <a:latin typeface="+mn-lt"/>
              <a:ea typeface="+mn-ea"/>
              <a:cs typeface="+mn-cs"/>
            </a:rPr>
            <a:t>ラスパイレス指数</a:t>
          </a:r>
          <a:r>
            <a:rPr kumimoji="1" lang="ja-JP" altLang="ja-JP" sz="1100">
              <a:solidFill>
                <a:schemeClr val="dk1"/>
              </a:solidFill>
              <a:effectLst/>
              <a:latin typeface="+mn-lt"/>
              <a:ea typeface="+mn-ea"/>
              <a:cs typeface="+mn-cs"/>
            </a:rPr>
            <a:t>は増加するものと考えられる。また、併せて級別職務分類表や各種手当の点検を行うなど、より一層、給与の適正化に努める。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1664950" y="14895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0979150" y="14759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4563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442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4231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095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3899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3763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3567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343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23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09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474950" y="13321393"/>
          <a:ext cx="0" cy="157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5563850" y="14867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405100" y="14895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556385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3321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113393</xdr:rowOff>
    </xdr:from>
    <xdr:to>
      <xdr:col>81</xdr:col>
      <xdr:colOff>44450</xdr:colOff>
      <xdr:row>80</xdr:row>
      <xdr:rowOff>113393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712950" y="133213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5563850" y="14010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5430500" y="1403168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113393</xdr:rowOff>
    </xdr:from>
    <xdr:to>
      <xdr:col>77</xdr:col>
      <xdr:colOff>44450</xdr:colOff>
      <xdr:row>80</xdr:row>
      <xdr:rowOff>147864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3906500" y="13321393"/>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668500" y="1404892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370050" y="14135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44450</xdr:rowOff>
    </xdr:from>
    <xdr:to>
      <xdr:col>72</xdr:col>
      <xdr:colOff>203200</xdr:colOff>
      <xdr:row>80</xdr:row>
      <xdr:rowOff>147864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106400" y="13252450"/>
          <a:ext cx="8001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3868400" y="140833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557250" y="14169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44450</xdr:rowOff>
    </xdr:from>
    <xdr:to>
      <xdr:col>68</xdr:col>
      <xdr:colOff>152400</xdr:colOff>
      <xdr:row>81</xdr:row>
      <xdr:rowOff>45357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2293600" y="13252450"/>
          <a:ext cx="812800" cy="1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055600" y="1404892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2763500" y="14135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2242800" y="1406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1950700" y="1415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62593</xdr:rowOff>
    </xdr:from>
    <xdr:to>
      <xdr:col>81</xdr:col>
      <xdr:colOff>95250</xdr:colOff>
      <xdr:row>80</xdr:row>
      <xdr:rowOff>164193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430500" y="132705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155320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556385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62593</xdr:rowOff>
    </xdr:from>
    <xdr:to>
      <xdr:col>77</xdr:col>
      <xdr:colOff>95250</xdr:colOff>
      <xdr:row>80</xdr:row>
      <xdr:rowOff>164193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668500" y="1327059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2920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370050" y="1304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97064</xdr:rowOff>
    </xdr:from>
    <xdr:to>
      <xdr:col>73</xdr:col>
      <xdr:colOff>44450</xdr:colOff>
      <xdr:row>81</xdr:row>
      <xdr:rowOff>27214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868400" y="1330506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37391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57250" y="1308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165100</xdr:rowOff>
    </xdr:from>
    <xdr:to>
      <xdr:col>68</xdr:col>
      <xdr:colOff>203200</xdr:colOff>
      <xdr:row>80</xdr:row>
      <xdr:rowOff>95250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055600" y="13208000"/>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105427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27635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166007</xdr:rowOff>
    </xdr:from>
    <xdr:to>
      <xdr:col>64</xdr:col>
      <xdr:colOff>152400</xdr:colOff>
      <xdr:row>81</xdr:row>
      <xdr:rowOff>96157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2242800" y="133740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106334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1950700" y="131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技能労務職員の退職者不補充、養護老人ホーム民間売却、温泉施設、公営住宅、体育施設、文化施設への指定管理者制度の導入、庁舎窓口業務、学校給食センター調理業務の民間委託など震災前から職員数抑制への取組みを続け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以降、復旧・復興事業の人員確保のため、中長期派遣職員の要請を行ったが、必要数の確保が困難であったため任期付き職員を採用し対応にあたっている。今後、復旧事業の完了に併せ、任期付き職員は減員する見込みであり、新規採用職員（プロパー）については退職者補充を原則とし、職員</a:t>
          </a:r>
          <a:r>
            <a:rPr kumimoji="1" lang="ja-JP" altLang="en-US" sz="1100">
              <a:solidFill>
                <a:schemeClr val="dk1"/>
              </a:solidFill>
              <a:effectLst/>
              <a:latin typeface="+mn-lt"/>
              <a:ea typeface="+mn-ea"/>
              <a:cs typeface="+mn-cs"/>
            </a:rPr>
            <a:t>数の削</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に努めていく</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474950" y="9578703"/>
          <a:ext cx="0" cy="158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5563850" y="1113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405100" y="111606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5563850" y="9334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95787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70303</xdr:rowOff>
    </xdr:from>
    <xdr:to>
      <xdr:col>81</xdr:col>
      <xdr:colOff>44450</xdr:colOff>
      <xdr:row>62</xdr:row>
      <xdr:rowOff>75474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712950" y="10306503"/>
          <a:ext cx="762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5563850" y="9794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430500" y="994264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75474</xdr:rowOff>
    </xdr:from>
    <xdr:to>
      <xdr:col>77</xdr:col>
      <xdr:colOff>44450</xdr:colOff>
      <xdr:row>63</xdr:row>
      <xdr:rowOff>3991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3906500" y="10311674"/>
          <a:ext cx="806450" cy="9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668500" y="993058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370050" y="971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3991</xdr:rowOff>
    </xdr:from>
    <xdr:to>
      <xdr:col>72</xdr:col>
      <xdr:colOff>203200</xdr:colOff>
      <xdr:row>63</xdr:row>
      <xdr:rowOff>5715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3106400" y="10405291"/>
          <a:ext cx="8001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868400" y="99392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557250" y="972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16873</xdr:rowOff>
    </xdr:from>
    <xdr:to>
      <xdr:col>68</xdr:col>
      <xdr:colOff>152400</xdr:colOff>
      <xdr:row>63</xdr:row>
      <xdr:rowOff>5715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2293600" y="10253073"/>
          <a:ext cx="812800" cy="15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055600" y="9934031"/>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2763500" y="971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2242800" y="99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1950700" y="970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19503</xdr:rowOff>
    </xdr:from>
    <xdr:to>
      <xdr:col>81</xdr:col>
      <xdr:colOff>95250</xdr:colOff>
      <xdr:row>62</xdr:row>
      <xdr:rowOff>121103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430500" y="1025570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163030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5563850" y="10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24674</xdr:rowOff>
    </xdr:from>
    <xdr:to>
      <xdr:col>77</xdr:col>
      <xdr:colOff>95250</xdr:colOff>
      <xdr:row>62</xdr:row>
      <xdr:rowOff>126274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668500" y="1026087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111051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370050" y="10347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124641</xdr:rowOff>
    </xdr:from>
    <xdr:to>
      <xdr:col>73</xdr:col>
      <xdr:colOff>44450</xdr:colOff>
      <xdr:row>63</xdr:row>
      <xdr:rowOff>54791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868400" y="10360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39568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557250" y="104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055600" y="10362565"/>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63500" y="1044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2242800" y="102086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1950700" y="1028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熊本地震からの復旧・復興</a:t>
          </a:r>
          <a:r>
            <a:rPr kumimoji="1" lang="ja-JP" altLang="ja-JP" sz="1100">
              <a:solidFill>
                <a:schemeClr val="dk1"/>
              </a:solidFill>
              <a:effectLst/>
              <a:latin typeface="+mn-lt"/>
              <a:ea typeface="+mn-ea"/>
              <a:cs typeface="+mn-cs"/>
            </a:rPr>
            <a:t>事業による元金償還が本格的に開始し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前年度比較では、</a:t>
          </a:r>
          <a:r>
            <a:rPr kumimoji="1" lang="ja-JP" altLang="ja-JP" sz="1100">
              <a:solidFill>
                <a:schemeClr val="dk1"/>
              </a:solidFill>
              <a:effectLst/>
              <a:latin typeface="+mn-lt"/>
              <a:ea typeface="+mn-ea"/>
              <a:cs typeface="+mn-cs"/>
            </a:rPr>
            <a:t>公債費が</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百万円の増となった。また、歳入では、普通交付税</a:t>
          </a:r>
          <a:r>
            <a:rPr kumimoji="1" lang="en-US" altLang="ja-JP" sz="1100">
              <a:solidFill>
                <a:schemeClr val="dk1"/>
              </a:solidFill>
              <a:effectLst/>
              <a:latin typeface="+mn-lt"/>
              <a:ea typeface="+mn-ea"/>
              <a:cs typeface="+mn-cs"/>
            </a:rPr>
            <a:t>765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増、臨時財政対策債発行可能額</a:t>
          </a:r>
          <a:r>
            <a:rPr kumimoji="1" lang="en-US" altLang="ja-JP" sz="1100">
              <a:solidFill>
                <a:schemeClr val="dk1"/>
              </a:solidFill>
              <a:effectLst/>
              <a:latin typeface="+mn-lt"/>
              <a:ea typeface="+mn-ea"/>
              <a:cs typeface="+mn-cs"/>
            </a:rPr>
            <a:t>174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増、標準税収入額</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となり、実質公債費比率は</a:t>
          </a:r>
          <a:r>
            <a:rPr kumimoji="1" lang="ja-JP" altLang="en-US" sz="1100">
              <a:solidFill>
                <a:schemeClr val="dk1"/>
              </a:solidFill>
              <a:effectLst/>
              <a:latin typeface="+mn-lt"/>
              <a:ea typeface="+mn-ea"/>
              <a:cs typeface="+mn-cs"/>
            </a:rPr>
            <a:t>昨年同率の</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復興計画に基づく計画期間（</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R7</a:t>
          </a:r>
          <a:r>
            <a:rPr kumimoji="1" lang="ja-JP" altLang="ja-JP" sz="1100">
              <a:solidFill>
                <a:schemeClr val="dk1"/>
              </a:solidFill>
              <a:effectLst/>
              <a:latin typeface="+mn-lt"/>
              <a:ea typeface="+mn-ea"/>
              <a:cs typeface="+mn-cs"/>
            </a:rPr>
            <a:t>）に復旧・復興事業を着実に推進するため今後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指標は増加傾向となるが、事業の選択と集中を図り、財源にも留意しつつ交付税措置の有利な地方債を活用する等、財政健全化へ努めていく。</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474950" y="6066972"/>
          <a:ext cx="0" cy="1307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5563850" y="734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405100" y="7374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5563850" y="581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6066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45176</xdr:rowOff>
    </xdr:from>
    <xdr:to>
      <xdr:col>81</xdr:col>
      <xdr:colOff>44450</xdr:colOff>
      <xdr:row>41</xdr:row>
      <xdr:rowOff>45176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712950" y="68142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5563850" y="6448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430500" y="66038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154577</xdr:rowOff>
    </xdr:from>
    <xdr:to>
      <xdr:col>77</xdr:col>
      <xdr:colOff>44450</xdr:colOff>
      <xdr:row>41</xdr:row>
      <xdr:rowOff>45176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3906500" y="6758577"/>
          <a:ext cx="806450" cy="5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668500" y="660436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370050" y="6385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40</xdr:row>
      <xdr:rowOff>168366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106400" y="6758577"/>
          <a:ext cx="800100" cy="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868400" y="66181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557250" y="639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161472</xdr:rowOff>
    </xdr:from>
    <xdr:to>
      <xdr:col>68</xdr:col>
      <xdr:colOff>152400</xdr:colOff>
      <xdr:row>40</xdr:row>
      <xdr:rowOff>168366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2293600" y="6765472"/>
          <a:ext cx="812800" cy="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055600" y="6631940"/>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27635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22428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19507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165826</xdr:rowOff>
    </xdr:from>
    <xdr:to>
      <xdr:col>81</xdr:col>
      <xdr:colOff>95250</xdr:colOff>
      <xdr:row>41</xdr:row>
      <xdr:rowOff>95976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430500" y="67698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137903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5563850" y="674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165826</xdr:rowOff>
    </xdr:from>
    <xdr:to>
      <xdr:col>77</xdr:col>
      <xdr:colOff>95250</xdr:colOff>
      <xdr:row>41</xdr:row>
      <xdr:rowOff>95976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668500" y="676982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80753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370050" y="684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103777</xdr:rowOff>
    </xdr:from>
    <xdr:to>
      <xdr:col>73</xdr:col>
      <xdr:colOff>44450</xdr:colOff>
      <xdr:row>41</xdr:row>
      <xdr:rowOff>33927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868400" y="670777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18704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557250" y="678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055600" y="6721566"/>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63500" y="680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2242800" y="67146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1950700" y="6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年度も前年度に引き続き災害復旧・復興事業の財源に充てる起債</a:t>
          </a:r>
          <a:r>
            <a:rPr kumimoji="1" lang="ja-JP" altLang="en-US" sz="1100">
              <a:solidFill>
                <a:schemeClr val="dk1"/>
              </a:solidFill>
              <a:effectLst/>
              <a:latin typeface="+mn-lt"/>
              <a:ea typeface="+mn-ea"/>
              <a:cs typeface="+mn-cs"/>
            </a:rPr>
            <a:t>発行により起債残高</a:t>
          </a:r>
          <a:r>
            <a:rPr kumimoji="1" lang="ja-JP" altLang="ja-JP" sz="1100">
              <a:solidFill>
                <a:schemeClr val="dk1"/>
              </a:solidFill>
              <a:effectLst/>
              <a:latin typeface="+mn-lt"/>
              <a:ea typeface="+mn-ea"/>
              <a:cs typeface="+mn-cs"/>
            </a:rPr>
            <a:t>が増加（</a:t>
          </a:r>
          <a:r>
            <a:rPr kumimoji="1" lang="en-US" altLang="ja-JP" sz="1100">
              <a:solidFill>
                <a:schemeClr val="dk1"/>
              </a:solidFill>
              <a:effectLst/>
              <a:latin typeface="+mn-lt"/>
              <a:ea typeface="+mn-ea"/>
              <a:cs typeface="+mn-cs"/>
            </a:rPr>
            <a:t>1,863</a:t>
          </a:r>
          <a:r>
            <a:rPr kumimoji="1" lang="ja-JP" altLang="ja-JP" sz="1100">
              <a:solidFill>
                <a:schemeClr val="dk1"/>
              </a:solidFill>
              <a:effectLst/>
              <a:latin typeface="+mn-lt"/>
              <a:ea typeface="+mn-ea"/>
              <a:cs typeface="+mn-cs"/>
            </a:rPr>
            <a:t>百万円増）したため、将来負担比率が</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％増加し、</a:t>
          </a:r>
          <a:r>
            <a:rPr kumimoji="1" lang="en-US" altLang="ja-JP" sz="1100">
              <a:solidFill>
                <a:schemeClr val="dk1"/>
              </a:solidFill>
              <a:effectLst/>
              <a:latin typeface="+mn-lt"/>
              <a:ea typeface="+mn-ea"/>
              <a:cs typeface="+mn-cs"/>
            </a:rPr>
            <a:t>38.1</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また、県道４車線化事業や木山復興土地区画整理事業に関連し、公営企業（上下水道）の事業費が膨らんでおり、繰入見込額が</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百万円の増となった。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復旧事業から復興事業へと復興の局面が移行しており、今後は、交付税措置が有利な起債を活用していくことや公営企業会計への操出金を精査し、後年度への負担を軽減するよう努める</a:t>
          </a:r>
          <a:r>
            <a:rPr kumimoji="1" lang="en-US"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38332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369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4501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30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0607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292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2671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2535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288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14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5474950" y="2288117"/>
          <a:ext cx="0" cy="13517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5563850" y="3618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405100" y="36398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5563850" y="203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405100" y="22881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68509</xdr:rowOff>
    </xdr:from>
    <xdr:to>
      <xdr:col>81</xdr:col>
      <xdr:colOff>44450</xdr:colOff>
      <xdr:row>16</xdr:row>
      <xdr:rowOff>138218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712950" y="2710109"/>
          <a:ext cx="762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5563850" y="2145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430500" y="22989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59125</xdr:rowOff>
    </xdr:from>
    <xdr:to>
      <xdr:col>77</xdr:col>
      <xdr:colOff>44450</xdr:colOff>
      <xdr:row>16</xdr:row>
      <xdr:rowOff>68509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3906500" y="2700725"/>
          <a:ext cx="80645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668500" y="24387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370050" y="221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85796</xdr:rowOff>
    </xdr:from>
    <xdr:to>
      <xdr:col>72</xdr:col>
      <xdr:colOff>203200</xdr:colOff>
      <xdr:row>16</xdr:row>
      <xdr:rowOff>59125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106400" y="2562296"/>
          <a:ext cx="800100" cy="13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868400" y="2496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557250" y="227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055600" y="2474948"/>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2763500" y="22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2242800" y="24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1950700" y="227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87418</xdr:rowOff>
    </xdr:from>
    <xdr:to>
      <xdr:col>81</xdr:col>
      <xdr:colOff>95250</xdr:colOff>
      <xdr:row>17</xdr:row>
      <xdr:rowOff>17568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430500" y="27290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59495</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5563850" y="2701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17709</xdr:rowOff>
    </xdr:from>
    <xdr:to>
      <xdr:col>77</xdr:col>
      <xdr:colOff>95250</xdr:colOff>
      <xdr:row>16</xdr:row>
      <xdr:rowOff>119309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668500" y="265930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104086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370050" y="2745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8325</xdr:rowOff>
    </xdr:from>
    <xdr:to>
      <xdr:col>73</xdr:col>
      <xdr:colOff>44450</xdr:colOff>
      <xdr:row>16</xdr:row>
      <xdr:rowOff>109925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868400" y="26499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94702</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557250" y="273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34996</xdr:rowOff>
    </xdr:from>
    <xdr:to>
      <xdr:col>68</xdr:col>
      <xdr:colOff>203200</xdr:colOff>
      <xdr:row>15</xdr:row>
      <xdr:rowOff>136596</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055600" y="251149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121373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2763500" y="2597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災害対応等による任期付職員の減員により</a:t>
          </a:r>
          <a:r>
            <a:rPr kumimoji="1" lang="ja-JP" altLang="ja-JP" sz="1100">
              <a:solidFill>
                <a:schemeClr val="dk1"/>
              </a:solidFill>
              <a:effectLst/>
              <a:latin typeface="+mn-lt"/>
              <a:ea typeface="+mn-ea"/>
              <a:cs typeface="+mn-cs"/>
            </a:rPr>
            <a:t>人件費が</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ポイント低下した。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引き続き災害関連の職員については事業の完了にあわせ削減していく。</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また、人件費を抑制していくため、公立</a:t>
          </a:r>
          <a:r>
            <a:rPr kumimoji="1" lang="ja-JP" altLang="ja-JP" sz="1100">
              <a:solidFill>
                <a:schemeClr val="dk1"/>
              </a:solidFill>
              <a:effectLst/>
              <a:latin typeface="+mn-lt"/>
              <a:ea typeface="+mn-ea"/>
              <a:cs typeface="+mn-cs"/>
            </a:rPr>
            <a:t>保育所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施設・幼稚園</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施設</a:t>
          </a:r>
          <a:r>
            <a:rPr kumimoji="1" lang="ja-JP" altLang="en-US" sz="1100">
              <a:solidFill>
                <a:schemeClr val="dk1"/>
              </a:solidFill>
              <a:effectLst/>
              <a:latin typeface="+mn-lt"/>
              <a:ea typeface="+mn-ea"/>
              <a:cs typeface="+mn-cs"/>
            </a:rPr>
            <a:t>の今後のあり方について検討を進めており、令和</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年度から公立幼稚園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園を廃園することとなった。公立保育所についても引き続き検討を行い、人件費抑制に努めていく。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14375"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3812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14375"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3812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14375"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3812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14375"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3812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445000" y="5735828"/>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533900" y="666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371975" y="669442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533900" y="548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371975" y="573582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117856</xdr:rowOff>
    </xdr:from>
    <xdr:to>
      <xdr:col>24</xdr:col>
      <xdr:colOff>25400</xdr:colOff>
      <xdr:row>37</xdr:row>
      <xdr:rowOff>78994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679825" y="6061456"/>
          <a:ext cx="765175"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533900" y="60055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410075"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78994</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2860675" y="6187694"/>
          <a:ext cx="819150" cy="12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635375" y="610209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321050" y="5877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035175" y="6269990"/>
          <a:ext cx="8255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2809875"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511425" y="580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225550" y="6237986"/>
          <a:ext cx="809625"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000250" y="603351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685925" y="580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174750" y="60289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876300" y="5804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410075" y="601065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83583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533900" y="5862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28194</xdr:rowOff>
    </xdr:from>
    <xdr:to>
      <xdr:col>20</xdr:col>
      <xdr:colOff>38100</xdr:colOff>
      <xdr:row>37</xdr:row>
      <xdr:rowOff>129794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635375" y="6136894"/>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114571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321050" y="6223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2809875" y="6264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511425"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000250" y="62191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685925"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174750" y="6187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876300" y="627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年度の物件費へ充当した経常一般財源は前年に比べ</a:t>
          </a:r>
          <a:r>
            <a:rPr kumimoji="1" lang="en-US" altLang="ja-JP" sz="1100">
              <a:solidFill>
                <a:schemeClr val="dk1"/>
              </a:solidFill>
              <a:effectLst/>
              <a:latin typeface="+mn-lt"/>
              <a:ea typeface="+mn-ea"/>
              <a:cs typeface="+mn-cs"/>
            </a:rPr>
            <a:t>85</a:t>
          </a:r>
          <a:r>
            <a:rPr kumimoji="1" lang="ja-JP" altLang="ja-JP" sz="1100">
              <a:solidFill>
                <a:schemeClr val="dk1"/>
              </a:solidFill>
              <a:effectLst/>
              <a:latin typeface="+mn-lt"/>
              <a:ea typeface="+mn-ea"/>
              <a:cs typeface="+mn-cs"/>
            </a:rPr>
            <a:t>百万増</a:t>
          </a:r>
          <a:r>
            <a:rPr kumimoji="1" lang="ja-JP" altLang="en-US" sz="1100">
              <a:solidFill>
                <a:schemeClr val="dk1"/>
              </a:solidFill>
              <a:effectLst/>
              <a:latin typeface="+mn-lt"/>
              <a:ea typeface="+mn-ea"/>
              <a:cs typeface="+mn-cs"/>
            </a:rPr>
            <a:t>（文化会館復旧に伴う指定管理開始等）</a:t>
          </a:r>
          <a:r>
            <a:rPr kumimoji="1" lang="ja-JP" altLang="ja-JP" sz="1100">
              <a:solidFill>
                <a:schemeClr val="dk1"/>
              </a:solidFill>
              <a:effectLst/>
              <a:latin typeface="+mn-lt"/>
              <a:ea typeface="+mn-ea"/>
              <a:cs typeface="+mn-cs"/>
            </a:rPr>
            <a:t>となったが、経常一般財源総額の増加により</a:t>
          </a:r>
          <a:r>
            <a:rPr kumimoji="1" lang="ja-JP" altLang="en-US" sz="1100">
              <a:solidFill>
                <a:schemeClr val="dk1"/>
              </a:solidFill>
              <a:effectLst/>
              <a:latin typeface="+mn-lt"/>
              <a:ea typeface="+mn-ea"/>
              <a:cs typeface="+mn-cs"/>
            </a:rPr>
            <a:t>昨年同率</a:t>
          </a:r>
          <a:r>
            <a:rPr kumimoji="1" lang="ja-JP" altLang="ja-JP" sz="1100">
              <a:solidFill>
                <a:schemeClr val="dk1"/>
              </a:solidFill>
              <a:effectLst/>
              <a:latin typeface="+mn-lt"/>
              <a:ea typeface="+mn-ea"/>
              <a:cs typeface="+mn-cs"/>
            </a:rPr>
            <a:t>となった。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毎年度の予算編成方針において、物件費の一律シーリングを実施するなど、物件費の抑制に取り組んでいる。</a:t>
          </a:r>
          <a:endParaRPr lang="ja-JP" altLang="ja-JP" sz="1400">
            <a:effectLst/>
          </a:endParaRPr>
        </a:p>
        <a:p>
          <a:r>
            <a:rPr kumimoji="1" lang="ja-JP" altLang="ja-JP" sz="1100">
              <a:solidFill>
                <a:schemeClr val="dk1"/>
              </a:solidFill>
              <a:effectLst/>
              <a:latin typeface="+mn-lt"/>
              <a:ea typeface="+mn-ea"/>
              <a:cs typeface="+mn-cs"/>
            </a:rPr>
            <a:t>指定管理制度の導入等による増加要因もあるが、業務効率化に向けた検討を進めて現状維持に努める。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1461750" y="3536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001375" y="3401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1461750" y="3098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001375" y="296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1461750" y="2654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001375" y="2518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1461750" y="2216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001375"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5208250" y="2121916"/>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5284450" y="349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5119350" y="352780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5284450" y="1871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119350" y="2121916"/>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115570</xdr:rowOff>
    </xdr:from>
    <xdr:to>
      <xdr:col>82</xdr:col>
      <xdr:colOff>107950</xdr:colOff>
      <xdr:row>13</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4433550" y="22618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5284450" y="263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157450" y="265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115570</xdr:rowOff>
    </xdr:from>
    <xdr:to>
      <xdr:col>78</xdr:col>
      <xdr:colOff>69850</xdr:colOff>
      <xdr:row>14</xdr:row>
      <xdr:rowOff>17272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3623925" y="2261870"/>
          <a:ext cx="809625"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4382750" y="2722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4084300" y="2808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14986</xdr:rowOff>
    </xdr:from>
    <xdr:to>
      <xdr:col>73</xdr:col>
      <xdr:colOff>180975</xdr:colOff>
      <xdr:row>14</xdr:row>
      <xdr:rowOff>17272</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2798425" y="2161286"/>
          <a:ext cx="825500" cy="16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3573125" y="28440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3258800" y="293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xdr:rowOff>
    </xdr:from>
    <xdr:to>
      <xdr:col>69</xdr:col>
      <xdr:colOff>92075</xdr:colOff>
      <xdr:row>14</xdr:row>
      <xdr:rowOff>62992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1972925" y="2161286"/>
          <a:ext cx="825500" cy="2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747625" y="2804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449175" y="288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1938000" y="2786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1623675" y="286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64770</xdr:rowOff>
    </xdr:from>
    <xdr:to>
      <xdr:col>82</xdr:col>
      <xdr:colOff>158750</xdr:colOff>
      <xdr:row>13</xdr:row>
      <xdr:rowOff>166370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157450" y="22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81297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528445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64770</xdr:rowOff>
    </xdr:from>
    <xdr:to>
      <xdr:col>78</xdr:col>
      <xdr:colOff>120650</xdr:colOff>
      <xdr:row>13</xdr:row>
      <xdr:rowOff>166370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382750" y="221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5097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084300" y="198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137922</xdr:rowOff>
    </xdr:from>
    <xdr:to>
      <xdr:col>74</xdr:col>
      <xdr:colOff>31750</xdr:colOff>
      <xdr:row>14</xdr:row>
      <xdr:rowOff>68072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573125" y="228422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78249</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258800" y="205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135636</xdr:rowOff>
    </xdr:from>
    <xdr:to>
      <xdr:col>69</xdr:col>
      <xdr:colOff>142875</xdr:colOff>
      <xdr:row>13</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747625" y="21168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449175" y="189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xdr:rowOff>
    </xdr:from>
    <xdr:to>
      <xdr:col>65</xdr:col>
      <xdr:colOff>53975</xdr:colOff>
      <xdr:row>14</xdr:row>
      <xdr:rowOff>113792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1938000" y="2323592"/>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123969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1623675" y="210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こども医療費助成金、障がい者施設助成金等の増により</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百万円の増額となったが、経常一般財源の増加により前年比</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ポイント低下した。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障がい者・児童福祉関係扶助費については、今後の増加が予想されるが、事業の峻別により財政運営への影響を抑制していく。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445000" y="87820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533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371975" y="102870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533900" y="853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371975" y="8782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55</xdr:row>
      <xdr:rowOff>120650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679825" y="9188450"/>
          <a:ext cx="765175"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533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410075" y="94107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120650</xdr:rowOff>
    </xdr:from>
    <xdr:to>
      <xdr:col>19</xdr:col>
      <xdr:colOff>187325</xdr:colOff>
      <xdr:row>56</xdr:row>
      <xdr:rowOff>139700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2860675" y="9201150"/>
          <a:ext cx="819150" cy="18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635375"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32105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38100</xdr:rowOff>
    </xdr:from>
    <xdr:to>
      <xdr:col>15</xdr:col>
      <xdr:colOff>98425</xdr:colOff>
      <xdr:row>56</xdr:row>
      <xdr:rowOff>139700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035175" y="9283700"/>
          <a:ext cx="8255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809875" y="9518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511425"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158750</xdr:rowOff>
    </xdr:from>
    <xdr:to>
      <xdr:col>11</xdr:col>
      <xdr:colOff>9525</xdr:colOff>
      <xdr:row>56</xdr:row>
      <xdr:rowOff>38100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225550" y="9239250"/>
          <a:ext cx="809625"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000250" y="94678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685925"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174750" y="945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8763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410075" y="91376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533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69850</xdr:rowOff>
    </xdr:from>
    <xdr:to>
      <xdr:col>20</xdr:col>
      <xdr:colOff>38100</xdr:colOff>
      <xdr:row>56</xdr:row>
      <xdr:rowOff>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635375" y="91503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321050" y="892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809875" y="9334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511425"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158750</xdr:rowOff>
    </xdr:from>
    <xdr:to>
      <xdr:col>11</xdr:col>
      <xdr:colOff>60325</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000250" y="9239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99077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685925"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107950</xdr:rowOff>
    </xdr:from>
    <xdr:to>
      <xdr:col>6</xdr:col>
      <xdr:colOff>171450</xdr:colOff>
      <xdr:row>56</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174750" y="9188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876300" y="89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は国保会計への繰出金</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百万、介護保険会計への繰出金</a:t>
          </a:r>
          <a:r>
            <a:rPr kumimoji="1" lang="en-US" altLang="ja-JP" sz="1100">
              <a:solidFill>
                <a:schemeClr val="dk1"/>
              </a:solidFill>
              <a:effectLst/>
              <a:latin typeface="+mn-lt"/>
              <a:ea typeface="+mn-ea"/>
              <a:cs typeface="+mn-cs"/>
            </a:rPr>
            <a:t>152</a:t>
          </a:r>
          <a:r>
            <a:rPr kumimoji="1" lang="ja-JP" altLang="en-US" sz="1100">
              <a:solidFill>
                <a:schemeClr val="dk1"/>
              </a:solidFill>
              <a:effectLst/>
              <a:latin typeface="+mn-lt"/>
              <a:ea typeface="+mn-ea"/>
              <a:cs typeface="+mn-cs"/>
            </a:rPr>
            <a:t>百万の減に</a:t>
          </a:r>
          <a:r>
            <a:rPr kumimoji="1" lang="ja-JP" altLang="ja-JP" sz="1100">
              <a:solidFill>
                <a:schemeClr val="dk1"/>
              </a:solidFill>
              <a:effectLst/>
              <a:latin typeface="+mn-lt"/>
              <a:ea typeface="+mn-ea"/>
              <a:cs typeface="+mn-cs"/>
            </a:rPr>
            <a:t>より</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ポイント低下した。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特別会計（国保、後期高齢、介護保険）への操出しについては、操出基準に基づく額とし、各会計の健全な運営を図る。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1461750"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00137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1461750"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00137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1461750"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00137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1461750"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00137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1461750"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00137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12700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208250" y="8865870"/>
          <a:ext cx="0" cy="10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52844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119350" y="991870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5284450" y="861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119350" y="88658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130810</xdr:rowOff>
    </xdr:from>
    <xdr:to>
      <xdr:col>82</xdr:col>
      <xdr:colOff>107950</xdr:colOff>
      <xdr:row>57</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433550" y="9211310"/>
          <a:ext cx="774700" cy="2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128287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5284450" y="92087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157450" y="92367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60</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623925" y="9411970"/>
          <a:ext cx="809625"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382750" y="9314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084300" y="9089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5080</xdr:rowOff>
    </xdr:from>
    <xdr:to>
      <xdr:col>73</xdr:col>
      <xdr:colOff>180975</xdr:colOff>
      <xdr:row>60</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2798425" y="9911080"/>
          <a:ext cx="8255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573125" y="93522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258800" y="912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16510</xdr:rowOff>
    </xdr:from>
    <xdr:to>
      <xdr:col>69</xdr:col>
      <xdr:colOff>92075</xdr:colOff>
      <xdr:row>60</xdr:row>
      <xdr:rowOff>119380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1972925" y="9757410"/>
          <a:ext cx="825500" cy="26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747625" y="9398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449175" y="917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1938000" y="9414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115587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1623675" y="919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80010</xdr:rowOff>
    </xdr:from>
    <xdr:to>
      <xdr:col>82</xdr:col>
      <xdr:colOff>158750</xdr:colOff>
      <xdr:row>56</xdr:row>
      <xdr:rowOff>10160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157450" y="91605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96537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528445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382750" y="936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084300" y="944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125730</xdr:rowOff>
    </xdr:from>
    <xdr:to>
      <xdr:col>74</xdr:col>
      <xdr:colOff>31750</xdr:colOff>
      <xdr:row>60</xdr:row>
      <xdr:rowOff>55880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573125" y="9866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40657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258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68580</xdr:rowOff>
    </xdr:from>
    <xdr:to>
      <xdr:col>69</xdr:col>
      <xdr:colOff>142875</xdr:colOff>
      <xdr:row>60</xdr:row>
      <xdr:rowOff>170180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747625" y="9974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154957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449175"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137160</xdr:rowOff>
    </xdr:from>
    <xdr:to>
      <xdr:col>65</xdr:col>
      <xdr:colOff>53975</xdr:colOff>
      <xdr:row>59</xdr:row>
      <xdr:rowOff>67310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1938000" y="97129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52087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1623675" y="979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下水道</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会計への</a:t>
          </a:r>
          <a:r>
            <a:rPr kumimoji="1" lang="ja-JP" altLang="en-US" sz="1100">
              <a:solidFill>
                <a:schemeClr val="dk1"/>
              </a:solidFill>
              <a:effectLst/>
              <a:latin typeface="+mn-lt"/>
              <a:ea typeface="+mn-ea"/>
              <a:cs typeface="+mn-cs"/>
            </a:rPr>
            <a:t>基準内繰出金減により</a:t>
          </a:r>
          <a:r>
            <a:rPr kumimoji="1" lang="en-US" altLang="ja-JP" sz="1100">
              <a:solidFill>
                <a:schemeClr val="dk1"/>
              </a:solidFill>
              <a:effectLst/>
              <a:latin typeface="+mn-lt"/>
              <a:ea typeface="+mn-ea"/>
              <a:cs typeface="+mn-cs"/>
            </a:rPr>
            <a:t>270</a:t>
          </a:r>
          <a:r>
            <a:rPr kumimoji="1" lang="ja-JP" altLang="en-US" sz="1100">
              <a:solidFill>
                <a:schemeClr val="dk1"/>
              </a:solidFill>
              <a:effectLst/>
              <a:latin typeface="+mn-lt"/>
              <a:ea typeface="+mn-ea"/>
              <a:cs typeface="+mn-cs"/>
            </a:rPr>
            <a:t>百万円の減額となり、前年比</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ポイント低下した。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今後、町の単独費補助については補助金交付基準を</a:t>
          </a:r>
          <a:r>
            <a:rPr kumimoji="1" lang="ja-JP" altLang="en-US" sz="1100">
              <a:solidFill>
                <a:schemeClr val="dk1"/>
              </a:solidFill>
              <a:effectLst/>
              <a:latin typeface="+mn-lt"/>
              <a:ea typeface="+mn-ea"/>
              <a:cs typeface="+mn-cs"/>
            </a:rPr>
            <a:t>見直す等</a:t>
          </a:r>
          <a:r>
            <a:rPr kumimoji="1" lang="ja-JP" altLang="ja-JP" sz="1100">
              <a:solidFill>
                <a:schemeClr val="dk1"/>
              </a:solidFill>
              <a:effectLst/>
              <a:latin typeface="+mn-lt"/>
              <a:ea typeface="+mn-ea"/>
              <a:cs typeface="+mn-cs"/>
            </a:rPr>
            <a:t>、事業効果の検証や整理合理化に努める。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1461750" y="6838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001375" y="6703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1461750" y="6400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001375" y="626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1461750" y="595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001375" y="5820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1461750" y="5518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001375" y="538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208250" y="5676392"/>
          <a:ext cx="0" cy="95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5284450" y="660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119350" y="663498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5284450" y="543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119350" y="5676392"/>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78994</xdr:rowOff>
    </xdr:from>
    <xdr:to>
      <xdr:col>82</xdr:col>
      <xdr:colOff>107950</xdr:colOff>
      <xdr:row>38</xdr:row>
      <xdr:rowOff>122428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433550" y="6187694"/>
          <a:ext cx="774700" cy="20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5284450" y="590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5157450" y="60518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168148</xdr:rowOff>
    </xdr:from>
    <xdr:to>
      <xdr:col>78</xdr:col>
      <xdr:colOff>69850</xdr:colOff>
      <xdr:row>38</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623925" y="6111748"/>
          <a:ext cx="809625" cy="28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382750" y="60883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084300" y="5863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168148</xdr:rowOff>
    </xdr:from>
    <xdr:to>
      <xdr:col>73</xdr:col>
      <xdr:colOff>180975</xdr:colOff>
      <xdr:row>37</xdr:row>
      <xdr:rowOff>101854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2798425" y="6111748"/>
          <a:ext cx="825500" cy="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573125" y="6088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258800" y="616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101854</xdr:rowOff>
    </xdr:from>
    <xdr:to>
      <xdr:col>69</xdr:col>
      <xdr:colOff>92075</xdr:colOff>
      <xdr:row>37</xdr:row>
      <xdr:rowOff>120142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1972925" y="6210554"/>
          <a:ext cx="8255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2747625" y="60700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2449175" y="584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1938000" y="6056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1623675" y="5831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515745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5284450" y="6108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71628</xdr:rowOff>
    </xdr:from>
    <xdr:to>
      <xdr:col>78</xdr:col>
      <xdr:colOff>120650</xdr:colOff>
      <xdr:row>39</xdr:row>
      <xdr:rowOff>1778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4382750" y="63454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158005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084300" y="643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117348</xdr:rowOff>
    </xdr:from>
    <xdr:to>
      <xdr:col>74</xdr:col>
      <xdr:colOff>31750</xdr:colOff>
      <xdr:row>37</xdr:row>
      <xdr:rowOff>47498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3573125" y="606094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258800" y="5836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51054</xdr:rowOff>
    </xdr:from>
    <xdr:to>
      <xdr:col>69</xdr:col>
      <xdr:colOff>142875</xdr:colOff>
      <xdr:row>37</xdr:row>
      <xdr:rowOff>152654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2747625" y="615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137431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449175" y="62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69342</xdr:rowOff>
    </xdr:from>
    <xdr:to>
      <xdr:col>65</xdr:col>
      <xdr:colOff>53975</xdr:colOff>
      <xdr:row>37</xdr:row>
      <xdr:rowOff>170942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1938000" y="61780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155719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1623675" y="626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熊本地震の災害復旧事業に係る元利償還が本格化していることから公債費が対前年</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百万円の増額となり、類似団体を</a:t>
          </a:r>
          <a:r>
            <a:rPr kumimoji="1" lang="ja-JP" altLang="en-US" sz="1100">
              <a:solidFill>
                <a:schemeClr val="dk1"/>
              </a:solidFill>
              <a:effectLst/>
              <a:latin typeface="+mn-lt"/>
              <a:ea typeface="+mn-ea"/>
              <a:cs typeface="+mn-cs"/>
            </a:rPr>
            <a:t>前年比</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ﾎﾟｲﾝﾄ上回る状況となっている。</a:t>
          </a:r>
          <a:endParaRPr lang="ja-JP" altLang="ja-JP" sz="1400">
            <a:effectLst/>
          </a:endParaRPr>
        </a:p>
        <a:p>
          <a:r>
            <a:rPr kumimoji="1" lang="ja-JP" altLang="ja-JP" sz="1100">
              <a:solidFill>
                <a:schemeClr val="dk1"/>
              </a:solidFill>
              <a:effectLst/>
              <a:latin typeface="+mn-lt"/>
              <a:ea typeface="+mn-ea"/>
              <a:cs typeface="+mn-cs"/>
            </a:rPr>
            <a:t>今後も大規模な施設復旧事業により公債費は増加傾向が続くが、起債にあたっては、交付税措置率が有利な地方債を優先する等、計画的な公債費管理に努める。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14375" y="13442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38125" y="1330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14375" y="13004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38125" y="12868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14375" y="1256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38125" y="12424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14375" y="12122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38125"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445000" y="12271248"/>
          <a:ext cx="0" cy="972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533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371975" y="132435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533900" y="1202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371975" y="122712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58420</xdr:rowOff>
    </xdr:from>
    <xdr:to>
      <xdr:col>24</xdr:col>
      <xdr:colOff>25400</xdr:colOff>
      <xdr:row>78</xdr:row>
      <xdr:rowOff>159004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679825" y="12936220"/>
          <a:ext cx="765175"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533900" y="12479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410075" y="1262837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99568</xdr:rowOff>
    </xdr:from>
    <xdr:to>
      <xdr:col>19</xdr:col>
      <xdr:colOff>187325</xdr:colOff>
      <xdr:row>78</xdr:row>
      <xdr:rowOff>58420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860675" y="12647168"/>
          <a:ext cx="819150" cy="28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635375" y="1266037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321050" y="12435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76</xdr:row>
      <xdr:rowOff>99568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035175" y="12647168"/>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809875" y="12669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11425"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99568</xdr:rowOff>
    </xdr:from>
    <xdr:to>
      <xdr:col>11</xdr:col>
      <xdr:colOff>9525</xdr:colOff>
      <xdr:row>77</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225550" y="12647168"/>
          <a:ext cx="809625"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000250" y="126786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685925" y="127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174750" y="12678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876300" y="1275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108204</xdr:rowOff>
    </xdr:from>
    <xdr:to>
      <xdr:col>24</xdr:col>
      <xdr:colOff>76200</xdr:colOff>
      <xdr:row>79</xdr:row>
      <xdr:rowOff>38354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410075" y="1298600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80281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533900" y="129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635375" y="12885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321050" y="12971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48768</xdr:rowOff>
    </xdr:from>
    <xdr:to>
      <xdr:col>15</xdr:col>
      <xdr:colOff>149225</xdr:colOff>
      <xdr:row>76</xdr:row>
      <xdr:rowOff>150368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809875" y="1259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160545</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511425" y="1237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000250" y="12596368"/>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685925" y="1237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1747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876300" y="1244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公債費以外では</a:t>
          </a:r>
          <a:r>
            <a:rPr kumimoji="1" lang="ja-JP" altLang="en-US" sz="1100">
              <a:solidFill>
                <a:schemeClr val="dk1"/>
              </a:solidFill>
              <a:effectLst/>
              <a:latin typeface="+mn-lt"/>
              <a:ea typeface="+mn-ea"/>
              <a:cs typeface="+mn-cs"/>
            </a:rPr>
            <a:t>補助費等が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より２ポイント上回っているがその他の区分では平均以上となっている。</a:t>
          </a:r>
          <a:r>
            <a:rPr kumimoji="1" lang="ja-JP" altLang="ja-JP" sz="1100">
              <a:solidFill>
                <a:schemeClr val="dk1"/>
              </a:solidFill>
              <a:effectLst/>
              <a:latin typeface="+mn-lt"/>
              <a:ea typeface="+mn-ea"/>
              <a:cs typeface="+mn-cs"/>
            </a:rPr>
            <a:t>今後、町の単独費補助については一定のルール</a:t>
          </a:r>
          <a:r>
            <a:rPr kumimoji="1" lang="ja-JP" altLang="en-US" sz="1100">
              <a:solidFill>
                <a:schemeClr val="dk1"/>
              </a:solidFill>
              <a:effectLst/>
              <a:latin typeface="+mn-lt"/>
              <a:ea typeface="+mn-ea"/>
              <a:cs typeface="+mn-cs"/>
            </a:rPr>
            <a:t>を検討</a:t>
          </a:r>
          <a:r>
            <a:rPr kumimoji="1" lang="ja-JP" altLang="ja-JP" sz="1100">
              <a:solidFill>
                <a:schemeClr val="dk1"/>
              </a:solidFill>
              <a:effectLst/>
              <a:latin typeface="+mn-lt"/>
              <a:ea typeface="+mn-ea"/>
              <a:cs typeface="+mn-cs"/>
            </a:rPr>
            <a:t>し、事業効果の検証や整理合理化に努める。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1461750" y="13519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001375" y="1337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1461750" y="13150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001375" y="13014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1461750" y="12414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001375" y="12278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1461750" y="12052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001375" y="11910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5208250" y="1224153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528445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119350" y="133083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5284450" y="1199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119350" y="1224153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85089</xdr:rowOff>
    </xdr:from>
    <xdr:to>
      <xdr:col>82</xdr:col>
      <xdr:colOff>107950</xdr:colOff>
      <xdr:row>78</xdr:row>
      <xdr:rowOff>142239</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433550" y="12632689"/>
          <a:ext cx="774700" cy="38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93997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5284450" y="1280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157450" y="128346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80</xdr:row>
      <xdr:rowOff>5080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623925" y="13020039"/>
          <a:ext cx="809625"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382750" y="13003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40657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084300" y="13083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5080</xdr:rowOff>
    </xdr:from>
    <xdr:to>
      <xdr:col>73</xdr:col>
      <xdr:colOff>180975</xdr:colOff>
      <xdr:row>80</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2798425" y="13213080"/>
          <a:ext cx="8255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573125" y="130302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258800" y="1280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107950</xdr:rowOff>
    </xdr:from>
    <xdr:to>
      <xdr:col>69</xdr:col>
      <xdr:colOff>92075</xdr:colOff>
      <xdr:row>80</xdr:row>
      <xdr:rowOff>8889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1972925" y="13150850"/>
          <a:ext cx="825500" cy="6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747625" y="13007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449175" y="12782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1938000" y="129921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623675"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157450" y="125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5284450" y="1243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382750" y="129692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31766</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084300" y="1274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125730</xdr:rowOff>
    </xdr:from>
    <xdr:to>
      <xdr:col>74</xdr:col>
      <xdr:colOff>31750</xdr:colOff>
      <xdr:row>80</xdr:row>
      <xdr:rowOff>55880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573125" y="131686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40657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258800" y="1324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129539</xdr:rowOff>
    </xdr:from>
    <xdr:to>
      <xdr:col>69</xdr:col>
      <xdr:colOff>142875</xdr:colOff>
      <xdr:row>80</xdr:row>
      <xdr:rowOff>59689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747625" y="131724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44466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449175" y="132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1938000" y="131000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1623675" y="131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1949450" y="3524703"/>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250950" y="338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1949450" y="3210832"/>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250950" y="306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1949450" y="2896961"/>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250950" y="275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1949450" y="2576739"/>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250950" y="243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1949450" y="2250168"/>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2509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1949450" y="1923596"/>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250950" y="178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99050" y="1858837"/>
          <a:ext cx="0" cy="15413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168900" y="337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010150" y="340019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168900" y="160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010150" y="185883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38004</xdr:rowOff>
    </xdr:from>
    <xdr:to>
      <xdr:col>29</xdr:col>
      <xdr:colOff>127000</xdr:colOff>
      <xdr:row>16</xdr:row>
      <xdr:rowOff>135012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508500" y="2768504"/>
          <a:ext cx="590550" cy="97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168900" y="2926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048250" y="295456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140351</xdr:rowOff>
    </xdr:from>
    <xdr:to>
      <xdr:col>26</xdr:col>
      <xdr:colOff>50800</xdr:colOff>
      <xdr:row>16</xdr:row>
      <xdr:rowOff>38004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886200" y="2705751"/>
          <a:ext cx="622300" cy="62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457700" y="2981755"/>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165600" y="3061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140351</xdr:rowOff>
    </xdr:from>
    <xdr:to>
      <xdr:col>22</xdr:col>
      <xdr:colOff>114300</xdr:colOff>
      <xdr:row>16</xdr:row>
      <xdr:rowOff>49728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257550" y="2705751"/>
          <a:ext cx="628650" cy="74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835400" y="2998018"/>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543300" y="307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49728</xdr:rowOff>
    </xdr:from>
    <xdr:to>
      <xdr:col>18</xdr:col>
      <xdr:colOff>177800</xdr:colOff>
      <xdr:row>17</xdr:row>
      <xdr:rowOff>50479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622550" y="2780228"/>
          <a:ext cx="635000" cy="165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213100" y="300314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914650" y="308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571750" y="301547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279650" y="30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84212</xdr:rowOff>
    </xdr:from>
    <xdr:to>
      <xdr:col>29</xdr:col>
      <xdr:colOff>177800</xdr:colOff>
      <xdr:row>17</xdr:row>
      <xdr:rowOff>14362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048250" y="2814712"/>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100739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168900" y="266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158654</xdr:rowOff>
    </xdr:from>
    <xdr:to>
      <xdr:col>26</xdr:col>
      <xdr:colOff>101600</xdr:colOff>
      <xdr:row>16</xdr:row>
      <xdr:rowOff>88804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457700" y="2724054"/>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98981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165600" y="2492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89551</xdr:rowOff>
    </xdr:from>
    <xdr:to>
      <xdr:col>22</xdr:col>
      <xdr:colOff>165100</xdr:colOff>
      <xdr:row>16</xdr:row>
      <xdr:rowOff>19701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835400" y="2654951"/>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29878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543300" y="242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170378</xdr:rowOff>
    </xdr:from>
    <xdr:to>
      <xdr:col>19</xdr:col>
      <xdr:colOff>38100</xdr:colOff>
      <xdr:row>16</xdr:row>
      <xdr:rowOff>100528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213100" y="2729428"/>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110705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914650" y="250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171129</xdr:rowOff>
    </xdr:from>
    <xdr:to>
      <xdr:col>15</xdr:col>
      <xdr:colOff>101600</xdr:colOff>
      <xdr:row>17</xdr:row>
      <xdr:rowOff>101279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571750" y="2895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111456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279650" y="2676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99050" y="60071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168900" y="7123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10150" y="715128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168900" y="5750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10150" y="6007183"/>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203391</xdr:rowOff>
    </xdr:from>
    <xdr:to>
      <xdr:col>29</xdr:col>
      <xdr:colOff>127000</xdr:colOff>
      <xdr:row>35</xdr:row>
      <xdr:rowOff>252368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508500" y="6661341"/>
          <a:ext cx="590550" cy="4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168900" y="66950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048250" y="6717620"/>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203391</xdr:rowOff>
    </xdr:from>
    <xdr:to>
      <xdr:col>26</xdr:col>
      <xdr:colOff>50800</xdr:colOff>
      <xdr:row>35</xdr:row>
      <xdr:rowOff>210744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886200" y="6661341"/>
          <a:ext cx="622300" cy="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457700" y="67303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165600" y="681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210744</xdr:rowOff>
    </xdr:from>
    <xdr:to>
      <xdr:col>22</xdr:col>
      <xdr:colOff>114300</xdr:colOff>
      <xdr:row>35</xdr:row>
      <xdr:rowOff>299269</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257550" y="6668694"/>
          <a:ext cx="628650" cy="88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835400" y="6728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543300" y="68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299269</xdr:rowOff>
    </xdr:from>
    <xdr:to>
      <xdr:col>18</xdr:col>
      <xdr:colOff>177800</xdr:colOff>
      <xdr:row>35</xdr:row>
      <xdr:rowOff>328263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622550" y="6757219"/>
          <a:ext cx="635000" cy="28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213100" y="6726079"/>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914650" y="6812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571750" y="672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279650" y="649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201568</xdr:rowOff>
    </xdr:from>
    <xdr:to>
      <xdr:col>29</xdr:col>
      <xdr:colOff>177800</xdr:colOff>
      <xdr:row>35</xdr:row>
      <xdr:rowOff>303168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048250" y="6659518"/>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46645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168900" y="650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152591</xdr:rowOff>
    </xdr:from>
    <xdr:to>
      <xdr:col>26</xdr:col>
      <xdr:colOff>101600</xdr:colOff>
      <xdr:row>35</xdr:row>
      <xdr:rowOff>254191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457700" y="6610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264368</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165600" y="6379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159944</xdr:rowOff>
    </xdr:from>
    <xdr:to>
      <xdr:col>22</xdr:col>
      <xdr:colOff>165100</xdr:colOff>
      <xdr:row>35</xdr:row>
      <xdr:rowOff>261544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835400" y="661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271721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543300" y="638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248469</xdr:rowOff>
    </xdr:from>
    <xdr:to>
      <xdr:col>19</xdr:col>
      <xdr:colOff>38100</xdr:colOff>
      <xdr:row>36</xdr:row>
      <xdr:rowOff>7169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213100" y="6706419"/>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914650" y="647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277463</xdr:rowOff>
    </xdr:from>
    <xdr:to>
      <xdr:col>15</xdr:col>
      <xdr:colOff>101600</xdr:colOff>
      <xdr:row>36</xdr:row>
      <xdr:rowOff>36163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571750" y="6735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20940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279650" y="682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11651" y="6353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1165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1165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176395" y="4964576"/>
          <a:ext cx="1270" cy="1491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229100" y="64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108450" y="64558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229100" y="4752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108450" y="4964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106134</xdr:rowOff>
    </xdr:from>
    <xdr:to>
      <xdr:col>24</xdr:col>
      <xdr:colOff>63500</xdr:colOff>
      <xdr:row>36</xdr:row>
      <xdr:rowOff>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429000" y="5890984"/>
          <a:ext cx="749300" cy="5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229100" y="595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127500" y="598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106134</xdr:rowOff>
    </xdr:from>
    <xdr:to>
      <xdr:col>19</xdr:col>
      <xdr:colOff>177800</xdr:colOff>
      <xdr:row>35</xdr:row>
      <xdr:rowOff>122955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622550" y="5890984"/>
          <a:ext cx="806450" cy="1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384550" y="60068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187211" y="60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122955</xdr:rowOff>
    </xdr:from>
    <xdr:to>
      <xdr:col>15</xdr:col>
      <xdr:colOff>50800</xdr:colOff>
      <xdr:row>35</xdr:row>
      <xdr:rowOff>169304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828800" y="5907805"/>
          <a:ext cx="793750" cy="3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571750" y="61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393461" y="622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169304</xdr:rowOff>
    </xdr:from>
    <xdr:to>
      <xdr:col>10</xdr:col>
      <xdr:colOff>114300</xdr:colOff>
      <xdr:row>36</xdr:row>
      <xdr:rowOff>92913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028700" y="5947804"/>
          <a:ext cx="8001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778000" y="613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580661" y="623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984250" y="61468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786911" y="623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120714</xdr:rowOff>
    </xdr:from>
    <xdr:to>
      <xdr:col>24</xdr:col>
      <xdr:colOff>114300</xdr:colOff>
      <xdr:row>36</xdr:row>
      <xdr:rowOff>50864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127500" y="59055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143591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229100" y="576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55334</xdr:rowOff>
    </xdr:from>
    <xdr:to>
      <xdr:col>20</xdr:col>
      <xdr:colOff>38100</xdr:colOff>
      <xdr:row>35</xdr:row>
      <xdr:rowOff>156934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384550" y="584018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2011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187211" y="56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72155</xdr:rowOff>
    </xdr:from>
    <xdr:to>
      <xdr:col>15</xdr:col>
      <xdr:colOff>101600</xdr:colOff>
      <xdr:row>36</xdr:row>
      <xdr:rowOff>2305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571750" y="58570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18832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393461" y="56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118504</xdr:rowOff>
    </xdr:from>
    <xdr:to>
      <xdr:col>10</xdr:col>
      <xdr:colOff>165100</xdr:colOff>
      <xdr:row>36</xdr:row>
      <xdr:rowOff>48654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778000" y="59033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65181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580661" y="568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42113</xdr:rowOff>
    </xdr:from>
    <xdr:to>
      <xdr:col>6</xdr:col>
      <xdr:colOff>38100</xdr:colOff>
      <xdr:row>36</xdr:row>
      <xdr:rowOff>143713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984250" y="59920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160240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786911" y="577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6858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11651" y="9710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6858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116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6858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116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6858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22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6858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48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6858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17595</xdr:rowOff>
    </xdr:from>
    <xdr:to>
      <xdr:col>24</xdr:col>
      <xdr:colOff>62865</xdr:colOff>
      <xdr:row>59</xdr:row>
      <xdr:rowOff>13633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176395" y="8609145"/>
          <a:ext cx="1270" cy="1151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17460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229100" y="97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13633</xdr:rowOff>
    </xdr:from>
    <xdr:to>
      <xdr:col>24</xdr:col>
      <xdr:colOff>152400</xdr:colOff>
      <xdr:row>59</xdr:row>
      <xdr:rowOff>13633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108450" y="97608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135722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229100" y="839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17595</xdr:rowOff>
    </xdr:from>
    <xdr:to>
      <xdr:col>24</xdr:col>
      <xdr:colOff>152400</xdr:colOff>
      <xdr:row>52</xdr:row>
      <xdr:rowOff>17595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108450" y="86091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87492</xdr:rowOff>
    </xdr:from>
    <xdr:to>
      <xdr:col>24</xdr:col>
      <xdr:colOff>63500</xdr:colOff>
      <xdr:row>55</xdr:row>
      <xdr:rowOff>144936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429000" y="9174342"/>
          <a:ext cx="749300" cy="5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115442</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229100" y="9367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137015</xdr:rowOff>
    </xdr:from>
    <xdr:to>
      <xdr:col>24</xdr:col>
      <xdr:colOff>114300</xdr:colOff>
      <xdr:row>57</xdr:row>
      <xdr:rowOff>67165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127500" y="93889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144936</xdr:rowOff>
    </xdr:from>
    <xdr:to>
      <xdr:col>19</xdr:col>
      <xdr:colOff>177800</xdr:colOff>
      <xdr:row>57</xdr:row>
      <xdr:rowOff>108218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622550" y="9231786"/>
          <a:ext cx="806450" cy="29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26721</xdr:rowOff>
    </xdr:from>
    <xdr:to>
      <xdr:col>20</xdr:col>
      <xdr:colOff>38100</xdr:colOff>
      <xdr:row>57</xdr:row>
      <xdr:rowOff>128321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384550" y="94437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119448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187211" y="953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108218</xdr:rowOff>
    </xdr:from>
    <xdr:to>
      <xdr:col>15</xdr:col>
      <xdr:colOff>50800</xdr:colOff>
      <xdr:row>57</xdr:row>
      <xdr:rowOff>157356</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828800" y="9525268"/>
          <a:ext cx="793750" cy="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53543</xdr:rowOff>
    </xdr:from>
    <xdr:to>
      <xdr:col>15</xdr:col>
      <xdr:colOff>101600</xdr:colOff>
      <xdr:row>57</xdr:row>
      <xdr:rowOff>155143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571750" y="947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220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393461" y="925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18542</xdr:rowOff>
    </xdr:from>
    <xdr:to>
      <xdr:col>10</xdr:col>
      <xdr:colOff>114300</xdr:colOff>
      <xdr:row>57</xdr:row>
      <xdr:rowOff>157356</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028700" y="8279892"/>
          <a:ext cx="800100" cy="129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49494</xdr:rowOff>
    </xdr:from>
    <xdr:to>
      <xdr:col>10</xdr:col>
      <xdr:colOff>165100</xdr:colOff>
      <xdr:row>57</xdr:row>
      <xdr:rowOff>151094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778000" y="94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167621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580661" y="9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85710</xdr:rowOff>
    </xdr:from>
    <xdr:to>
      <xdr:col>6</xdr:col>
      <xdr:colOff>38100</xdr:colOff>
      <xdr:row>58</xdr:row>
      <xdr:rowOff>15860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984250" y="9502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6987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786911" y="958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36692</xdr:rowOff>
    </xdr:from>
    <xdr:to>
      <xdr:col>24</xdr:col>
      <xdr:colOff>114300</xdr:colOff>
      <xdr:row>55</xdr:row>
      <xdr:rowOff>138292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127500" y="912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59569</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229100" y="898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94136</xdr:rowOff>
    </xdr:from>
    <xdr:to>
      <xdr:col>20</xdr:col>
      <xdr:colOff>38100</xdr:colOff>
      <xdr:row>56</xdr:row>
      <xdr:rowOff>24286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384550" y="91809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40813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187211" y="896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57418</xdr:rowOff>
    </xdr:from>
    <xdr:to>
      <xdr:col>15</xdr:col>
      <xdr:colOff>101600</xdr:colOff>
      <xdr:row>57</xdr:row>
      <xdr:rowOff>159018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571750" y="947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150145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393461" y="95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106556</xdr:rowOff>
    </xdr:from>
    <xdr:to>
      <xdr:col>10</xdr:col>
      <xdr:colOff>165100</xdr:colOff>
      <xdr:row>58</xdr:row>
      <xdr:rowOff>36706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778000" y="95236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27833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580661" y="96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139192</xdr:rowOff>
    </xdr:from>
    <xdr:to>
      <xdr:col>6</xdr:col>
      <xdr:colOff>38100</xdr:colOff>
      <xdr:row>50</xdr:row>
      <xdr:rowOff>69342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984250" y="82354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85869</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54595" y="801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116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176395" y="12003623"/>
          <a:ext cx="1270" cy="1007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229100" y="13015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108450" y="130113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229100" y="117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108450" y="120036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123058</xdr:rowOff>
    </xdr:from>
    <xdr:to>
      <xdr:col>24</xdr:col>
      <xdr:colOff>63500</xdr:colOff>
      <xdr:row>76</xdr:row>
      <xdr:rowOff>140202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429000" y="12677008"/>
          <a:ext cx="7493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229100" y="1277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127500" y="12792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140202</xdr:rowOff>
    </xdr:from>
    <xdr:to>
      <xdr:col>19</xdr:col>
      <xdr:colOff>177800</xdr:colOff>
      <xdr:row>77</xdr:row>
      <xdr:rowOff>61885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622550" y="12694152"/>
          <a:ext cx="806450" cy="8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384550" y="127938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219528" y="12886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61885</xdr:rowOff>
    </xdr:from>
    <xdr:to>
      <xdr:col>15</xdr:col>
      <xdr:colOff>50800</xdr:colOff>
      <xdr:row>77</xdr:row>
      <xdr:rowOff>171338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828800" y="12780935"/>
          <a:ext cx="793750" cy="10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571750" y="128144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406728" y="1290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168139</xdr:rowOff>
    </xdr:from>
    <xdr:to>
      <xdr:col>10</xdr:col>
      <xdr:colOff>114300</xdr:colOff>
      <xdr:row>77</xdr:row>
      <xdr:rowOff>171338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028700" y="1288718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778000" y="128092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612978" y="1259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984250" y="128052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19228" y="1258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72258</xdr:rowOff>
    </xdr:from>
    <xdr:to>
      <xdr:col>24</xdr:col>
      <xdr:colOff>114300</xdr:colOff>
      <xdr:row>77</xdr:row>
      <xdr:rowOff>2408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127500" y="126262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95135</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229100" y="1248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89402</xdr:rowOff>
    </xdr:from>
    <xdr:to>
      <xdr:col>20</xdr:col>
      <xdr:colOff>38100</xdr:colOff>
      <xdr:row>77</xdr:row>
      <xdr:rowOff>19552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384550" y="126433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36080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219528" y="124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11085</xdr:rowOff>
    </xdr:from>
    <xdr:to>
      <xdr:col>15</xdr:col>
      <xdr:colOff>101600</xdr:colOff>
      <xdr:row>77</xdr:row>
      <xdr:rowOff>112685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571750" y="1273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129212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406728" y="125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120538</xdr:rowOff>
    </xdr:from>
    <xdr:to>
      <xdr:col>10</xdr:col>
      <xdr:colOff>165100</xdr:colOff>
      <xdr:row>78</xdr:row>
      <xdr:rowOff>50688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778000" y="128395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41815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612978" y="12925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117339</xdr:rowOff>
    </xdr:from>
    <xdr:to>
      <xdr:col>6</xdr:col>
      <xdr:colOff>38100</xdr:colOff>
      <xdr:row>78</xdr:row>
      <xdr:rowOff>47489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984250" y="12836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38616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19228" y="1292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116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116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103135</xdr:rowOff>
    </xdr:from>
    <xdr:to>
      <xdr:col>24</xdr:col>
      <xdr:colOff>62865</xdr:colOff>
      <xdr:row>97</xdr:row>
      <xdr:rowOff>108023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176395" y="14968485"/>
          <a:ext cx="1270" cy="119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111850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229100" y="161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108023</xdr:rowOff>
    </xdr:from>
    <xdr:to>
      <xdr:col>24</xdr:col>
      <xdr:colOff>152400</xdr:colOff>
      <xdr:row>97</xdr:row>
      <xdr:rowOff>108023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108450" y="161671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49812</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229100" y="1475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103135</xdr:rowOff>
    </xdr:from>
    <xdr:to>
      <xdr:col>24</xdr:col>
      <xdr:colOff>152400</xdr:colOff>
      <xdr:row>90</xdr:row>
      <xdr:rowOff>103135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108450" y="149684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58014</xdr:rowOff>
    </xdr:from>
    <xdr:to>
      <xdr:col>24</xdr:col>
      <xdr:colOff>63500</xdr:colOff>
      <xdr:row>98</xdr:row>
      <xdr:rowOff>21427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429000" y="15945714"/>
          <a:ext cx="749300" cy="30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157094</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229100" y="15530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134217</xdr:rowOff>
    </xdr:from>
    <xdr:to>
      <xdr:col>24</xdr:col>
      <xdr:colOff>114300</xdr:colOff>
      <xdr:row>95</xdr:row>
      <xdr:rowOff>64367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127500" y="1567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21427</xdr:rowOff>
    </xdr:from>
    <xdr:to>
      <xdr:col>19</xdr:col>
      <xdr:colOff>177800</xdr:colOff>
      <xdr:row>98</xdr:row>
      <xdr:rowOff>29798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622550" y="16252027"/>
          <a:ext cx="806450" cy="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62872</xdr:rowOff>
    </xdr:from>
    <xdr:to>
      <xdr:col>20</xdr:col>
      <xdr:colOff>38100</xdr:colOff>
      <xdr:row>96</xdr:row>
      <xdr:rowOff>164472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384550" y="159505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187211" y="157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29798</xdr:rowOff>
    </xdr:from>
    <xdr:to>
      <xdr:col>15</xdr:col>
      <xdr:colOff>50800</xdr:colOff>
      <xdr:row>98</xdr:row>
      <xdr:rowOff>45679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828800" y="16260398"/>
          <a:ext cx="793750" cy="1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110280</xdr:rowOff>
    </xdr:from>
    <xdr:to>
      <xdr:col>15</xdr:col>
      <xdr:colOff>101600</xdr:colOff>
      <xdr:row>97</xdr:row>
      <xdr:rowOff>40430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571750" y="159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56957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393461" y="1577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72873</xdr:rowOff>
    </xdr:from>
    <xdr:to>
      <xdr:col>10</xdr:col>
      <xdr:colOff>114300</xdr:colOff>
      <xdr:row>98</xdr:row>
      <xdr:rowOff>45679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028700" y="16132023"/>
          <a:ext cx="800100" cy="1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149468</xdr:rowOff>
    </xdr:from>
    <xdr:to>
      <xdr:col>10</xdr:col>
      <xdr:colOff>165100</xdr:colOff>
      <xdr:row>97</xdr:row>
      <xdr:rowOff>79618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778000" y="1603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96145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580661" y="1581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151504</xdr:rowOff>
    </xdr:from>
    <xdr:to>
      <xdr:col>6</xdr:col>
      <xdr:colOff>38100</xdr:colOff>
      <xdr:row>97</xdr:row>
      <xdr:rowOff>81654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984250" y="160392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98181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786911" y="1581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7214</xdr:rowOff>
    </xdr:from>
    <xdr:to>
      <xdr:col>24</xdr:col>
      <xdr:colOff>114300</xdr:colOff>
      <xdr:row>96</xdr:row>
      <xdr:rowOff>108814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127500" y="1589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157091</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229100" y="158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142077</xdr:rowOff>
    </xdr:from>
    <xdr:to>
      <xdr:col>20</xdr:col>
      <xdr:colOff>38100</xdr:colOff>
      <xdr:row>98</xdr:row>
      <xdr:rowOff>72227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384550" y="162012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63354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187211" y="162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150448</xdr:rowOff>
    </xdr:from>
    <xdr:to>
      <xdr:col>15</xdr:col>
      <xdr:colOff>101600</xdr:colOff>
      <xdr:row>98</xdr:row>
      <xdr:rowOff>80598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571750" y="1620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71725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393461" y="1630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166329</xdr:rowOff>
    </xdr:from>
    <xdr:to>
      <xdr:col>10</xdr:col>
      <xdr:colOff>165100</xdr:colOff>
      <xdr:row>98</xdr:row>
      <xdr:rowOff>96479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778000" y="162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87606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580661" y="163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22073</xdr:rowOff>
    </xdr:from>
    <xdr:to>
      <xdr:col>6</xdr:col>
      <xdr:colOff>38100</xdr:colOff>
      <xdr:row>97</xdr:row>
      <xdr:rowOff>123673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984250" y="160812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114800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786911" y="16173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5956300" y="6305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5726564" y="6169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541803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5956300" y="52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5418031" y="5071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113691</xdr:rowOff>
    </xdr:from>
    <xdr:to>
      <xdr:col>54</xdr:col>
      <xdr:colOff>189865</xdr:colOff>
      <xdr:row>37</xdr:row>
      <xdr:rowOff>92094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427845" y="5568341"/>
          <a:ext cx="1270" cy="638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95921</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9480550" y="62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92094</xdr:rowOff>
    </xdr:from>
    <xdr:to>
      <xdr:col>55</xdr:col>
      <xdr:colOff>88900</xdr:colOff>
      <xdr:row>37</xdr:row>
      <xdr:rowOff>92094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359900" y="620714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60368</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9480550" y="534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113691</xdr:rowOff>
    </xdr:from>
    <xdr:to>
      <xdr:col>55</xdr:col>
      <xdr:colOff>88900</xdr:colOff>
      <xdr:row>33</xdr:row>
      <xdr:rowOff>113691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9359900" y="55683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59856</xdr:rowOff>
    </xdr:from>
    <xdr:to>
      <xdr:col>55</xdr:col>
      <xdr:colOff>0</xdr:colOff>
      <xdr:row>34</xdr:row>
      <xdr:rowOff>90288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686800" y="5184306"/>
          <a:ext cx="742950" cy="52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155887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9480550" y="5940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6010</xdr:rowOff>
    </xdr:from>
    <xdr:to>
      <xdr:col>55</xdr:col>
      <xdr:colOff>50800</xdr:colOff>
      <xdr:row>36</xdr:row>
      <xdr:rowOff>107610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398000" y="59559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59856</xdr:rowOff>
    </xdr:from>
    <xdr:to>
      <xdr:col>50</xdr:col>
      <xdr:colOff>114300</xdr:colOff>
      <xdr:row>35</xdr:row>
      <xdr:rowOff>95380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86700" y="5184306"/>
          <a:ext cx="800100" cy="69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121401</xdr:rowOff>
    </xdr:from>
    <xdr:to>
      <xdr:col>50</xdr:col>
      <xdr:colOff>165100</xdr:colOff>
      <xdr:row>33</xdr:row>
      <xdr:rowOff>51551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36000" y="54109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42678</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06345" y="54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56729</xdr:rowOff>
    </xdr:from>
    <xdr:to>
      <xdr:col>45</xdr:col>
      <xdr:colOff>177800</xdr:colOff>
      <xdr:row>35</xdr:row>
      <xdr:rowOff>95380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080250" y="5676479"/>
          <a:ext cx="806450" cy="20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57325</xdr:rowOff>
    </xdr:from>
    <xdr:to>
      <xdr:col>46</xdr:col>
      <xdr:colOff>38100</xdr:colOff>
      <xdr:row>36</xdr:row>
      <xdr:rowOff>158925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42250" y="6007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150052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644911" y="610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102650</xdr:rowOff>
    </xdr:from>
    <xdr:to>
      <xdr:col>41</xdr:col>
      <xdr:colOff>50800</xdr:colOff>
      <xdr:row>34</xdr:row>
      <xdr:rowOff>56729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6286500" y="5062000"/>
          <a:ext cx="793750" cy="6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60399</xdr:rowOff>
    </xdr:from>
    <xdr:to>
      <xdr:col>41</xdr:col>
      <xdr:colOff>101600</xdr:colOff>
      <xdr:row>36</xdr:row>
      <xdr:rowOff>161999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029450" y="601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153126</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851161" y="61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70795</xdr:rowOff>
    </xdr:from>
    <xdr:to>
      <xdr:col>36</xdr:col>
      <xdr:colOff>165100</xdr:colOff>
      <xdr:row>37</xdr:row>
      <xdr:rowOff>945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235700" y="60207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163522</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038361" y="611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39488</xdr:rowOff>
    </xdr:from>
    <xdr:to>
      <xdr:col>55</xdr:col>
      <xdr:colOff>50800</xdr:colOff>
      <xdr:row>34</xdr:row>
      <xdr:rowOff>141088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398000" y="56592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62365</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9480550" y="551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9056</xdr:rowOff>
    </xdr:from>
    <xdr:to>
      <xdr:col>50</xdr:col>
      <xdr:colOff>165100</xdr:colOff>
      <xdr:row>31</xdr:row>
      <xdr:rowOff>110656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36000" y="513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127183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06345" y="492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44580</xdr:rowOff>
    </xdr:from>
    <xdr:to>
      <xdr:col>46</xdr:col>
      <xdr:colOff>38100</xdr:colOff>
      <xdr:row>35</xdr:row>
      <xdr:rowOff>146180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42250" y="58294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162707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44911" y="561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5929</xdr:rowOff>
    </xdr:from>
    <xdr:to>
      <xdr:col>41</xdr:col>
      <xdr:colOff>101600</xdr:colOff>
      <xdr:row>34</xdr:row>
      <xdr:rowOff>107529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029450" y="562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124056</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818845" y="541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51850</xdr:rowOff>
    </xdr:from>
    <xdr:to>
      <xdr:col>36</xdr:col>
      <xdr:colOff>165100</xdr:colOff>
      <xdr:row>30</xdr:row>
      <xdr:rowOff>153450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235700" y="50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28</xdr:row>
      <xdr:rowOff>169977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006045" y="47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41803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41803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41803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158052</xdr:rowOff>
    </xdr:from>
    <xdr:to>
      <xdr:col>54</xdr:col>
      <xdr:colOff>189865</xdr:colOff>
      <xdr:row>58</xdr:row>
      <xdr:rowOff>124740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427845" y="9079802"/>
          <a:ext cx="1270" cy="6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128567</xdr:rowOff>
    </xdr:from>
    <xdr:ext cx="469744"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9480550" y="97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124740</xdr:rowOff>
    </xdr:from>
    <xdr:to>
      <xdr:col>55</xdr:col>
      <xdr:colOff>88900</xdr:colOff>
      <xdr:row>58</xdr:row>
      <xdr:rowOff>124740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359900" y="9706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104729</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9480550" y="88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158052</xdr:rowOff>
    </xdr:from>
    <xdr:to>
      <xdr:col>55</xdr:col>
      <xdr:colOff>88900</xdr:colOff>
      <xdr:row>54</xdr:row>
      <xdr:rowOff>158052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359900" y="90798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83071</xdr:rowOff>
    </xdr:from>
    <xdr:to>
      <xdr:col>55</xdr:col>
      <xdr:colOff>0</xdr:colOff>
      <xdr:row>57</xdr:row>
      <xdr:rowOff>99675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8686800" y="9500121"/>
          <a:ext cx="742950" cy="1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130967</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9480550" y="9548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152540</xdr:rowOff>
    </xdr:from>
    <xdr:to>
      <xdr:col>55</xdr:col>
      <xdr:colOff>50800</xdr:colOff>
      <xdr:row>58</xdr:row>
      <xdr:rowOff>82690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398000" y="9569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85366</xdr:rowOff>
    </xdr:from>
    <xdr:to>
      <xdr:col>50</xdr:col>
      <xdr:colOff>114300</xdr:colOff>
      <xdr:row>57</xdr:row>
      <xdr:rowOff>99675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86700" y="8346716"/>
          <a:ext cx="800100" cy="117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141322</xdr:rowOff>
    </xdr:from>
    <xdr:to>
      <xdr:col>50</xdr:col>
      <xdr:colOff>165100</xdr:colOff>
      <xdr:row>58</xdr:row>
      <xdr:rowOff>71472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36000" y="95583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62599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38661" y="964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85366</xdr:rowOff>
    </xdr:from>
    <xdr:to>
      <xdr:col>45</xdr:col>
      <xdr:colOff>177800</xdr:colOff>
      <xdr:row>57</xdr:row>
      <xdr:rowOff>29741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080250" y="8346716"/>
          <a:ext cx="806450" cy="110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143160</xdr:rowOff>
    </xdr:from>
    <xdr:to>
      <xdr:col>46</xdr:col>
      <xdr:colOff>38100</xdr:colOff>
      <xdr:row>58</xdr:row>
      <xdr:rowOff>73310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42250" y="95602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64437</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644911" y="964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29741</xdr:rowOff>
    </xdr:from>
    <xdr:to>
      <xdr:col>41</xdr:col>
      <xdr:colOff>50800</xdr:colOff>
      <xdr:row>58</xdr:row>
      <xdr:rowOff>22589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286500" y="9446791"/>
          <a:ext cx="793750" cy="15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152023</xdr:rowOff>
    </xdr:from>
    <xdr:to>
      <xdr:col>41</xdr:col>
      <xdr:colOff>101600</xdr:colOff>
      <xdr:row>58</xdr:row>
      <xdr:rowOff>82173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029450" y="95690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73300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851161" y="965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141041</xdr:rowOff>
    </xdr:from>
    <xdr:to>
      <xdr:col>36</xdr:col>
      <xdr:colOff>165100</xdr:colOff>
      <xdr:row>58</xdr:row>
      <xdr:rowOff>71191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235700" y="95580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87718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038361" y="93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32271</xdr:rowOff>
    </xdr:from>
    <xdr:to>
      <xdr:col>55</xdr:col>
      <xdr:colOff>50800</xdr:colOff>
      <xdr:row>57</xdr:row>
      <xdr:rowOff>133871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398000" y="94493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55148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9480550" y="930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48875</xdr:rowOff>
    </xdr:from>
    <xdr:to>
      <xdr:col>50</xdr:col>
      <xdr:colOff>165100</xdr:colOff>
      <xdr:row>57</xdr:row>
      <xdr:rowOff>150475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36000" y="946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167002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38661" y="92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34566</xdr:rowOff>
    </xdr:from>
    <xdr:to>
      <xdr:col>46</xdr:col>
      <xdr:colOff>38100</xdr:colOff>
      <xdr:row>50</xdr:row>
      <xdr:rowOff>136166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42250" y="829591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152693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12595" y="8083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150391</xdr:rowOff>
    </xdr:from>
    <xdr:to>
      <xdr:col>41</xdr:col>
      <xdr:colOff>101600</xdr:colOff>
      <xdr:row>57</xdr:row>
      <xdr:rowOff>80541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029450" y="94023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97068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818845" y="91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143239</xdr:rowOff>
    </xdr:from>
    <xdr:to>
      <xdr:col>36</xdr:col>
      <xdr:colOff>165100</xdr:colOff>
      <xdr:row>58</xdr:row>
      <xdr:rowOff>73389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235700" y="9560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64516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038361" y="96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5418031" y="12443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5418031" y="12005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418031" y="1156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41803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77</xdr:row>
      <xdr:rowOff>82666</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9427845" y="12801716"/>
          <a:ext cx="1270" cy="222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167896</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9480550" y="130520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359900" y="13023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29343</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9480550" y="125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82666</xdr:rowOff>
    </xdr:from>
    <xdr:to>
      <xdr:col>55</xdr:col>
      <xdr:colOff>88900</xdr:colOff>
      <xdr:row>77</xdr:row>
      <xdr:rowOff>82666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359900" y="128017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39255</xdr:rowOff>
    </xdr:from>
    <xdr:to>
      <xdr:col>55</xdr:col>
      <xdr:colOff>0</xdr:colOff>
      <xdr:row>78</xdr:row>
      <xdr:rowOff>93991</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686800" y="12923405"/>
          <a:ext cx="742950" cy="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40896</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9480550" y="129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62469</xdr:rowOff>
    </xdr:from>
    <xdr:to>
      <xdr:col>55</xdr:col>
      <xdr:colOff>50800</xdr:colOff>
      <xdr:row>78</xdr:row>
      <xdr:rowOff>164069</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398000" y="1294661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50948</xdr:rowOff>
    </xdr:from>
    <xdr:to>
      <xdr:col>50</xdr:col>
      <xdr:colOff>114300</xdr:colOff>
      <xdr:row>78</xdr:row>
      <xdr:rowOff>39255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86700" y="11779398"/>
          <a:ext cx="800100" cy="114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58009</xdr:rowOff>
    </xdr:from>
    <xdr:to>
      <xdr:col>50</xdr:col>
      <xdr:colOff>165100</xdr:colOff>
      <xdr:row>78</xdr:row>
      <xdr:rowOff>159609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36000" y="1294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150736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38661" y="1303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50948</xdr:rowOff>
    </xdr:from>
    <xdr:to>
      <xdr:col>45</xdr:col>
      <xdr:colOff>177800</xdr:colOff>
      <xdr:row>78</xdr:row>
      <xdr:rowOff>7441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7080250" y="11779398"/>
          <a:ext cx="806450" cy="11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59212</xdr:rowOff>
    </xdr:from>
    <xdr:to>
      <xdr:col>46</xdr:col>
      <xdr:colOff>38100</xdr:colOff>
      <xdr:row>78</xdr:row>
      <xdr:rowOff>160812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42250" y="129433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151939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644911" y="1303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7441</xdr:rowOff>
    </xdr:from>
    <xdr:to>
      <xdr:col>41</xdr:col>
      <xdr:colOff>50800</xdr:colOff>
      <xdr:row>78</xdr:row>
      <xdr:rowOff>117670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286500" y="12891591"/>
          <a:ext cx="793750" cy="1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53456</xdr:rowOff>
    </xdr:from>
    <xdr:to>
      <xdr:col>41</xdr:col>
      <xdr:colOff>101600</xdr:colOff>
      <xdr:row>78</xdr:row>
      <xdr:rowOff>155056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029450" y="1293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146183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851161" y="130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53485</xdr:rowOff>
    </xdr:from>
    <xdr:to>
      <xdr:col>36</xdr:col>
      <xdr:colOff>165100</xdr:colOff>
      <xdr:row>78</xdr:row>
      <xdr:rowOff>155085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235700" y="1293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038361" y="127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43191</xdr:rowOff>
    </xdr:from>
    <xdr:to>
      <xdr:col>55</xdr:col>
      <xdr:colOff>50800</xdr:colOff>
      <xdr:row>78</xdr:row>
      <xdr:rowOff>144791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398000" y="129273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2568</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9480550" y="1272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159905</xdr:rowOff>
    </xdr:from>
    <xdr:to>
      <xdr:col>50</xdr:col>
      <xdr:colOff>165100</xdr:colOff>
      <xdr:row>78</xdr:row>
      <xdr:rowOff>90055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36000" y="12878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106582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38661" y="126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148</xdr:rowOff>
    </xdr:from>
    <xdr:to>
      <xdr:col>46</xdr:col>
      <xdr:colOff>38100</xdr:colOff>
      <xdr:row>71</xdr:row>
      <xdr:rowOff>101748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42250" y="117285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118275</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12595" y="115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128091</xdr:rowOff>
    </xdr:from>
    <xdr:to>
      <xdr:col>41</xdr:col>
      <xdr:colOff>101600</xdr:colOff>
      <xdr:row>78</xdr:row>
      <xdr:rowOff>58241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029450" y="128471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74768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51161" y="1262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66870</xdr:rowOff>
    </xdr:from>
    <xdr:to>
      <xdr:col>36</xdr:col>
      <xdr:colOff>165100</xdr:colOff>
      <xdr:row>78</xdr:row>
      <xdr:rowOff>168470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235700" y="129510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159597</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070678" y="1304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427845" y="151037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9480550" y="163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359900" y="163487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9480550" y="148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359900" y="151037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60271</xdr:rowOff>
    </xdr:from>
    <xdr:to>
      <xdr:col>55</xdr:col>
      <xdr:colOff>0</xdr:colOff>
      <xdr:row>98</xdr:row>
      <xdr:rowOff>98671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686800" y="16119421"/>
          <a:ext cx="742950" cy="20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9480550" y="16178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398000" y="1619960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37250</xdr:rowOff>
    </xdr:from>
    <xdr:to>
      <xdr:col>50</xdr:col>
      <xdr:colOff>114300</xdr:colOff>
      <xdr:row>98</xdr:row>
      <xdr:rowOff>98671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86700" y="16267850"/>
          <a:ext cx="800100" cy="6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36000" y="16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38661" y="1596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37250</xdr:rowOff>
    </xdr:from>
    <xdr:to>
      <xdr:col>45</xdr:col>
      <xdr:colOff>177800</xdr:colOff>
      <xdr:row>98</xdr:row>
      <xdr:rowOff>98264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7080250" y="16267850"/>
          <a:ext cx="80645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42250" y="161854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44911" y="159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98264</xdr:rowOff>
    </xdr:from>
    <xdr:to>
      <xdr:col>41</xdr:col>
      <xdr:colOff>50800</xdr:colOff>
      <xdr:row>98</xdr:row>
      <xdr:rowOff>120965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286500" y="16328864"/>
          <a:ext cx="793750" cy="2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029450" y="162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851161" y="1598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235700" y="1619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84058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38361" y="1597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9471</xdr:rowOff>
    </xdr:from>
    <xdr:to>
      <xdr:col>55</xdr:col>
      <xdr:colOff>50800</xdr:colOff>
      <xdr:row>97</xdr:row>
      <xdr:rowOff>111071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398000" y="1606862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32348</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9480550" y="15920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47871</xdr:rowOff>
    </xdr:from>
    <xdr:to>
      <xdr:col>50</xdr:col>
      <xdr:colOff>165100</xdr:colOff>
      <xdr:row>98</xdr:row>
      <xdr:rowOff>149471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36000" y="1627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140598</xdr:rowOff>
    </xdr:from>
    <xdr:ext cx="469744"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70978" y="1637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157900</xdr:rowOff>
    </xdr:from>
    <xdr:to>
      <xdr:col>46</xdr:col>
      <xdr:colOff>38100</xdr:colOff>
      <xdr:row>98</xdr:row>
      <xdr:rowOff>88050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42250" y="162170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79177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44911" y="1630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47464</xdr:rowOff>
    </xdr:from>
    <xdr:to>
      <xdr:col>41</xdr:col>
      <xdr:colOff>101600</xdr:colOff>
      <xdr:row>98</xdr:row>
      <xdr:rowOff>149064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029450" y="162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140191</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864428" y="1637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70165</xdr:rowOff>
    </xdr:from>
    <xdr:to>
      <xdr:col>36</xdr:col>
      <xdr:colOff>165100</xdr:colOff>
      <xdr:row>99</xdr:row>
      <xdr:rowOff>315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235700" y="1630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162892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070678" y="1639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0669481" y="5985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0669481" y="5617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06694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0669481" y="4886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5355</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4698345" y="6120405"/>
          <a:ext cx="1269" cy="36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90634</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4744700" y="6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123482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4744700" y="590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5355</xdr:rowOff>
    </xdr:from>
    <xdr:to>
      <xdr:col>86</xdr:col>
      <xdr:colOff>25400</xdr:colOff>
      <xdr:row>37</xdr:row>
      <xdr:rowOff>5355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611350" y="61204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94593</xdr:rowOff>
    </xdr:from>
    <xdr:to>
      <xdr:col>85</xdr:col>
      <xdr:colOff>127000</xdr:colOff>
      <xdr:row>37</xdr:row>
      <xdr:rowOff>5355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3938250" y="5219043"/>
          <a:ext cx="762000" cy="90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135084</xdr:rowOff>
    </xdr:from>
    <xdr:ext cx="469744"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4744700" y="6415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156657</xdr:rowOff>
    </xdr:from>
    <xdr:to>
      <xdr:col>85</xdr:col>
      <xdr:colOff>177800</xdr:colOff>
      <xdr:row>39</xdr:row>
      <xdr:rowOff>86807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649450" y="643680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29</xdr:row>
      <xdr:rowOff>166347</xdr:rowOff>
    </xdr:from>
    <xdr:to>
      <xdr:col>81</xdr:col>
      <xdr:colOff>50800</xdr:colOff>
      <xdr:row>31</xdr:row>
      <xdr:rowOff>94593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3144500" y="4960597"/>
          <a:ext cx="793750" cy="25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158798</xdr:rowOff>
    </xdr:from>
    <xdr:to>
      <xdr:col>81</xdr:col>
      <xdr:colOff>101600</xdr:colOff>
      <xdr:row>39</xdr:row>
      <xdr:rowOff>88948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887450" y="6438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80075</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722428" y="6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166347</xdr:rowOff>
    </xdr:from>
    <xdr:to>
      <xdr:col>76</xdr:col>
      <xdr:colOff>114300</xdr:colOff>
      <xdr:row>30</xdr:row>
      <xdr:rowOff>15167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344400" y="4960597"/>
          <a:ext cx="800100" cy="1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157385</xdr:rowOff>
    </xdr:from>
    <xdr:to>
      <xdr:col>76</xdr:col>
      <xdr:colOff>165100</xdr:colOff>
      <xdr:row>39</xdr:row>
      <xdr:rowOff>87535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093700" y="64375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78662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928678" y="65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15167</xdr:rowOff>
    </xdr:from>
    <xdr:to>
      <xdr:col>71</xdr:col>
      <xdr:colOff>177800</xdr:colOff>
      <xdr:row>35</xdr:row>
      <xdr:rowOff>126133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1537950" y="4974517"/>
          <a:ext cx="806450" cy="9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159408</xdr:rowOff>
    </xdr:from>
    <xdr:to>
      <xdr:col>72</xdr:col>
      <xdr:colOff>38100</xdr:colOff>
      <xdr:row>39</xdr:row>
      <xdr:rowOff>89558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299950" y="64395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80685</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134928" y="652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162502</xdr:rowOff>
    </xdr:from>
    <xdr:to>
      <xdr:col>67</xdr:col>
      <xdr:colOff>101600</xdr:colOff>
      <xdr:row>39</xdr:row>
      <xdr:rowOff>92652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1487150" y="64426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83779</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367717" y="6529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126005</xdr:rowOff>
    </xdr:from>
    <xdr:to>
      <xdr:col>85</xdr:col>
      <xdr:colOff>177800</xdr:colOff>
      <xdr:row>37</xdr:row>
      <xdr:rowOff>56155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649450" y="607595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79032</xdr:rowOff>
    </xdr:from>
    <xdr:ext cx="599010"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4744700" y="6028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43793</xdr:rowOff>
    </xdr:from>
    <xdr:to>
      <xdr:col>81</xdr:col>
      <xdr:colOff>101600</xdr:colOff>
      <xdr:row>31</xdr:row>
      <xdr:rowOff>145393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887450" y="516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29</xdr:row>
      <xdr:rowOff>161920</xdr:rowOff>
    </xdr:from>
    <xdr:ext cx="59901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676845" y="495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29</xdr:row>
      <xdr:rowOff>115547</xdr:rowOff>
    </xdr:from>
    <xdr:to>
      <xdr:col>76</xdr:col>
      <xdr:colOff>165100</xdr:colOff>
      <xdr:row>30</xdr:row>
      <xdr:rowOff>45697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093700" y="490979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28</xdr:row>
      <xdr:rowOff>62224</xdr:rowOff>
    </xdr:from>
    <xdr:ext cx="59901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864045" y="469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135817</xdr:rowOff>
    </xdr:from>
    <xdr:to>
      <xdr:col>72</xdr:col>
      <xdr:colOff>38100</xdr:colOff>
      <xdr:row>30</xdr:row>
      <xdr:rowOff>65967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299950" y="4930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82494</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070295" y="471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75333</xdr:rowOff>
    </xdr:from>
    <xdr:to>
      <xdr:col>67</xdr:col>
      <xdr:colOff>101600</xdr:colOff>
      <xdr:row>36</xdr:row>
      <xdr:rowOff>5483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1487150" y="58601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22010</xdr:rowOff>
    </xdr:from>
    <xdr:ext cx="59901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1276545" y="564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1207750" y="131481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0978014" y="1301225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1207750" y="128342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0733601" y="12698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1207750" y="125203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0733601" y="12384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1207750" y="122065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0733601" y="12064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1207750" y="11892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0733601" y="11750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1207750" y="115724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0669481" y="11436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4698345" y="11549347"/>
          <a:ext cx="1269" cy="147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4744700" y="1302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611350" y="130208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4744700" y="11330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4611350" y="115493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9920</xdr:rowOff>
    </xdr:from>
    <xdr:to>
      <xdr:col>85</xdr:col>
      <xdr:colOff>127000</xdr:colOff>
      <xdr:row>75</xdr:row>
      <xdr:rowOff>238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938250" y="12233670"/>
          <a:ext cx="762000" cy="15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4744700" y="12563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4649450" y="125853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238</xdr:rowOff>
    </xdr:from>
    <xdr:to>
      <xdr:col>81</xdr:col>
      <xdr:colOff>50800</xdr:colOff>
      <xdr:row>76</xdr:row>
      <xdr:rowOff>149203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144500" y="12389088"/>
          <a:ext cx="793750" cy="31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887450" y="1260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709161" y="1269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149203</xdr:rowOff>
    </xdr:from>
    <xdr:to>
      <xdr:col>76</xdr:col>
      <xdr:colOff>114300</xdr:colOff>
      <xdr:row>76</xdr:row>
      <xdr:rowOff>152828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344400" y="12703153"/>
          <a:ext cx="8001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093700" y="1259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896361" y="1238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130882</xdr:rowOff>
    </xdr:from>
    <xdr:to>
      <xdr:col>71</xdr:col>
      <xdr:colOff>177800</xdr:colOff>
      <xdr:row>76</xdr:row>
      <xdr:rowOff>152828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1537950" y="12684832"/>
          <a:ext cx="80645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299950" y="12591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102611" y="123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1487150" y="125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308861" y="1238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130570</xdr:rowOff>
    </xdr:from>
    <xdr:to>
      <xdr:col>85</xdr:col>
      <xdr:colOff>177800</xdr:colOff>
      <xdr:row>74</xdr:row>
      <xdr:rowOff>60720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649450" y="121892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153447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4744700" y="1204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120888</xdr:rowOff>
    </xdr:from>
    <xdr:to>
      <xdr:col>81</xdr:col>
      <xdr:colOff>101600</xdr:colOff>
      <xdr:row>75</xdr:row>
      <xdr:rowOff>51038</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887450" y="123446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67565</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709161" y="1212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98403</xdr:rowOff>
    </xdr:from>
    <xdr:to>
      <xdr:col>76</xdr:col>
      <xdr:colOff>165100</xdr:colOff>
      <xdr:row>77</xdr:row>
      <xdr:rowOff>28553</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093700" y="126523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19680</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896361" y="1273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102028</xdr:rowOff>
    </xdr:from>
    <xdr:to>
      <xdr:col>72</xdr:col>
      <xdr:colOff>38100</xdr:colOff>
      <xdr:row>77</xdr:row>
      <xdr:rowOff>32178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299950" y="126559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23305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102611" y="1274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80082</xdr:rowOff>
    </xdr:from>
    <xdr:to>
      <xdr:col>67</xdr:col>
      <xdr:colOff>101600</xdr:colOff>
      <xdr:row>77</xdr:row>
      <xdr:rowOff>10232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1487150" y="126340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1359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308861" y="1272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06694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06694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06694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4698345" y="151394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4744700" y="16449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4611350" y="16445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4744700" y="1492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4611350" y="15139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125230</xdr:rowOff>
    </xdr:from>
    <xdr:to>
      <xdr:col>85</xdr:col>
      <xdr:colOff>127000</xdr:colOff>
      <xdr:row>98</xdr:row>
      <xdr:rowOff>13497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3938250" y="16012930"/>
          <a:ext cx="762000" cy="23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4744700" y="16167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649450" y="1618937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13497</xdr:rowOff>
    </xdr:from>
    <xdr:to>
      <xdr:col>81</xdr:col>
      <xdr:colOff>50800</xdr:colOff>
      <xdr:row>98</xdr:row>
      <xdr:rowOff>117976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144500" y="16244097"/>
          <a:ext cx="793750" cy="10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887450" y="1626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709161" y="163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117976</xdr:rowOff>
    </xdr:from>
    <xdr:to>
      <xdr:col>76</xdr:col>
      <xdr:colOff>114300</xdr:colOff>
      <xdr:row>99</xdr:row>
      <xdr:rowOff>40731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344400" y="16348576"/>
          <a:ext cx="800100" cy="9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093700" y="163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896361" y="163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153493</xdr:rowOff>
    </xdr:from>
    <xdr:to>
      <xdr:col>71</xdr:col>
      <xdr:colOff>177800</xdr:colOff>
      <xdr:row>99</xdr:row>
      <xdr:rowOff>40731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1537950" y="16041193"/>
          <a:ext cx="806450" cy="4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299950" y="162401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102611" y="1601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1487150" y="162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308861" y="163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74430</xdr:rowOff>
    </xdr:from>
    <xdr:to>
      <xdr:col>85</xdr:col>
      <xdr:colOff>177800</xdr:colOff>
      <xdr:row>97</xdr:row>
      <xdr:rowOff>4580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649450" y="159621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97307</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4744700" y="1581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134147</xdr:rowOff>
    </xdr:from>
    <xdr:to>
      <xdr:col>81</xdr:col>
      <xdr:colOff>101600</xdr:colOff>
      <xdr:row>98</xdr:row>
      <xdr:rowOff>64297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887450" y="1619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80824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709161" y="1596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67176</xdr:rowOff>
    </xdr:from>
    <xdr:to>
      <xdr:col>76</xdr:col>
      <xdr:colOff>165100</xdr:colOff>
      <xdr:row>98</xdr:row>
      <xdr:rowOff>168776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093700" y="1629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13853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896361" y="1607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161381</xdr:rowOff>
    </xdr:from>
    <xdr:to>
      <xdr:col>72</xdr:col>
      <xdr:colOff>38100</xdr:colOff>
      <xdr:row>99</xdr:row>
      <xdr:rowOff>91531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299950" y="163919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82658</xdr:rowOff>
    </xdr:from>
    <xdr:ext cx="378565"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174167" y="1648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102693</xdr:rowOff>
    </xdr:from>
    <xdr:to>
      <xdr:col>67</xdr:col>
      <xdr:colOff>101600</xdr:colOff>
      <xdr:row>97</xdr:row>
      <xdr:rowOff>32843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1487150" y="1599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49370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1308861" y="1576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59850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59850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598505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19949795" y="5005433"/>
          <a:ext cx="1269" cy="153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0002500" y="479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881850" y="50054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0002500" y="6159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19900900" y="630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94960</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395950" y="6540210"/>
          <a:ext cx="80645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157950" y="630144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992928" y="608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94960</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7602200" y="6540210"/>
          <a:ext cx="79375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34515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180128" y="611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6802100" y="6544128"/>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7551400" y="63752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386378" y="615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6757650" y="6382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6592628" y="616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44160</xdr:rowOff>
    </xdr:from>
    <xdr:to>
      <xdr:col>107</xdr:col>
      <xdr:colOff>101600</xdr:colOff>
      <xdr:row>39</xdr:row>
      <xdr:rowOff>145760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345150" y="648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136887</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258033" y="65821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67576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66838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64592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62485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64592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604917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59850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64592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59850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64592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59850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949795" y="8499246"/>
          <a:ext cx="1269" cy="1292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0002500" y="9795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9881850" y="9791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0002500" y="828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881850" y="84992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11075</xdr:rowOff>
    </xdr:from>
    <xdr:to>
      <xdr:col>116</xdr:col>
      <xdr:colOff>63500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202400" y="9593225"/>
          <a:ext cx="749300" cy="19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0002500" y="9642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900900" y="9664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395950" y="9791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157950" y="96369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992928" y="94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7602200" y="9791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345150" y="964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180128" y="9426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6802100" y="9791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7551400" y="9642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386378" y="94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6757650" y="96430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6592628" y="942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131725</xdr:rowOff>
    </xdr:from>
    <xdr:to>
      <xdr:col>116</xdr:col>
      <xdr:colOff>114300</xdr:colOff>
      <xdr:row>58</xdr:row>
      <xdr:rowOff>61875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900900" y="9548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154602</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0002500" y="94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1579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0841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34515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903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7551400" y="9747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49025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6757650" y="9747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66838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6248514" y="13326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64592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5985051" y="12957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64592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598505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64592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598505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64592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598505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64592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59399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59399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19949795" y="11654777"/>
          <a:ext cx="1269" cy="1394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0002500" y="1304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881850" y="130490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0002500" y="1143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881850" y="116547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153815</xdr:rowOff>
    </xdr:from>
    <xdr:to>
      <xdr:col>116</xdr:col>
      <xdr:colOff>63500</xdr:colOff>
      <xdr:row>77</xdr:row>
      <xdr:rowOff>103163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202400" y="12707765"/>
          <a:ext cx="749300" cy="1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0002500" y="125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9900900" y="127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87046</xdr:rowOff>
    </xdr:from>
    <xdr:to>
      <xdr:col>111</xdr:col>
      <xdr:colOff>177800</xdr:colOff>
      <xdr:row>76</xdr:row>
      <xdr:rowOff>153815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395950" y="12310796"/>
          <a:ext cx="806450" cy="39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157950" y="127258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960611" y="1281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87046</xdr:rowOff>
    </xdr:from>
    <xdr:to>
      <xdr:col>107</xdr:col>
      <xdr:colOff>50800</xdr:colOff>
      <xdr:row>74</xdr:row>
      <xdr:rowOff>137719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7602200" y="12310796"/>
          <a:ext cx="79375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345150" y="127006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166861" y="1278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137719</xdr:rowOff>
    </xdr:from>
    <xdr:to>
      <xdr:col>102</xdr:col>
      <xdr:colOff>114300</xdr:colOff>
      <xdr:row>75</xdr:row>
      <xdr:rowOff>134671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6802100" y="12361469"/>
          <a:ext cx="800100" cy="16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7551400" y="126746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354061" y="1276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6757650" y="126414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6560311" y="1272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52363</xdr:rowOff>
    </xdr:from>
    <xdr:to>
      <xdr:col>116</xdr:col>
      <xdr:colOff>114300</xdr:colOff>
      <xdr:row>77</xdr:row>
      <xdr:rowOff>153963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900900" y="1277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30790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0002500" y="1274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103015</xdr:rowOff>
    </xdr:from>
    <xdr:to>
      <xdr:col>112</xdr:col>
      <xdr:colOff>38100</xdr:colOff>
      <xdr:row>77</xdr:row>
      <xdr:rowOff>33165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157950" y="12656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49693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960611" y="1243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36246</xdr:rowOff>
    </xdr:from>
    <xdr:to>
      <xdr:col>107</xdr:col>
      <xdr:colOff>101600</xdr:colOff>
      <xdr:row>74</xdr:row>
      <xdr:rowOff>137846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345150" y="1225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154373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166861" y="120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86919</xdr:rowOff>
    </xdr:from>
    <xdr:to>
      <xdr:col>102</xdr:col>
      <xdr:colOff>165100</xdr:colOff>
      <xdr:row>75</xdr:row>
      <xdr:rowOff>17069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7551400" y="1231066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33596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7354061" y="120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83871</xdr:rowOff>
    </xdr:from>
    <xdr:to>
      <xdr:col>98</xdr:col>
      <xdr:colOff>38100</xdr:colOff>
      <xdr:row>76</xdr:row>
      <xdr:rowOff>14021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6757650" y="124727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30548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6560311" y="1225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３年度の住民一人当たりのコスト（目的別）において、災害復旧事業費が類似団体内で最大、全国・県平均を突出して上回っている。これは、平成２８年熊本地震による災害復旧事業費（被災宅地復旧事業、益城中学校再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新庁舎造成等）によるものである。</a:t>
          </a:r>
          <a:endParaRPr lang="ja-JP" altLang="ja-JP">
            <a:effectLst/>
          </a:endParaRPr>
        </a:p>
        <a:p>
          <a:r>
            <a:rPr kumimoji="1" lang="ja-JP" altLang="ja-JP" sz="1100">
              <a:solidFill>
                <a:schemeClr val="dk1"/>
              </a:solidFill>
              <a:effectLst/>
              <a:latin typeface="+mn-lt"/>
              <a:ea typeface="+mn-ea"/>
              <a:cs typeface="+mn-cs"/>
            </a:rPr>
            <a:t>　また、財源として借り入れた町債の償還が令和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本格化しており、令和元年度まで類似団体平均、全国・県平均を下回っていた公債費の住民一人当たりのコストが大きく上昇している。今後も複合施設の造成・施設整備も控えており、公債費償還に交付税措置がある場合でも将来の財政運営に支障を来さないよう事業の峻別に努める。</a:t>
          </a:r>
          <a:endParaRPr lang="ja-JP" altLang="ja-JP">
            <a:effectLst/>
          </a:endParaRPr>
        </a:p>
        <a:p>
          <a:r>
            <a:rPr kumimoji="1" lang="ja-JP" altLang="ja-JP" sz="1100">
              <a:solidFill>
                <a:schemeClr val="dk1"/>
              </a:solidFill>
              <a:effectLst/>
              <a:latin typeface="+mn-lt"/>
              <a:ea typeface="+mn-ea"/>
              <a:cs typeface="+mn-cs"/>
            </a:rPr>
            <a:t>　人件費、物件費、維持補修費、補助費、普通建設事業費等及び</a:t>
          </a:r>
          <a:r>
            <a:rPr kumimoji="1" lang="ja-JP" altLang="en-US" sz="1100">
              <a:solidFill>
                <a:schemeClr val="dk1"/>
              </a:solidFill>
              <a:effectLst/>
              <a:latin typeface="+mn-lt"/>
              <a:ea typeface="+mn-ea"/>
              <a:cs typeface="+mn-cs"/>
            </a:rPr>
            <a:t>貸付金</a:t>
          </a:r>
          <a:r>
            <a:rPr kumimoji="1" lang="ja-JP" altLang="ja-JP" sz="1100">
              <a:solidFill>
                <a:schemeClr val="dk1"/>
              </a:solidFill>
              <a:effectLst/>
              <a:latin typeface="+mn-lt"/>
              <a:ea typeface="+mn-ea"/>
              <a:cs typeface="+mn-cs"/>
            </a:rPr>
            <a:t>について類似団体平均を上回っている。人件費・物件費、維持補修費等については平成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年熊本地震からの復旧･復興事業の事業</a:t>
          </a:r>
          <a:r>
            <a:rPr kumimoji="1" lang="ja-JP" altLang="en-US" sz="1100">
              <a:solidFill>
                <a:schemeClr val="dk1"/>
              </a:solidFill>
              <a:effectLst/>
              <a:latin typeface="+mn-lt"/>
              <a:ea typeface="+mn-ea"/>
              <a:cs typeface="+mn-cs"/>
            </a:rPr>
            <a:t>完了</a:t>
          </a:r>
          <a:r>
            <a:rPr kumimoji="1" lang="ja-JP" altLang="ja-JP" sz="1100">
              <a:solidFill>
                <a:schemeClr val="dk1"/>
              </a:solidFill>
              <a:effectLst/>
              <a:latin typeface="+mn-lt"/>
              <a:ea typeface="+mn-ea"/>
              <a:cs typeface="+mn-cs"/>
            </a:rPr>
            <a:t>に合わせ</a:t>
          </a:r>
          <a:r>
            <a:rPr kumimoji="1" lang="ja-JP" altLang="en-US" sz="1100">
              <a:solidFill>
                <a:schemeClr val="dk1"/>
              </a:solidFill>
              <a:effectLst/>
              <a:latin typeface="+mn-lt"/>
              <a:ea typeface="+mn-ea"/>
              <a:cs typeface="+mn-cs"/>
            </a:rPr>
            <a:t>整理・</a:t>
          </a:r>
          <a:r>
            <a:rPr kumimoji="1" lang="ja-JP" altLang="ja-JP" sz="1100">
              <a:solidFill>
                <a:schemeClr val="dk1"/>
              </a:solidFill>
              <a:effectLst/>
              <a:latin typeface="+mn-lt"/>
              <a:ea typeface="+mn-ea"/>
              <a:cs typeface="+mn-cs"/>
            </a:rPr>
            <a:t>合理化を図</a:t>
          </a:r>
          <a:r>
            <a:rPr kumimoji="1" lang="ja-JP" altLang="en-US" sz="1100">
              <a:solidFill>
                <a:schemeClr val="dk1"/>
              </a:solidFill>
              <a:effectLst/>
              <a:latin typeface="+mn-lt"/>
              <a:ea typeface="+mn-ea"/>
              <a:cs typeface="+mn-cs"/>
            </a:rPr>
            <a:t>っていく</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繰出金については令和２年度より下水道事業分を補助費で決算したため、両費目が増減している。また、その他の操出金（国保、介護保険、後期高齢者医療）についても基準内繰出しに努める。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熊本県益城町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33,488
33,343
65.68
25,100,320
23,889,497
932,206
9,059,494
45,938,060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38.1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6858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7577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6858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7577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6858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757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6858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757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6858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757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176395" y="5067046"/>
          <a:ext cx="1270" cy="12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229100" y="631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108450" y="63063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229100" y="48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108450" y="506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19304</xdr:rowOff>
    </xdr:from>
    <xdr:to>
      <xdr:col>24</xdr:col>
      <xdr:colOff>63500</xdr:colOff>
      <xdr:row>36</xdr:row>
      <xdr:rowOff>43307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429000" y="5969254"/>
          <a:ext cx="7493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229100" y="56732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127500" y="5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23495</xdr:rowOff>
    </xdr:from>
    <xdr:to>
      <xdr:col>19</xdr:col>
      <xdr:colOff>177800</xdr:colOff>
      <xdr:row>36</xdr:row>
      <xdr:rowOff>43307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622550" y="5973445"/>
          <a:ext cx="80645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384550" y="5815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219528" y="560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23495</xdr:rowOff>
    </xdr:from>
    <xdr:to>
      <xdr:col>15</xdr:col>
      <xdr:colOff>50800</xdr:colOff>
      <xdr:row>36</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828800" y="5973445"/>
          <a:ext cx="79375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571750" y="5781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406728"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161036</xdr:rowOff>
    </xdr:from>
    <xdr:to>
      <xdr:col>10</xdr:col>
      <xdr:colOff>114300</xdr:colOff>
      <xdr:row>36</xdr:row>
      <xdr:rowOff>42926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028700" y="5945886"/>
          <a:ext cx="8001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778000" y="5784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61297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984250" y="57757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19228" y="555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139954</xdr:rowOff>
    </xdr:from>
    <xdr:to>
      <xdr:col>24</xdr:col>
      <xdr:colOff>114300</xdr:colOff>
      <xdr:row>36</xdr:row>
      <xdr:rowOff>70104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127500" y="5924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118381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229100" y="59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163957</xdr:rowOff>
    </xdr:from>
    <xdr:to>
      <xdr:col>20</xdr:col>
      <xdr:colOff>38100</xdr:colOff>
      <xdr:row>36</xdr:row>
      <xdr:rowOff>94107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384550" y="59488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85234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219528" y="603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144145</xdr:rowOff>
    </xdr:from>
    <xdr:to>
      <xdr:col>15</xdr:col>
      <xdr:colOff>101600</xdr:colOff>
      <xdr:row>36</xdr:row>
      <xdr:rowOff>74295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571750" y="59289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65422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406728" y="6015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163576</xdr:rowOff>
    </xdr:from>
    <xdr:to>
      <xdr:col>10</xdr:col>
      <xdr:colOff>165100</xdr:colOff>
      <xdr:row>36</xdr:row>
      <xdr:rowOff>93726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778000" y="5948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84853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61297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110236</xdr:rowOff>
    </xdr:from>
    <xdr:to>
      <xdr:col>6</xdr:col>
      <xdr:colOff>38100</xdr:colOff>
      <xdr:row>36</xdr:row>
      <xdr:rowOff>40386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984250" y="58950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31513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19228" y="598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47511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8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919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176395" y="8444828"/>
          <a:ext cx="1270" cy="1232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229100" y="968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108450" y="967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229100" y="823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108450" y="8444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10854</xdr:rowOff>
    </xdr:from>
    <xdr:to>
      <xdr:col>24</xdr:col>
      <xdr:colOff>63500</xdr:colOff>
      <xdr:row>56</xdr:row>
      <xdr:rowOff>165665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429000" y="9097704"/>
          <a:ext cx="749300" cy="3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229100" y="945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127500" y="947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10854</xdr:rowOff>
    </xdr:from>
    <xdr:to>
      <xdr:col>19</xdr:col>
      <xdr:colOff>177800</xdr:colOff>
      <xdr:row>57</xdr:row>
      <xdr:rowOff>127908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622550" y="9097704"/>
          <a:ext cx="806450" cy="44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384550" y="91544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154895" y="9247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127908</xdr:rowOff>
    </xdr:from>
    <xdr:to>
      <xdr:col>15</xdr:col>
      <xdr:colOff>50800</xdr:colOff>
      <xdr:row>58</xdr:row>
      <xdr:rowOff>35054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828800" y="9544958"/>
          <a:ext cx="793750" cy="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571750" y="954755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393461" y="96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21921</xdr:rowOff>
    </xdr:from>
    <xdr:to>
      <xdr:col>10</xdr:col>
      <xdr:colOff>114300</xdr:colOff>
      <xdr:row>58</xdr:row>
      <xdr:rowOff>35054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028700" y="9438971"/>
          <a:ext cx="800100" cy="17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778000" y="9505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580661" y="928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984250" y="95358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786911" y="962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114865</xdr:rowOff>
    </xdr:from>
    <xdr:to>
      <xdr:col>24</xdr:col>
      <xdr:colOff>114300</xdr:colOff>
      <xdr:row>57</xdr:row>
      <xdr:rowOff>45015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127500" y="93668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137742</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229100" y="922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131504</xdr:rowOff>
    </xdr:from>
    <xdr:to>
      <xdr:col>20</xdr:col>
      <xdr:colOff>38100</xdr:colOff>
      <xdr:row>55</xdr:row>
      <xdr:rowOff>61654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384550" y="90532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78181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154895" y="8834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77108</xdr:rowOff>
    </xdr:from>
    <xdr:to>
      <xdr:col>15</xdr:col>
      <xdr:colOff>101600</xdr:colOff>
      <xdr:row>58</xdr:row>
      <xdr:rowOff>7258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571750" y="94941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23785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393461" y="927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155704</xdr:rowOff>
    </xdr:from>
    <xdr:to>
      <xdr:col>10</xdr:col>
      <xdr:colOff>165100</xdr:colOff>
      <xdr:row>58</xdr:row>
      <xdr:rowOff>85854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778000" y="9572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580661" y="965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142571</xdr:rowOff>
    </xdr:from>
    <xdr:to>
      <xdr:col>6</xdr:col>
      <xdr:colOff>38100</xdr:colOff>
      <xdr:row>57</xdr:row>
      <xdr:rowOff>72721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984250" y="93945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89248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786911" y="917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116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176395" y="11839613"/>
          <a:ext cx="1270" cy="1103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229100" y="12946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108450" y="12942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229100" y="1162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108450" y="118396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141552</xdr:rowOff>
    </xdr:from>
    <xdr:to>
      <xdr:col>24</xdr:col>
      <xdr:colOff>63500</xdr:colOff>
      <xdr:row>75</xdr:row>
      <xdr:rowOff>118707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429000" y="12200202"/>
          <a:ext cx="749300" cy="30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229100" y="125592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127500" y="1258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118707</xdr:rowOff>
    </xdr:from>
    <xdr:to>
      <xdr:col>19</xdr:col>
      <xdr:colOff>177800</xdr:colOff>
      <xdr:row>76</xdr:row>
      <xdr:rowOff>78473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622550" y="12507557"/>
          <a:ext cx="806450" cy="12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384550" y="127852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154895" y="1287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27389</xdr:rowOff>
    </xdr:from>
    <xdr:to>
      <xdr:col>15</xdr:col>
      <xdr:colOff>50800</xdr:colOff>
      <xdr:row>76</xdr:row>
      <xdr:rowOff>78473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828800" y="12581339"/>
          <a:ext cx="793750" cy="5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571750" y="128295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361145" y="1291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87160</xdr:rowOff>
    </xdr:from>
    <xdr:to>
      <xdr:col>10</xdr:col>
      <xdr:colOff>114300</xdr:colOff>
      <xdr:row>76</xdr:row>
      <xdr:rowOff>27389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028700" y="12476010"/>
          <a:ext cx="800100" cy="10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778000" y="128743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548345" y="1296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984250" y="1286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754595" y="1295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90752</xdr:rowOff>
    </xdr:from>
    <xdr:to>
      <xdr:col>24</xdr:col>
      <xdr:colOff>114300</xdr:colOff>
      <xdr:row>74</xdr:row>
      <xdr:rowOff>20902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127500" y="1214940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113629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229100" y="1200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67907</xdr:rowOff>
    </xdr:from>
    <xdr:to>
      <xdr:col>20</xdr:col>
      <xdr:colOff>38100</xdr:colOff>
      <xdr:row>75</xdr:row>
      <xdr:rowOff>169506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384550" y="12456757"/>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14584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154895" y="1223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27673</xdr:rowOff>
    </xdr:from>
    <xdr:to>
      <xdr:col>15</xdr:col>
      <xdr:colOff>101600</xdr:colOff>
      <xdr:row>76</xdr:row>
      <xdr:rowOff>129273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571750" y="1258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145801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361145" y="1236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148039</xdr:rowOff>
    </xdr:from>
    <xdr:to>
      <xdr:col>10</xdr:col>
      <xdr:colOff>165100</xdr:colOff>
      <xdr:row>76</xdr:row>
      <xdr:rowOff>78189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778000" y="125368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94716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548345" y="12318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36360</xdr:rowOff>
    </xdr:from>
    <xdr:to>
      <xdr:col>6</xdr:col>
      <xdr:colOff>38100</xdr:colOff>
      <xdr:row>75</xdr:row>
      <xdr:rowOff>137960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984250" y="1242521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154487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54595" y="1221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685800" y="16500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4751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685800" y="16174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116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685800" y="15847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05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685800" y="15521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78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685800" y="15194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052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685800" y="148744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95</xdr:row>
      <xdr:rowOff>51846</xdr:rowOff>
    </xdr:from>
    <xdr:to>
      <xdr:col>24</xdr:col>
      <xdr:colOff>62865</xdr:colOff>
      <xdr:row>98</xdr:row>
      <xdr:rowOff>89264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176395" y="15768096"/>
          <a:ext cx="1270" cy="551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93091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229100" y="163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89264</xdr:rowOff>
    </xdr:from>
    <xdr:to>
      <xdr:col>24</xdr:col>
      <xdr:colOff>152400</xdr:colOff>
      <xdr:row>98</xdr:row>
      <xdr:rowOff>89264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108450" y="16319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169973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229100" y="1554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95</xdr:row>
      <xdr:rowOff>51846</xdr:rowOff>
    </xdr:from>
    <xdr:to>
      <xdr:col>24</xdr:col>
      <xdr:colOff>152400</xdr:colOff>
      <xdr:row>95</xdr:row>
      <xdr:rowOff>51846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108450" y="15768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30828</xdr:rowOff>
    </xdr:from>
    <xdr:to>
      <xdr:col>24</xdr:col>
      <xdr:colOff>63500</xdr:colOff>
      <xdr:row>98</xdr:row>
      <xdr:rowOff>118845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429000" y="16261428"/>
          <a:ext cx="749300" cy="8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137177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229100" y="1602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114300</xdr:rowOff>
    </xdr:from>
    <xdr:to>
      <xdr:col>24</xdr:col>
      <xdr:colOff>114300</xdr:colOff>
      <xdr:row>98</xdr:row>
      <xdr:rowOff>44450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127500" y="1617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118845</xdr:rowOff>
    </xdr:from>
    <xdr:to>
      <xdr:col>19</xdr:col>
      <xdr:colOff>177800</xdr:colOff>
      <xdr:row>98</xdr:row>
      <xdr:rowOff>129491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622550" y="16349445"/>
          <a:ext cx="80645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166441</xdr:rowOff>
    </xdr:from>
    <xdr:to>
      <xdr:col>20</xdr:col>
      <xdr:colOff>38100</xdr:colOff>
      <xdr:row>98</xdr:row>
      <xdr:rowOff>96591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384550" y="162255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113118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187211" y="1600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67698</xdr:rowOff>
    </xdr:from>
    <xdr:to>
      <xdr:col>15</xdr:col>
      <xdr:colOff>50800</xdr:colOff>
      <xdr:row>98</xdr:row>
      <xdr:rowOff>129491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828800" y="16298298"/>
          <a:ext cx="793750" cy="6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10830</xdr:rowOff>
    </xdr:from>
    <xdr:to>
      <xdr:col>15</xdr:col>
      <xdr:colOff>101600</xdr:colOff>
      <xdr:row>98</xdr:row>
      <xdr:rowOff>112430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571750" y="1624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128957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393461" y="1601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55262</xdr:rowOff>
    </xdr:from>
    <xdr:to>
      <xdr:col>10</xdr:col>
      <xdr:colOff>114300</xdr:colOff>
      <xdr:row>98</xdr:row>
      <xdr:rowOff>67698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028700" y="15085712"/>
          <a:ext cx="800100" cy="121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15624</xdr:rowOff>
    </xdr:from>
    <xdr:to>
      <xdr:col>10</xdr:col>
      <xdr:colOff>165100</xdr:colOff>
      <xdr:row>98</xdr:row>
      <xdr:rowOff>117224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778000" y="1624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133751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580661" y="1602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164</xdr:rowOff>
    </xdr:from>
    <xdr:to>
      <xdr:col>6</xdr:col>
      <xdr:colOff>38100</xdr:colOff>
      <xdr:row>98</xdr:row>
      <xdr:rowOff>101764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984250" y="162307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92891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786911" y="1632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151478</xdr:rowOff>
    </xdr:from>
    <xdr:to>
      <xdr:col>24</xdr:col>
      <xdr:colOff>114300</xdr:colOff>
      <xdr:row>98</xdr:row>
      <xdr:rowOff>81628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127500" y="162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92728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229100" y="1615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68045</xdr:rowOff>
    </xdr:from>
    <xdr:to>
      <xdr:col>20</xdr:col>
      <xdr:colOff>38100</xdr:colOff>
      <xdr:row>98</xdr:row>
      <xdr:rowOff>169645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384550" y="162986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160772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187211" y="163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78691</xdr:rowOff>
    </xdr:from>
    <xdr:to>
      <xdr:col>15</xdr:col>
      <xdr:colOff>101600</xdr:colOff>
      <xdr:row>99</xdr:row>
      <xdr:rowOff>8841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571750" y="1630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171418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393461" y="16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16898</xdr:rowOff>
    </xdr:from>
    <xdr:to>
      <xdr:col>10</xdr:col>
      <xdr:colOff>165100</xdr:colOff>
      <xdr:row>98</xdr:row>
      <xdr:rowOff>118498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778000" y="1624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109625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580661" y="1634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4462</xdr:rowOff>
    </xdr:from>
    <xdr:to>
      <xdr:col>6</xdr:col>
      <xdr:colOff>38100</xdr:colOff>
      <xdr:row>91</xdr:row>
      <xdr:rowOff>106062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984250" y="150349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122589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754595" y="14822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52722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52722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52722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52722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552722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427845" y="5149523"/>
          <a:ext cx="1270" cy="139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948055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35990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9480550" y="493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359900" y="51495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85816</xdr:rowOff>
    </xdr:from>
    <xdr:to>
      <xdr:col>55</xdr:col>
      <xdr:colOff>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686800" y="6531066"/>
          <a:ext cx="74295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9480550" y="62291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398000" y="637133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85489</xdr:rowOff>
    </xdr:from>
    <xdr:to>
      <xdr:col>50</xdr:col>
      <xdr:colOff>114300</xdr:colOff>
      <xdr:row>39</xdr:row>
      <xdr:rowOff>85816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86700" y="6530739"/>
          <a:ext cx="8001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36000" y="6368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6567" y="6150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85489</xdr:rowOff>
    </xdr:from>
    <xdr:to>
      <xdr:col>45</xdr:col>
      <xdr:colOff>177800</xdr:colOff>
      <xdr:row>39</xdr:row>
      <xdr:rowOff>85489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080250" y="65307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42250" y="63559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716467" y="6137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85489</xdr:rowOff>
    </xdr:from>
    <xdr:to>
      <xdr:col>41</xdr:col>
      <xdr:colOff>50800</xdr:colOff>
      <xdr:row>39</xdr:row>
      <xdr:rowOff>85489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286500" y="6530739"/>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029450" y="636415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910017" y="6145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235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116267" y="6126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39800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948055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35016</xdr:rowOff>
    </xdr:from>
    <xdr:to>
      <xdr:col>50</xdr:col>
      <xdr:colOff>165100</xdr:colOff>
      <xdr:row>39</xdr:row>
      <xdr:rowOff>136616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36000" y="648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127743</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48883" y="6572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34689</xdr:rowOff>
    </xdr:from>
    <xdr:to>
      <xdr:col>46</xdr:col>
      <xdr:colOff>38100</xdr:colOff>
      <xdr:row>39</xdr:row>
      <xdr:rowOff>136289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42250" y="6479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127416</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083" y="6572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34689</xdr:rowOff>
    </xdr:from>
    <xdr:to>
      <xdr:col>41</xdr:col>
      <xdr:colOff>101600</xdr:colOff>
      <xdr:row>39</xdr:row>
      <xdr:rowOff>136289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029450" y="64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127416</xdr:rowOff>
    </xdr:from>
    <xdr:ext cx="313932"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942333" y="6572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34689</xdr:rowOff>
    </xdr:from>
    <xdr:to>
      <xdr:col>36</xdr:col>
      <xdr:colOff>165100</xdr:colOff>
      <xdr:row>39</xdr:row>
      <xdr:rowOff>136289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235700" y="647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127416</xdr:rowOff>
    </xdr:from>
    <xdr:ext cx="313932"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148583" y="65726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5956300" y="9846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72656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5956300" y="9532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482151" y="9396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5956300" y="92183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482151" y="90825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5956300" y="89045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482151" y="87622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5956300" y="8590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4821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5956300" y="8270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418031" y="8134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427845" y="8381701"/>
          <a:ext cx="1270" cy="1453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9480550" y="9838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359900" y="9834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9480550" y="816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359900" y="83817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37157</xdr:rowOff>
    </xdr:from>
    <xdr:to>
      <xdr:col>55</xdr:col>
      <xdr:colOff>0</xdr:colOff>
      <xdr:row>58</xdr:row>
      <xdr:rowOff>93669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686800" y="9619307"/>
          <a:ext cx="742950" cy="5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9480550" y="96242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398000" y="96457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37157</xdr:rowOff>
    </xdr:from>
    <xdr:to>
      <xdr:col>50</xdr:col>
      <xdr:colOff>114300</xdr:colOff>
      <xdr:row>58</xdr:row>
      <xdr:rowOff>54497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86700" y="9619307"/>
          <a:ext cx="8001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36000" y="9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38661" y="972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39736</xdr:rowOff>
    </xdr:from>
    <xdr:to>
      <xdr:col>45</xdr:col>
      <xdr:colOff>177800</xdr:colOff>
      <xdr:row>58</xdr:row>
      <xdr:rowOff>54497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080250" y="9291686"/>
          <a:ext cx="806450" cy="3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42250" y="9635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44911" y="972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4777</xdr:rowOff>
    </xdr:from>
    <xdr:to>
      <xdr:col>41</xdr:col>
      <xdr:colOff>50800</xdr:colOff>
      <xdr:row>56</xdr:row>
      <xdr:rowOff>39736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286500" y="8926527"/>
          <a:ext cx="793750" cy="36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029450" y="96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851161" y="97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235700" y="96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038361" y="971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42869</xdr:rowOff>
    </xdr:from>
    <xdr:to>
      <xdr:col>55</xdr:col>
      <xdr:colOff>50800</xdr:colOff>
      <xdr:row>58</xdr:row>
      <xdr:rowOff>144469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398000" y="962501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65746</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9480550" y="9482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157807</xdr:rowOff>
    </xdr:from>
    <xdr:to>
      <xdr:col>50</xdr:col>
      <xdr:colOff>165100</xdr:colOff>
      <xdr:row>58</xdr:row>
      <xdr:rowOff>87957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36000" y="95748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104484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38661" y="935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3697</xdr:rowOff>
    </xdr:from>
    <xdr:to>
      <xdr:col>46</xdr:col>
      <xdr:colOff>38100</xdr:colOff>
      <xdr:row>58</xdr:row>
      <xdr:rowOff>105297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42250" y="95858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121824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44911" y="937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160386</xdr:rowOff>
    </xdr:from>
    <xdr:to>
      <xdr:col>41</xdr:col>
      <xdr:colOff>101600</xdr:colOff>
      <xdr:row>56</xdr:row>
      <xdr:rowOff>90536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029450" y="92472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107063</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851161" y="90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125427</xdr:rowOff>
    </xdr:from>
    <xdr:to>
      <xdr:col>36</xdr:col>
      <xdr:colOff>165100</xdr:colOff>
      <xdr:row>54</xdr:row>
      <xdr:rowOff>55577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235700" y="88820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72104</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38361" y="86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427845" y="11605027"/>
          <a:ext cx="1270" cy="13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9480550" y="1297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359900" y="129683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9480550" y="1139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359900" y="116050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76240</xdr:rowOff>
    </xdr:from>
    <xdr:to>
      <xdr:col>55</xdr:col>
      <xdr:colOff>0</xdr:colOff>
      <xdr:row>76</xdr:row>
      <xdr:rowOff>33493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686800" y="12465090"/>
          <a:ext cx="742950" cy="12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6931</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9480550" y="12560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398000" y="125824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33493</xdr:rowOff>
    </xdr:from>
    <xdr:to>
      <xdr:col>50</xdr:col>
      <xdr:colOff>114300</xdr:colOff>
      <xdr:row>77</xdr:row>
      <xdr:rowOff>144957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86700" y="12587443"/>
          <a:ext cx="800100" cy="27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36000" y="124814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38661" y="1226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144957</xdr:rowOff>
    </xdr:from>
    <xdr:to>
      <xdr:col>45</xdr:col>
      <xdr:colOff>177800</xdr:colOff>
      <xdr:row>78</xdr:row>
      <xdr:rowOff>78938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080250" y="12864007"/>
          <a:ext cx="806450" cy="9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42250" y="12671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7228" y="1245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44785</xdr:rowOff>
    </xdr:from>
    <xdr:to>
      <xdr:col>41</xdr:col>
      <xdr:colOff>50800</xdr:colOff>
      <xdr:row>78</xdr:row>
      <xdr:rowOff>78938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286500" y="12928935"/>
          <a:ext cx="79375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029450" y="126771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864428" y="1245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235700" y="12706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070678" y="124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25440</xdr:rowOff>
    </xdr:from>
    <xdr:to>
      <xdr:col>55</xdr:col>
      <xdr:colOff>50800</xdr:colOff>
      <xdr:row>75</xdr:row>
      <xdr:rowOff>127040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398000" y="124142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48317</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9480550" y="122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154143</xdr:rowOff>
    </xdr:from>
    <xdr:to>
      <xdr:col>50</xdr:col>
      <xdr:colOff>165100</xdr:colOff>
      <xdr:row>76</xdr:row>
      <xdr:rowOff>84293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36000" y="125429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75420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70978" y="1262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94157</xdr:rowOff>
    </xdr:from>
    <xdr:to>
      <xdr:col>46</xdr:col>
      <xdr:colOff>38100</xdr:colOff>
      <xdr:row>78</xdr:row>
      <xdr:rowOff>24307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42250" y="128132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15434</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77228" y="1289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28138</xdr:rowOff>
    </xdr:from>
    <xdr:to>
      <xdr:col>41</xdr:col>
      <xdr:colOff>101600</xdr:colOff>
      <xdr:row>78</xdr:row>
      <xdr:rowOff>129738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029450" y="1291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120865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864428" y="1300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165435</xdr:rowOff>
    </xdr:from>
    <xdr:to>
      <xdr:col>36</xdr:col>
      <xdr:colOff>165100</xdr:colOff>
      <xdr:row>78</xdr:row>
      <xdr:rowOff>95585</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235700" y="128844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86712</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0678" y="1297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5956300" y="16370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726564" y="16228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5956300" y="15913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418031" y="15770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5956300" y="15455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418031" y="15313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5956300" y="15005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418031" y="1486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97</xdr:row>
      <xdr:rowOff>63671</xdr:rowOff>
    </xdr:from>
    <xdr:to>
      <xdr:col>54</xdr:col>
      <xdr:colOff>189865</xdr:colOff>
      <xdr:row>98</xdr:row>
      <xdr:rowOff>105595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427845" y="16122821"/>
          <a:ext cx="1270" cy="213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109422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9480550" y="163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105595</xdr:rowOff>
    </xdr:from>
    <xdr:to>
      <xdr:col>55</xdr:col>
      <xdr:colOff>88900</xdr:colOff>
      <xdr:row>98</xdr:row>
      <xdr:rowOff>105595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359900" y="163361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10348</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9480550" y="158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97</xdr:row>
      <xdr:rowOff>63671</xdr:rowOff>
    </xdr:from>
    <xdr:to>
      <xdr:col>55</xdr:col>
      <xdr:colOff>88900</xdr:colOff>
      <xdr:row>97</xdr:row>
      <xdr:rowOff>63671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359900" y="161228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72014</xdr:rowOff>
    </xdr:from>
    <xdr:to>
      <xdr:col>55</xdr:col>
      <xdr:colOff>0</xdr:colOff>
      <xdr:row>97</xdr:row>
      <xdr:rowOff>80280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686800" y="16131164"/>
          <a:ext cx="742950" cy="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146167</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9480550" y="1620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167740</xdr:rowOff>
    </xdr:from>
    <xdr:to>
      <xdr:col>55</xdr:col>
      <xdr:colOff>50800</xdr:colOff>
      <xdr:row>98</xdr:row>
      <xdr:rowOff>97890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398000" y="16226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75767</xdr:rowOff>
    </xdr:from>
    <xdr:to>
      <xdr:col>50</xdr:col>
      <xdr:colOff>114300</xdr:colOff>
      <xdr:row>97</xdr:row>
      <xdr:rowOff>80280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86700" y="14941117"/>
          <a:ext cx="800100" cy="119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169077</xdr:rowOff>
    </xdr:from>
    <xdr:to>
      <xdr:col>50</xdr:col>
      <xdr:colOff>165100</xdr:colOff>
      <xdr:row>98</xdr:row>
      <xdr:rowOff>99227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36000" y="1622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90354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38661" y="1632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75767</xdr:rowOff>
    </xdr:from>
    <xdr:to>
      <xdr:col>45</xdr:col>
      <xdr:colOff>177800</xdr:colOff>
      <xdr:row>97</xdr:row>
      <xdr:rowOff>9451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080250" y="14941117"/>
          <a:ext cx="806450" cy="11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171186</xdr:rowOff>
    </xdr:from>
    <xdr:to>
      <xdr:col>46</xdr:col>
      <xdr:colOff>38100</xdr:colOff>
      <xdr:row>98</xdr:row>
      <xdr:rowOff>101336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42250" y="16230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92463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44911" y="1632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9451</xdr:rowOff>
    </xdr:from>
    <xdr:to>
      <xdr:col>41</xdr:col>
      <xdr:colOff>50800</xdr:colOff>
      <xdr:row>97</xdr:row>
      <xdr:rowOff>114636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286500" y="16068601"/>
          <a:ext cx="793750" cy="10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169467</xdr:rowOff>
    </xdr:from>
    <xdr:to>
      <xdr:col>41</xdr:col>
      <xdr:colOff>101600</xdr:colOff>
      <xdr:row>98</xdr:row>
      <xdr:rowOff>99617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029450" y="16228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90744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851161" y="1632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166889</xdr:rowOff>
    </xdr:from>
    <xdr:to>
      <xdr:col>36</xdr:col>
      <xdr:colOff>165100</xdr:colOff>
      <xdr:row>98</xdr:row>
      <xdr:rowOff>97039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235700" y="16226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88166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038361" y="1631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21214</xdr:rowOff>
    </xdr:from>
    <xdr:to>
      <xdr:col>55</xdr:col>
      <xdr:colOff>50800</xdr:colOff>
      <xdr:row>97</xdr:row>
      <xdr:rowOff>122814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398000" y="160803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137347</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9480550" y="1602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29480</xdr:rowOff>
    </xdr:from>
    <xdr:to>
      <xdr:col>50</xdr:col>
      <xdr:colOff>165100</xdr:colOff>
      <xdr:row>97</xdr:row>
      <xdr:rowOff>131080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36000" y="1608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147607</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06345" y="1586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24967</xdr:rowOff>
    </xdr:from>
    <xdr:to>
      <xdr:col>46</xdr:col>
      <xdr:colOff>38100</xdr:colOff>
      <xdr:row>90</xdr:row>
      <xdr:rowOff>126567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42250" y="148903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88</xdr:row>
      <xdr:rowOff>143094</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12595" y="1467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130101</xdr:rowOff>
    </xdr:from>
    <xdr:to>
      <xdr:col>41</xdr:col>
      <xdr:colOff>101600</xdr:colOff>
      <xdr:row>97</xdr:row>
      <xdr:rowOff>60251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029450" y="160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76778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818845" y="1579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63836</xdr:rowOff>
    </xdr:from>
    <xdr:to>
      <xdr:col>36</xdr:col>
      <xdr:colOff>165100</xdr:colOff>
      <xdr:row>97</xdr:row>
      <xdr:rowOff>165436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235700" y="1612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10513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038361" y="1589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06694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698345" y="5141925"/>
          <a:ext cx="1269" cy="1175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4744700" y="6320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611350" y="631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4744700" y="49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611350" y="51419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96457</xdr:rowOff>
    </xdr:from>
    <xdr:to>
      <xdr:col>85</xdr:col>
      <xdr:colOff>127000</xdr:colOff>
      <xdr:row>37</xdr:row>
      <xdr:rowOff>126593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938250" y="6211507"/>
          <a:ext cx="762000" cy="3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4744700" y="5985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649450" y="612755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138957</xdr:rowOff>
    </xdr:from>
    <xdr:to>
      <xdr:col>81</xdr:col>
      <xdr:colOff>50800</xdr:colOff>
      <xdr:row>37</xdr:row>
      <xdr:rowOff>96457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144500" y="6088907"/>
          <a:ext cx="793750" cy="1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887450" y="6117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709161" y="589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138957</xdr:rowOff>
    </xdr:from>
    <xdr:to>
      <xdr:col>76</xdr:col>
      <xdr:colOff>114300</xdr:colOff>
      <xdr:row>37</xdr:row>
      <xdr:rowOff>105905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344400" y="6088907"/>
          <a:ext cx="800100" cy="13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093700" y="612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97845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896361"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105905</xdr:rowOff>
    </xdr:from>
    <xdr:to>
      <xdr:col>71</xdr:col>
      <xdr:colOff>177800</xdr:colOff>
      <xdr:row>37</xdr:row>
      <xdr:rowOff>125222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1537950" y="6220955"/>
          <a:ext cx="80645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299950" y="613154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102611" y="59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1487150" y="61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1308861" y="59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75793</xdr:rowOff>
    </xdr:from>
    <xdr:to>
      <xdr:col>85</xdr:col>
      <xdr:colOff>177800</xdr:colOff>
      <xdr:row>38</xdr:row>
      <xdr:rowOff>5944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649450" y="6190843"/>
          <a:ext cx="95250"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4744700" y="611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45657</xdr:rowOff>
    </xdr:from>
    <xdr:to>
      <xdr:col>81</xdr:col>
      <xdr:colOff>101600</xdr:colOff>
      <xdr:row>37</xdr:row>
      <xdr:rowOff>147257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887450" y="61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138383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709161" y="62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88157</xdr:rowOff>
    </xdr:from>
    <xdr:to>
      <xdr:col>76</xdr:col>
      <xdr:colOff>165100</xdr:colOff>
      <xdr:row>37</xdr:row>
      <xdr:rowOff>18307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093700" y="60381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34834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896361" y="581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55105</xdr:rowOff>
    </xdr:from>
    <xdr:to>
      <xdr:col>72</xdr:col>
      <xdr:colOff>38100</xdr:colOff>
      <xdr:row>37</xdr:row>
      <xdr:rowOff>156705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299950" y="61701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147832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02611" y="626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74422</xdr:rowOff>
    </xdr:from>
    <xdr:to>
      <xdr:col>67</xdr:col>
      <xdr:colOff>101600</xdr:colOff>
      <xdr:row>38</xdr:row>
      <xdr:rowOff>4572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1487150" y="61894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167149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308861" y="6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1207750" y="9721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097801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1207750" y="9277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0669481" y="9141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1207750" y="8839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0669481" y="8703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1207750" y="8401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0669481" y="825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698345" y="8429946"/>
          <a:ext cx="1269" cy="11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4744700" y="9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611350" y="9611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4744700" y="821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611350" y="8429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81823</xdr:rowOff>
    </xdr:from>
    <xdr:to>
      <xdr:col>85</xdr:col>
      <xdr:colOff>127000</xdr:colOff>
      <xdr:row>57</xdr:row>
      <xdr:rowOff>92215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938250" y="9498873"/>
          <a:ext cx="762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4744700" y="9308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649450" y="9450428"/>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81823</xdr:rowOff>
    </xdr:from>
    <xdr:to>
      <xdr:col>81</xdr:col>
      <xdr:colOff>50800</xdr:colOff>
      <xdr:row>57</xdr:row>
      <xdr:rowOff>110837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144500" y="9498873"/>
          <a:ext cx="793750" cy="2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887450" y="941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709161" y="920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110837</xdr:rowOff>
    </xdr:from>
    <xdr:to>
      <xdr:col>76</xdr:col>
      <xdr:colOff>114300</xdr:colOff>
      <xdr:row>57</xdr:row>
      <xdr:rowOff>116136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344400" y="9527887"/>
          <a:ext cx="8001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093700" y="944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896361" y="923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116136</xdr:rowOff>
    </xdr:from>
    <xdr:to>
      <xdr:col>71</xdr:col>
      <xdr:colOff>177800</xdr:colOff>
      <xdr:row>57</xdr:row>
      <xdr:rowOff>164000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1537950" y="9533186"/>
          <a:ext cx="806450" cy="4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299950" y="9467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102611" y="924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1487150" y="945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1308861" y="924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41415</xdr:rowOff>
    </xdr:from>
    <xdr:to>
      <xdr:col>85</xdr:col>
      <xdr:colOff>177800</xdr:colOff>
      <xdr:row>57</xdr:row>
      <xdr:rowOff>143015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649450" y="945846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4744700" y="942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31023</xdr:rowOff>
    </xdr:from>
    <xdr:to>
      <xdr:col>81</xdr:col>
      <xdr:colOff>101600</xdr:colOff>
      <xdr:row>57</xdr:row>
      <xdr:rowOff>132623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887450" y="94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123750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709161" y="954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60037</xdr:rowOff>
    </xdr:from>
    <xdr:to>
      <xdr:col>76</xdr:col>
      <xdr:colOff>165100</xdr:colOff>
      <xdr:row>57</xdr:row>
      <xdr:rowOff>161637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093700" y="94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152764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896361" y="956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65336</xdr:rowOff>
    </xdr:from>
    <xdr:to>
      <xdr:col>72</xdr:col>
      <xdr:colOff>38100</xdr:colOff>
      <xdr:row>57</xdr:row>
      <xdr:rowOff>166936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299950" y="9482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158063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02611" y="957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113200</xdr:rowOff>
    </xdr:from>
    <xdr:to>
      <xdr:col>67</xdr:col>
      <xdr:colOff>101600</xdr:colOff>
      <xdr:row>58</xdr:row>
      <xdr:rowOff>43350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1487150" y="9530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34477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308861" y="96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06694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06694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06694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06694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5356</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698345" y="12724406"/>
          <a:ext cx="1269" cy="36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90615</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4744700" y="131398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123483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4744700" y="1251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77</xdr:row>
      <xdr:rowOff>5356</xdr:rowOff>
    </xdr:from>
    <xdr:to>
      <xdr:col>86</xdr:col>
      <xdr:colOff>25400</xdr:colOff>
      <xdr:row>77</xdr:row>
      <xdr:rowOff>5356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611350" y="127244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94593</xdr:rowOff>
    </xdr:from>
    <xdr:to>
      <xdr:col>85</xdr:col>
      <xdr:colOff>127000</xdr:colOff>
      <xdr:row>77</xdr:row>
      <xdr:rowOff>5356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938250" y="11823043"/>
          <a:ext cx="762000" cy="90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135066</xdr:rowOff>
    </xdr:from>
    <xdr:ext cx="469744"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4744700" y="13019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156639</xdr:rowOff>
    </xdr:from>
    <xdr:to>
      <xdr:col>85</xdr:col>
      <xdr:colOff>177800</xdr:colOff>
      <xdr:row>79</xdr:row>
      <xdr:rowOff>86789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649450" y="130407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164702</xdr:rowOff>
    </xdr:from>
    <xdr:to>
      <xdr:col>81</xdr:col>
      <xdr:colOff>50800</xdr:colOff>
      <xdr:row>71</xdr:row>
      <xdr:rowOff>94593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144500" y="11562952"/>
          <a:ext cx="793750" cy="26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158798</xdr:rowOff>
    </xdr:from>
    <xdr:to>
      <xdr:col>81</xdr:col>
      <xdr:colOff>101600</xdr:colOff>
      <xdr:row>79</xdr:row>
      <xdr:rowOff>88948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887450" y="130429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80075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722428" y="1312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164702</xdr:rowOff>
    </xdr:from>
    <xdr:to>
      <xdr:col>76</xdr:col>
      <xdr:colOff>114300</xdr:colOff>
      <xdr:row>70</xdr:row>
      <xdr:rowOff>15167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344400" y="11562952"/>
          <a:ext cx="800100" cy="1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157384</xdr:rowOff>
    </xdr:from>
    <xdr:to>
      <xdr:col>76</xdr:col>
      <xdr:colOff>165100</xdr:colOff>
      <xdr:row>79</xdr:row>
      <xdr:rowOff>87534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093700" y="13041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78661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928678" y="1312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15167</xdr:rowOff>
    </xdr:from>
    <xdr:to>
      <xdr:col>71</xdr:col>
      <xdr:colOff>177800</xdr:colOff>
      <xdr:row>75</xdr:row>
      <xdr:rowOff>126133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1537950" y="11578517"/>
          <a:ext cx="806450" cy="93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159407</xdr:rowOff>
    </xdr:from>
    <xdr:to>
      <xdr:col>72</xdr:col>
      <xdr:colOff>38100</xdr:colOff>
      <xdr:row>79</xdr:row>
      <xdr:rowOff>89557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299950" y="13043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80684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134928" y="131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162497</xdr:rowOff>
    </xdr:from>
    <xdr:to>
      <xdr:col>67</xdr:col>
      <xdr:colOff>101600</xdr:colOff>
      <xdr:row>79</xdr:row>
      <xdr:rowOff>92647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1487150" y="130466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83774</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1367717" y="13133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126006</xdr:rowOff>
    </xdr:from>
    <xdr:to>
      <xdr:col>85</xdr:col>
      <xdr:colOff>177800</xdr:colOff>
      <xdr:row>77</xdr:row>
      <xdr:rowOff>56156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649450" y="1267995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79033</xdr:rowOff>
    </xdr:from>
    <xdr:ext cx="599010"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4744700" y="126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43793</xdr:rowOff>
    </xdr:from>
    <xdr:to>
      <xdr:col>81</xdr:col>
      <xdr:colOff>101600</xdr:colOff>
      <xdr:row>71</xdr:row>
      <xdr:rowOff>145393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887450" y="11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69</xdr:row>
      <xdr:rowOff>161920</xdr:rowOff>
    </xdr:from>
    <xdr:ext cx="59901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676845" y="11560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69</xdr:row>
      <xdr:rowOff>113902</xdr:rowOff>
    </xdr:from>
    <xdr:to>
      <xdr:col>76</xdr:col>
      <xdr:colOff>165100</xdr:colOff>
      <xdr:row>70</xdr:row>
      <xdr:rowOff>44052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093700" y="1151215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60579</xdr:rowOff>
    </xdr:from>
    <xdr:ext cx="59901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864045" y="11293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135817</xdr:rowOff>
    </xdr:from>
    <xdr:to>
      <xdr:col>72</xdr:col>
      <xdr:colOff>38100</xdr:colOff>
      <xdr:row>70</xdr:row>
      <xdr:rowOff>65967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299950" y="1153406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68</xdr:row>
      <xdr:rowOff>82494</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070295" y="1131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75333</xdr:rowOff>
    </xdr:from>
    <xdr:to>
      <xdr:col>67</xdr:col>
      <xdr:colOff>101600</xdr:colOff>
      <xdr:row>76</xdr:row>
      <xdr:rowOff>5482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1487150" y="124641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22010</xdr:rowOff>
    </xdr:from>
    <xdr:ext cx="59901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276545" y="122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698345" y="14851348"/>
          <a:ext cx="1269" cy="151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4744700" y="1637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611350" y="163672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4744700" y="1463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611350" y="14851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9920</xdr:rowOff>
    </xdr:from>
    <xdr:to>
      <xdr:col>85</xdr:col>
      <xdr:colOff>127000</xdr:colOff>
      <xdr:row>95</xdr:row>
      <xdr:rowOff>237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938250" y="15554720"/>
          <a:ext cx="762000" cy="16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4744700" y="15897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649450" y="159190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237</xdr:rowOff>
    </xdr:from>
    <xdr:to>
      <xdr:col>81</xdr:col>
      <xdr:colOff>50800</xdr:colOff>
      <xdr:row>96</xdr:row>
      <xdr:rowOff>149203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144500" y="15716487"/>
          <a:ext cx="793750" cy="32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887450" y="1594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709161" y="160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149203</xdr:rowOff>
    </xdr:from>
    <xdr:to>
      <xdr:col>76</xdr:col>
      <xdr:colOff>114300</xdr:colOff>
      <xdr:row>96</xdr:row>
      <xdr:rowOff>152828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344400" y="16036903"/>
          <a:ext cx="8001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093700" y="1593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896361" y="1570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130882</xdr:rowOff>
    </xdr:from>
    <xdr:to>
      <xdr:col>71</xdr:col>
      <xdr:colOff>177800</xdr:colOff>
      <xdr:row>96</xdr:row>
      <xdr:rowOff>152828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1537950" y="16018582"/>
          <a:ext cx="80645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299950" y="1592545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102611" y="157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1487150" y="1592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1308861" y="1570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130570</xdr:rowOff>
    </xdr:from>
    <xdr:to>
      <xdr:col>85</xdr:col>
      <xdr:colOff>177800</xdr:colOff>
      <xdr:row>94</xdr:row>
      <xdr:rowOff>60720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649450" y="15503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153447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4744700" y="153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120887</xdr:rowOff>
    </xdr:from>
    <xdr:to>
      <xdr:col>81</xdr:col>
      <xdr:colOff>101600</xdr:colOff>
      <xdr:row>95</xdr:row>
      <xdr:rowOff>51037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887450" y="1566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67564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709161" y="1544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98403</xdr:rowOff>
    </xdr:from>
    <xdr:to>
      <xdr:col>76</xdr:col>
      <xdr:colOff>165100</xdr:colOff>
      <xdr:row>97</xdr:row>
      <xdr:rowOff>28553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093700" y="1598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19680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896361" y="1607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102028</xdr:rowOff>
    </xdr:from>
    <xdr:to>
      <xdr:col>72</xdr:col>
      <xdr:colOff>38100</xdr:colOff>
      <xdr:row>97</xdr:row>
      <xdr:rowOff>32178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299950" y="159897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23305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102611" y="1608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80082</xdr:rowOff>
    </xdr:from>
    <xdr:to>
      <xdr:col>67</xdr:col>
      <xdr:colOff>101600</xdr:colOff>
      <xdr:row>97</xdr:row>
      <xdr:rowOff>10232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1487150" y="159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1359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1308861" y="1606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19949795" y="5063236"/>
          <a:ext cx="1269"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0002500" y="65001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0002500" y="484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881850" y="5063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0002500" y="62588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900900" y="64010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157950" y="64170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051783" y="61986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345150" y="63835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58033" y="6165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7551400" y="64254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7464283" y="6207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6757650" y="64056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6651483" y="6187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0002500" y="6379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年度の住民一人当たりのコスト（目的別）において、災害復旧事業費が類似団体内で最大、全国・県平均を突出して上回っている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これは、平成２８年熊本地震による災害復旧事業費（被災宅地復旧事業、益城中学校再建、</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新庁舎造成等）によるものである。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また、財源として借り入れた町債の償還が令和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年度より本格化しており、</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まで類似団体平均、全国・県平均を下回っていた公債費の住民一人当たりのコストが大きく上昇している。今後も複合施設の</a:t>
          </a:r>
          <a:r>
            <a:rPr kumimoji="1" lang="ja-JP" altLang="en-US" sz="1100">
              <a:solidFill>
                <a:schemeClr val="dk1"/>
              </a:solidFill>
              <a:effectLst/>
              <a:latin typeface="+mn-lt"/>
              <a:ea typeface="+mn-ea"/>
              <a:cs typeface="+mn-cs"/>
            </a:rPr>
            <a:t>造成・施設整備</a:t>
          </a:r>
          <a:r>
            <a:rPr kumimoji="1" lang="ja-JP" altLang="ja-JP" sz="1100">
              <a:solidFill>
                <a:schemeClr val="dk1"/>
              </a:solidFill>
              <a:effectLst/>
              <a:latin typeface="+mn-lt"/>
              <a:ea typeface="+mn-ea"/>
              <a:cs typeface="+mn-cs"/>
            </a:rPr>
            <a:t>も控えており、公債費償還に交付税措置がある場合でも将来の財政運営に支障を来さないよう事業の峻別に努める。</a:t>
          </a:r>
          <a:endParaRPr lang="ja-JP" altLang="ja-JP" sz="1400">
            <a:effectLst/>
          </a:endParaRPr>
        </a:p>
        <a:p>
          <a:r>
            <a:rPr kumimoji="1" lang="ja-JP" altLang="en-US" sz="1100">
              <a:solidFill>
                <a:schemeClr val="dk1"/>
              </a:solidFill>
              <a:effectLst/>
              <a:latin typeface="+mn-lt"/>
              <a:ea typeface="+mn-ea"/>
              <a:cs typeface="+mn-cs"/>
            </a:rPr>
            <a:t>　また土木費も類似団体内で</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位となっており、復興事業として県道熊本高森線整備事業（県事業）、木山復興土地区画整理事業（県事業）、都市計画街路事業、都市防災総合推進事業、小規模住宅地区改良事業、都市再生計画整備事業を継続実施しているためである。事業完了までは高止まりすることが予想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民生費についても、類似団体平均を大きく上回っており、平成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年熊本地震に関連する被災者への生活再建事業、応急仮設住宅運営業務及び同住宅用地の農地復旧事業の</a:t>
          </a:r>
          <a:r>
            <a:rPr kumimoji="1" lang="ja-JP" altLang="en-US" sz="1100">
              <a:solidFill>
                <a:schemeClr val="dk1"/>
              </a:solidFill>
              <a:effectLst/>
              <a:latin typeface="+mn-lt"/>
              <a:ea typeface="+mn-ea"/>
              <a:cs typeface="+mn-cs"/>
            </a:rPr>
            <a:t>実施によるもの</a:t>
          </a:r>
          <a:r>
            <a:rPr kumimoji="1" lang="ja-JP" altLang="ja-JP" sz="1100">
              <a:solidFill>
                <a:schemeClr val="dk1"/>
              </a:solidFill>
              <a:effectLst/>
              <a:latin typeface="+mn-lt"/>
              <a:ea typeface="+mn-ea"/>
              <a:cs typeface="+mn-cs"/>
            </a:rPr>
            <a:t>であり、今後仮設住宅の</a:t>
          </a:r>
          <a:r>
            <a:rPr kumimoji="1" lang="ja-JP" altLang="en-US" sz="1100">
              <a:solidFill>
                <a:schemeClr val="dk1"/>
              </a:solidFill>
              <a:effectLst/>
              <a:latin typeface="+mn-lt"/>
              <a:ea typeface="+mn-ea"/>
              <a:cs typeface="+mn-cs"/>
            </a:rPr>
            <a:t>提供終了等</a:t>
          </a:r>
          <a:r>
            <a:rPr kumimoji="1" lang="ja-JP" altLang="ja-JP" sz="1100">
              <a:solidFill>
                <a:schemeClr val="dk1"/>
              </a:solidFill>
              <a:effectLst/>
              <a:latin typeface="+mn-lt"/>
              <a:ea typeface="+mn-ea"/>
              <a:cs typeface="+mn-cs"/>
            </a:rPr>
            <a:t>により減少が予想される。</a:t>
          </a:r>
          <a:endParaRPr lang="ja-JP" altLang="ja-JP" sz="1400">
            <a:effectLst/>
          </a:endParaRPr>
        </a:p>
        <a:p>
          <a:r>
            <a:rPr kumimoji="1" lang="ja-JP" altLang="ja-JP" sz="1100">
              <a:solidFill>
                <a:schemeClr val="dk1"/>
              </a:solidFill>
              <a:effectLst/>
              <a:latin typeface="+mn-lt"/>
              <a:ea typeface="+mn-ea"/>
              <a:cs typeface="+mn-cs"/>
            </a:rPr>
            <a:t>　総務費が対前年度比で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したのは、</a:t>
          </a:r>
          <a:r>
            <a:rPr kumimoji="1" lang="ja-JP" altLang="en-US" sz="1100">
              <a:solidFill>
                <a:schemeClr val="dk1"/>
              </a:solidFill>
              <a:effectLst/>
              <a:latin typeface="+mn-lt"/>
              <a:ea typeface="+mn-ea"/>
              <a:cs typeface="+mn-cs"/>
            </a:rPr>
            <a:t>令和２年度の特別定額給付金給付事業による減及び</a:t>
          </a:r>
          <a:r>
            <a:rPr kumimoji="1" lang="ja-JP" altLang="ja-JP" sz="1100">
              <a:solidFill>
                <a:schemeClr val="dk1"/>
              </a:solidFill>
              <a:effectLst/>
              <a:latin typeface="+mn-lt"/>
              <a:ea typeface="+mn-ea"/>
              <a:cs typeface="+mn-cs"/>
            </a:rPr>
            <a:t>ふるさと納税の伸びによる返礼品・送料等関連費用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増等による。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財政調整基金残高は、令和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年度末で約</a:t>
          </a:r>
          <a:r>
            <a:rPr kumimoji="1" lang="en-US" altLang="ja-JP" sz="1100">
              <a:solidFill>
                <a:schemeClr val="dk1"/>
              </a:solidFill>
              <a:effectLst/>
              <a:latin typeface="+mn-lt"/>
              <a:ea typeface="+mn-ea"/>
              <a:cs typeface="+mn-cs"/>
            </a:rPr>
            <a:t>1,121</a:t>
          </a:r>
          <a:r>
            <a:rPr kumimoji="1" lang="ja-JP" altLang="ja-JP" sz="1100">
              <a:solidFill>
                <a:schemeClr val="dk1"/>
              </a:solidFill>
              <a:effectLst/>
              <a:latin typeface="+mn-lt"/>
              <a:ea typeface="+mn-ea"/>
              <a:cs typeface="+mn-cs"/>
            </a:rPr>
            <a:t>百万円。平常時の予算規模（</a:t>
          </a:r>
          <a:r>
            <a:rPr kumimoji="1" lang="en-US" altLang="ja-JP" sz="1100">
              <a:solidFill>
                <a:schemeClr val="dk1"/>
              </a:solidFill>
              <a:effectLst/>
              <a:latin typeface="+mn-lt"/>
              <a:ea typeface="+mn-ea"/>
              <a:cs typeface="+mn-cs"/>
            </a:rPr>
            <a:t>10,000</a:t>
          </a:r>
          <a:r>
            <a:rPr kumimoji="1" lang="ja-JP" altLang="ja-JP" sz="1100">
              <a:solidFill>
                <a:schemeClr val="dk1"/>
              </a:solidFill>
              <a:effectLst/>
              <a:latin typeface="+mn-lt"/>
              <a:ea typeface="+mn-ea"/>
              <a:cs typeface="+mn-cs"/>
            </a:rPr>
            <a:t>百万円）の１割程度</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適正な規模と考えている。平成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年熊本地震により、中期的な財政見通しで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地方債償還</a:t>
          </a:r>
          <a:r>
            <a:rPr kumimoji="1" lang="ja-JP" altLang="en-US" sz="1100">
              <a:solidFill>
                <a:schemeClr val="dk1"/>
              </a:solidFill>
              <a:effectLst/>
              <a:latin typeface="+mn-lt"/>
              <a:ea typeface="+mn-ea"/>
              <a:cs typeface="+mn-cs"/>
            </a:rPr>
            <a:t>が増加することが予想され</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財源不足</a:t>
          </a:r>
          <a:r>
            <a:rPr kumimoji="1" lang="ja-JP" altLang="en-US" sz="1100">
              <a:solidFill>
                <a:schemeClr val="dk1"/>
              </a:solidFill>
              <a:effectLst/>
              <a:latin typeface="+mn-lt"/>
              <a:ea typeface="+mn-ea"/>
              <a:cs typeface="+mn-cs"/>
            </a:rPr>
            <a:t>による基金</a:t>
          </a:r>
          <a:r>
            <a:rPr kumimoji="1" lang="ja-JP" altLang="ja-JP" sz="1100">
              <a:solidFill>
                <a:schemeClr val="dk1"/>
              </a:solidFill>
              <a:effectLst/>
              <a:latin typeface="+mn-lt"/>
              <a:ea typeface="+mn-ea"/>
              <a:cs typeface="+mn-cs"/>
            </a:rPr>
            <a:t>取崩しが必要になると思われる。令和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年度は、歳入増が歳出増を上回ったため実質収支が</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百万円となり実質単年度収支は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280</a:t>
          </a:r>
          <a:r>
            <a:rPr kumimoji="1" lang="ja-JP" altLang="ja-JP" sz="1100">
              <a:solidFill>
                <a:schemeClr val="dk1"/>
              </a:solidFill>
              <a:effectLst/>
              <a:latin typeface="+mn-lt"/>
              <a:ea typeface="+mn-ea"/>
              <a:cs typeface="+mn-cs"/>
            </a:rPr>
            <a:t>百万円となった。復旧・復興事業</a:t>
          </a:r>
          <a:r>
            <a:rPr kumimoji="1" lang="ja-JP" altLang="en-US" sz="1100">
              <a:solidFill>
                <a:schemeClr val="dk1"/>
              </a:solidFill>
              <a:effectLst/>
              <a:latin typeface="+mn-lt"/>
              <a:ea typeface="+mn-ea"/>
              <a:cs typeface="+mn-cs"/>
            </a:rPr>
            <a:t>の完了まで</a:t>
          </a:r>
          <a:r>
            <a:rPr kumimoji="1" lang="ja-JP" altLang="ja-JP" sz="1100">
              <a:solidFill>
                <a:schemeClr val="dk1"/>
              </a:solidFill>
              <a:effectLst/>
              <a:latin typeface="+mn-lt"/>
              <a:ea typeface="+mn-ea"/>
              <a:cs typeface="+mn-cs"/>
            </a:rPr>
            <a:t>は税収等一般財源収入が増加しても、公債費等一般財源充当経費の増加が上回り収支の改善は見込めない状況である。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熊本県益城町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一般会計及び特別会計において黒字となっている。</a:t>
          </a:r>
          <a:endParaRPr lang="ja-JP" altLang="ja-JP" sz="1400">
            <a:effectLst/>
          </a:endParaRPr>
        </a:p>
        <a:p>
          <a:r>
            <a:rPr kumimoji="1" lang="ja-JP" altLang="ja-JP" sz="1100">
              <a:solidFill>
                <a:schemeClr val="dk1"/>
              </a:solidFill>
              <a:effectLst/>
              <a:latin typeface="+mn-lt"/>
              <a:ea typeface="+mn-ea"/>
              <a:cs typeface="+mn-cs"/>
            </a:rPr>
            <a:t>　一般会計では、歳入総額</a:t>
          </a:r>
          <a:r>
            <a:rPr kumimoji="1" lang="en-US" altLang="ja-JP" sz="1100">
              <a:solidFill>
                <a:schemeClr val="dk1"/>
              </a:solidFill>
              <a:effectLst/>
              <a:latin typeface="+mn-lt"/>
              <a:ea typeface="+mn-ea"/>
              <a:cs typeface="+mn-cs"/>
            </a:rPr>
            <a:t>25,100</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歳出総額</a:t>
          </a:r>
          <a:r>
            <a:rPr kumimoji="1" lang="en-US" altLang="ja-JP" sz="1100">
              <a:solidFill>
                <a:schemeClr val="dk1"/>
              </a:solidFill>
              <a:effectLst/>
              <a:latin typeface="+mn-lt"/>
              <a:ea typeface="+mn-ea"/>
              <a:cs typeface="+mn-cs"/>
            </a:rPr>
            <a:t>23,899</a:t>
          </a:r>
          <a:r>
            <a:rPr kumimoji="1" lang="ja-JP" altLang="ja-JP" sz="1100">
              <a:solidFill>
                <a:schemeClr val="dk1"/>
              </a:solidFill>
              <a:effectLst/>
              <a:latin typeface="+mn-lt"/>
              <a:ea typeface="+mn-ea"/>
              <a:cs typeface="+mn-cs"/>
            </a:rPr>
            <a:t>百万円から形式収支</a:t>
          </a:r>
          <a:r>
            <a:rPr kumimoji="1" lang="en-US" altLang="ja-JP" sz="1100">
              <a:solidFill>
                <a:schemeClr val="dk1"/>
              </a:solidFill>
              <a:effectLst/>
              <a:latin typeface="+mn-lt"/>
              <a:ea typeface="+mn-ea"/>
              <a:cs typeface="+mn-cs"/>
            </a:rPr>
            <a:t>1,211</a:t>
          </a:r>
          <a:r>
            <a:rPr kumimoji="1" lang="ja-JP" altLang="ja-JP" sz="1100">
              <a:solidFill>
                <a:schemeClr val="dk1"/>
              </a:solidFill>
              <a:effectLst/>
              <a:latin typeface="+mn-lt"/>
              <a:ea typeface="+mn-ea"/>
              <a:cs typeface="+mn-cs"/>
            </a:rPr>
            <a:t>百万円、翌年度に繰越すべき財源</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百万円であるため実質収支</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百万円となり標準財政規模比</a:t>
          </a:r>
          <a:r>
            <a:rPr kumimoji="1" lang="en-US" altLang="ja-JP" sz="1100">
              <a:solidFill>
                <a:schemeClr val="dk1"/>
              </a:solidFill>
              <a:effectLst/>
              <a:latin typeface="+mn-lt"/>
              <a:ea typeface="+mn-ea"/>
              <a:cs typeface="+mn-cs"/>
            </a:rPr>
            <a:t>10.28%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国民健康</a:t>
          </a:r>
          <a:r>
            <a:rPr kumimoji="1" lang="ja-JP" altLang="ja-JP" sz="1100">
              <a:solidFill>
                <a:schemeClr val="dk1"/>
              </a:solidFill>
              <a:effectLst/>
              <a:latin typeface="+mn-lt"/>
              <a:ea typeface="+mn-ea"/>
              <a:cs typeface="+mn-cs"/>
            </a:rPr>
            <a:t>保険特別会計の標準財政規模比が</a:t>
          </a:r>
          <a:r>
            <a:rPr kumimoji="1" lang="en-US" altLang="ja-JP" sz="1100">
              <a:solidFill>
                <a:schemeClr val="dk1"/>
              </a:solidFill>
              <a:effectLst/>
              <a:latin typeface="+mn-lt"/>
              <a:ea typeface="+mn-ea"/>
              <a:cs typeface="+mn-cs"/>
            </a:rPr>
            <a:t>14.57%</a:t>
          </a:r>
          <a:r>
            <a:rPr kumimoji="1" lang="ja-JP" altLang="ja-JP" sz="1100">
              <a:solidFill>
                <a:schemeClr val="dk1"/>
              </a:solidFill>
              <a:effectLst/>
              <a:latin typeface="+mn-lt"/>
              <a:ea typeface="+mn-ea"/>
              <a:cs typeface="+mn-cs"/>
            </a:rPr>
            <a:t>となっているのは、</a:t>
          </a:r>
          <a:r>
            <a:rPr kumimoji="1" lang="ja-JP" altLang="en-US" sz="1100">
              <a:solidFill>
                <a:schemeClr val="dk1"/>
              </a:solidFill>
              <a:effectLst/>
              <a:latin typeface="+mn-lt"/>
              <a:ea typeface="+mn-ea"/>
              <a:cs typeface="+mn-cs"/>
            </a:rPr>
            <a:t>県支出金普通調整交付金及び繰越金の増により</a:t>
          </a:r>
          <a:r>
            <a:rPr kumimoji="1" lang="ja-JP" altLang="ja-JP" sz="1100">
              <a:solidFill>
                <a:schemeClr val="dk1"/>
              </a:solidFill>
              <a:effectLst/>
              <a:latin typeface="+mn-lt"/>
              <a:ea typeface="+mn-ea"/>
              <a:cs typeface="+mn-cs"/>
            </a:rPr>
            <a:t>実質収支が増えたためである。</a:t>
          </a:r>
          <a:endParaRPr lang="ja-JP" altLang="ja-JP" sz="1400">
            <a:effectLst/>
          </a:endParaRPr>
        </a:p>
        <a:p>
          <a:r>
            <a:rPr kumimoji="1" lang="ja-JP" altLang="ja-JP" sz="1100">
              <a:solidFill>
                <a:schemeClr val="dk1"/>
              </a:solidFill>
              <a:effectLst/>
              <a:latin typeface="+mn-lt"/>
              <a:ea typeface="+mn-ea"/>
              <a:cs typeface="+mn-cs"/>
            </a:rPr>
            <a:t>　今後も事務事業の見直しや未収金対策、使用料･手数料改定等の対策を図り、健全な財政運営を目指すとともに、平成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年熊本地震からの復旧・復興事業を着実に進めるための財源確保に努める。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2238;&#30446;&#65288;&#20844;&#34920;&#28168;&#12415;&#65289;/&#12304;&#36001;&#25919;&#29366;&#27841;&#36039;&#26009;&#38598;&#12305;_434434_&#30410;&#22478;&#30010;_202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51230</v>
          </cell>
          <cell r="F3">
            <v>52191</v>
          </cell>
        </row>
        <row r="5">
          <cell r="A5" t="str">
            <v xml:space="preserve"> H30</v>
          </cell>
          <cell r="D5">
            <v>123101</v>
          </cell>
          <cell r="F5">
            <v>47387</v>
          </cell>
        </row>
        <row r="7">
          <cell r="A7" t="str">
            <v xml:space="preserve"> R01</v>
          </cell>
          <cell r="D7">
            <v>623768</v>
          </cell>
          <cell r="F7">
            <v>51264</v>
          </cell>
        </row>
        <row r="9">
          <cell r="A9" t="str">
            <v xml:space="preserve"> R02</v>
          </cell>
          <cell r="D9">
            <v>92509</v>
          </cell>
          <cell r="F9">
            <v>52068</v>
          </cell>
        </row>
        <row r="11">
          <cell r="A11" t="str">
            <v xml:space="preserve"> R03</v>
          </cell>
          <cell r="D11">
            <v>99772</v>
          </cell>
          <cell r="F11">
            <v>47161</v>
          </cell>
        </row>
        <row r="18">
          <cell r="B18" t="str">
            <v>H29</v>
          </cell>
          <cell r="C18" t="str">
            <v>H30</v>
          </cell>
          <cell r="D18" t="str">
            <v>R01</v>
          </cell>
          <cell r="E18" t="str">
            <v>R02</v>
          </cell>
          <cell r="F18" t="str">
            <v>R03</v>
          </cell>
        </row>
        <row r="19">
          <cell r="A19" t="str">
            <v>実質収支額</v>
          </cell>
          <cell r="B19">
            <v>0</v>
          </cell>
          <cell r="C19">
            <v>3.53</v>
          </cell>
          <cell r="D19">
            <v>15.83</v>
          </cell>
          <cell r="E19">
            <v>14.67</v>
          </cell>
          <cell r="F19">
            <v>10.29</v>
          </cell>
        </row>
        <row r="20">
          <cell r="A20" t="str">
            <v>財政調整基金残高</v>
          </cell>
          <cell r="B20">
            <v>15.7</v>
          </cell>
          <cell r="C20">
            <v>15.68</v>
          </cell>
          <cell r="D20">
            <v>15.28</v>
          </cell>
          <cell r="E20">
            <v>13.55</v>
          </cell>
          <cell r="F20">
            <v>12.37</v>
          </cell>
        </row>
        <row r="21">
          <cell r="A21" t="str">
            <v>実質単年度収支</v>
          </cell>
          <cell r="B21">
            <v>-10.52</v>
          </cell>
          <cell r="C21">
            <v>3.54</v>
          </cell>
          <cell r="D21">
            <v>12.39</v>
          </cell>
          <cell r="E21">
            <v>0.65</v>
          </cell>
          <cell r="F21">
            <v>-3.09</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0.02</v>
          </cell>
          <cell r="D27" t="e">
            <v>#N/A</v>
          </cell>
          <cell r="E27">
            <v>0.1</v>
          </cell>
          <cell r="F27" t="e">
            <v>#N/A</v>
          </cell>
          <cell r="G27">
            <v>0.18</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v>7.24</v>
          </cell>
          <cell r="G28" t="e">
            <v>#N/A</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str">
            <v>益城町下水道事業会計</v>
          </cell>
          <cell r="B31" t="e">
            <v>#VALUE!</v>
          </cell>
          <cell r="C31" t="e">
            <v>#VALUE!</v>
          </cell>
          <cell r="D31" t="e">
            <v>#VALUE!</v>
          </cell>
          <cell r="E31" t="e">
            <v>#VALUE!</v>
          </cell>
          <cell r="F31" t="e">
            <v>#VALUE!</v>
          </cell>
          <cell r="G31" t="e">
            <v>#VALUE!</v>
          </cell>
          <cell r="H31" t="e">
            <v>#N/A</v>
          </cell>
          <cell r="I31">
            <v>2.83</v>
          </cell>
          <cell r="J31" t="e">
            <v>#N/A</v>
          </cell>
          <cell r="K31">
            <v>0</v>
          </cell>
        </row>
        <row r="32">
          <cell r="A32" t="str">
            <v>益城町介護保険特別会計</v>
          </cell>
          <cell r="B32" t="e">
            <v>#N/A</v>
          </cell>
          <cell r="C32">
            <v>5.24</v>
          </cell>
          <cell r="D32" t="e">
            <v>#N/A</v>
          </cell>
          <cell r="E32">
            <v>5.66</v>
          </cell>
          <cell r="F32" t="e">
            <v>#N/A</v>
          </cell>
          <cell r="G32">
            <v>5.29</v>
          </cell>
          <cell r="H32" t="e">
            <v>#N/A</v>
          </cell>
          <cell r="I32">
            <v>5.39</v>
          </cell>
          <cell r="J32" t="e">
            <v>#N/A</v>
          </cell>
          <cell r="K32">
            <v>2.7</v>
          </cell>
        </row>
        <row r="33">
          <cell r="A33" t="str">
            <v>益城町後期高齢者医療特別会計</v>
          </cell>
          <cell r="B33" t="e">
            <v>#N/A</v>
          </cell>
          <cell r="C33">
            <v>0.43</v>
          </cell>
          <cell r="D33" t="e">
            <v>#N/A</v>
          </cell>
          <cell r="E33">
            <v>0.21</v>
          </cell>
          <cell r="F33" t="e">
            <v>#N/A</v>
          </cell>
          <cell r="G33">
            <v>0.18</v>
          </cell>
          <cell r="H33" t="e">
            <v>#N/A</v>
          </cell>
          <cell r="I33">
            <v>0.2</v>
          </cell>
          <cell r="J33" t="e">
            <v>#N/A</v>
          </cell>
          <cell r="K33">
            <v>4.83</v>
          </cell>
        </row>
        <row r="34">
          <cell r="A34" t="str">
            <v>益城町水道事業会計</v>
          </cell>
          <cell r="B34" t="e">
            <v>#N/A</v>
          </cell>
          <cell r="C34">
            <v>11.86</v>
          </cell>
          <cell r="D34" t="e">
            <v>#N/A</v>
          </cell>
          <cell r="E34">
            <v>8.86</v>
          </cell>
          <cell r="F34" t="e">
            <v>#N/A</v>
          </cell>
          <cell r="G34">
            <v>13.33</v>
          </cell>
          <cell r="H34" t="e">
            <v>#N/A</v>
          </cell>
          <cell r="I34">
            <v>11.4</v>
          </cell>
          <cell r="J34" t="e">
            <v>#N/A</v>
          </cell>
          <cell r="K34">
            <v>9.3000000000000007</v>
          </cell>
        </row>
        <row r="35">
          <cell r="A35" t="str">
            <v>一般会計</v>
          </cell>
          <cell r="B35" t="e">
            <v>#N/A</v>
          </cell>
          <cell r="C35">
            <v>0</v>
          </cell>
          <cell r="D35" t="e">
            <v>#N/A</v>
          </cell>
          <cell r="E35">
            <v>3.52</v>
          </cell>
          <cell r="F35" t="e">
            <v>#N/A</v>
          </cell>
          <cell r="G35">
            <v>15.82</v>
          </cell>
          <cell r="H35" t="e">
            <v>#N/A</v>
          </cell>
          <cell r="I35">
            <v>14.66</v>
          </cell>
          <cell r="J35" t="e">
            <v>#N/A</v>
          </cell>
          <cell r="K35">
            <v>10.28</v>
          </cell>
        </row>
        <row r="36">
          <cell r="A36" t="str">
            <v>益城町国民健康保険特別会計</v>
          </cell>
          <cell r="B36" t="e">
            <v>#N/A</v>
          </cell>
          <cell r="C36">
            <v>3.59</v>
          </cell>
          <cell r="D36" t="e">
            <v>#N/A</v>
          </cell>
          <cell r="E36">
            <v>2.5499999999999998</v>
          </cell>
          <cell r="F36" t="e">
            <v>#N/A</v>
          </cell>
          <cell r="G36">
            <v>3.9</v>
          </cell>
          <cell r="H36" t="e">
            <v>#N/A</v>
          </cell>
          <cell r="I36">
            <v>6.21</v>
          </cell>
          <cell r="J36" t="e">
            <v>#N/A</v>
          </cell>
          <cell r="K36">
            <v>14.57</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953</v>
          </cell>
          <cell r="G42">
            <v>976</v>
          </cell>
          <cell r="J42">
            <v>956</v>
          </cell>
          <cell r="M42">
            <v>1520</v>
          </cell>
          <cell r="P42">
            <v>1896</v>
          </cell>
        </row>
        <row r="43">
          <cell r="A43" t="str">
            <v>一時借入金の利子</v>
          </cell>
          <cell r="B43" t="str">
            <v>-</v>
          </cell>
          <cell r="E43" t="str">
            <v>-</v>
          </cell>
          <cell r="H43">
            <v>2</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v>
          </cell>
          <cell r="E45">
            <v>4</v>
          </cell>
          <cell r="H45">
            <v>4</v>
          </cell>
          <cell r="K45">
            <v>4</v>
          </cell>
          <cell r="N45">
            <v>8</v>
          </cell>
        </row>
        <row r="46">
          <cell r="A46" t="str">
            <v>公営企業債の元利償還金に対する繰入金</v>
          </cell>
          <cell r="B46">
            <v>384</v>
          </cell>
          <cell r="E46">
            <v>504</v>
          </cell>
          <cell r="H46">
            <v>627</v>
          </cell>
          <cell r="K46">
            <v>546</v>
          </cell>
          <cell r="N46">
            <v>497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976</v>
          </cell>
          <cell r="E49">
            <v>930</v>
          </cell>
          <cell r="H49">
            <v>938</v>
          </cell>
          <cell r="K49">
            <v>1602</v>
          </cell>
          <cell r="N49">
            <v>1941</v>
          </cell>
        </row>
        <row r="50">
          <cell r="A50" t="str">
            <v>実質公債費比率の分子</v>
          </cell>
          <cell r="B50" t="e">
            <v>#N/A</v>
          </cell>
          <cell r="C50">
            <v>411</v>
          </cell>
          <cell r="D50" t="e">
            <v>#N/A</v>
          </cell>
          <cell r="E50" t="e">
            <v>#N/A</v>
          </cell>
          <cell r="F50">
            <v>462</v>
          </cell>
          <cell r="G50" t="e">
            <v>#N/A</v>
          </cell>
          <cell r="H50" t="e">
            <v>#N/A</v>
          </cell>
          <cell r="I50">
            <v>615</v>
          </cell>
          <cell r="J50" t="e">
            <v>#N/A</v>
          </cell>
          <cell r="K50" t="e">
            <v>#N/A</v>
          </cell>
          <cell r="L50">
            <v>632</v>
          </cell>
          <cell r="M50" t="e">
            <v>#N/A</v>
          </cell>
          <cell r="N50" t="e">
            <v>#N/A</v>
          </cell>
          <cell r="O50">
            <v>550</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22272</v>
          </cell>
          <cell r="G56">
            <v>25549</v>
          </cell>
          <cell r="J56">
            <v>29494</v>
          </cell>
          <cell r="M56">
            <v>34896</v>
          </cell>
          <cell r="P56">
            <v>34683</v>
          </cell>
        </row>
        <row r="57">
          <cell r="A57" t="str">
            <v>充当可能特定歳入</v>
          </cell>
          <cell r="D57">
            <v>808</v>
          </cell>
          <cell r="G57">
            <v>1456</v>
          </cell>
          <cell r="J57">
            <v>6783</v>
          </cell>
          <cell r="M57">
            <v>6723</v>
          </cell>
          <cell r="P57">
            <v>6694</v>
          </cell>
        </row>
        <row r="58">
          <cell r="A58" t="str">
            <v>充当可能基金</v>
          </cell>
          <cell r="D58">
            <v>5726</v>
          </cell>
          <cell r="G58">
            <v>5498</v>
          </cell>
          <cell r="J58">
            <v>5798</v>
          </cell>
          <cell r="M58">
            <v>6528</v>
          </cell>
          <cell r="P58">
            <v>8212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v>48</v>
          </cell>
          <cell r="H61">
            <v>65</v>
          </cell>
          <cell r="K61" t="str">
            <v>-</v>
          </cell>
          <cell r="N61" t="str">
            <v>-</v>
          </cell>
        </row>
        <row r="62">
          <cell r="A62" t="str">
            <v>退職手当負担見込額</v>
          </cell>
          <cell r="B62">
            <v>309</v>
          </cell>
          <cell r="E62">
            <v>134</v>
          </cell>
          <cell r="H62">
            <v>48</v>
          </cell>
          <cell r="K62" t="str">
            <v>-</v>
          </cell>
          <cell r="N62" t="str">
            <v>-</v>
          </cell>
        </row>
        <row r="63">
          <cell r="A63" t="str">
            <v>組合等負担等見込額</v>
          </cell>
          <cell r="B63">
            <v>39</v>
          </cell>
          <cell r="E63">
            <v>35</v>
          </cell>
          <cell r="H63">
            <v>30</v>
          </cell>
          <cell r="K63">
            <v>83</v>
          </cell>
          <cell r="N63">
            <v>72</v>
          </cell>
        </row>
        <row r="64">
          <cell r="A64" t="str">
            <v>公営企業債等繰入見込額</v>
          </cell>
          <cell r="B64">
            <v>5803</v>
          </cell>
          <cell r="E64">
            <v>5687</v>
          </cell>
          <cell r="H64">
            <v>5140</v>
          </cell>
          <cell r="K64">
            <v>6234</v>
          </cell>
          <cell r="N64">
            <v>6330</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22209</v>
          </cell>
          <cell r="E66">
            <v>27926</v>
          </cell>
          <cell r="H66">
            <v>38847</v>
          </cell>
          <cell r="K66">
            <v>44075</v>
          </cell>
          <cell r="N66">
            <v>45938</v>
          </cell>
        </row>
        <row r="67">
          <cell r="A67" t="str">
            <v>将来負担比率の分子</v>
          </cell>
          <cell r="B67" t="e">
            <v>#N/A</v>
          </cell>
          <cell r="C67">
            <v>0</v>
          </cell>
          <cell r="D67" t="e">
            <v>#N/A</v>
          </cell>
          <cell r="E67" t="e">
            <v>#N/A</v>
          </cell>
          <cell r="F67">
            <v>1326</v>
          </cell>
          <cell r="G67" t="e">
            <v>#N/A</v>
          </cell>
          <cell r="H67" t="e">
            <v>#N/A</v>
          </cell>
          <cell r="I67">
            <v>2054</v>
          </cell>
          <cell r="J67" t="e">
            <v>#N/A</v>
          </cell>
          <cell r="K67" t="e">
            <v>#N/A</v>
          </cell>
          <cell r="L67">
            <v>2244</v>
          </cell>
          <cell r="M67" t="e">
            <v>#N/A</v>
          </cell>
          <cell r="N67" t="e">
            <v>#N/A</v>
          </cell>
          <cell r="O67">
            <v>2751</v>
          </cell>
          <cell r="P67" t="e">
            <v>#N/A</v>
          </cell>
        </row>
        <row r="71">
          <cell r="B71" t="str">
            <v>R01</v>
          </cell>
          <cell r="C71" t="str">
            <v>R02</v>
          </cell>
          <cell r="D71" t="str">
            <v>R03</v>
          </cell>
        </row>
        <row r="72">
          <cell r="A72" t="str">
            <v>財政調整基金</v>
          </cell>
          <cell r="B72">
            <v>1119</v>
          </cell>
          <cell r="C72">
            <v>1120</v>
          </cell>
          <cell r="D72">
            <v>1121</v>
          </cell>
        </row>
        <row r="73">
          <cell r="A73" t="str">
            <v>減債基金</v>
          </cell>
          <cell r="B73">
            <v>891</v>
          </cell>
          <cell r="C73">
            <v>1257</v>
          </cell>
          <cell r="D73">
            <v>1601</v>
          </cell>
        </row>
        <row r="74">
          <cell r="A74" t="str">
            <v>その他特定目的基金</v>
          </cell>
          <cell r="B74">
            <v>3496</v>
          </cell>
          <cell r="C74">
            <v>3865</v>
          </cell>
          <cell r="D74">
            <v>4953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 zeroHeight="1" x14ac:dyDescent="0.2"/>
  <cols>
    <col min="1" max="11" width="2.08984375" style="39" customWidth="1"/>
    <col min="12" max="12" width="2.26953125" style="39" customWidth="1"/>
    <col min="13" max="17" width="2.36328125" style="39" customWidth="1"/>
    <col min="18" max="119" width="2.08984375" style="39" customWidth="1"/>
    <col min="120" max="16384" width="0" style="39" hidden="1"/>
  </cols>
  <sheetData>
    <row r="1" spans="1:119" ht="33" customHeight="1" x14ac:dyDescent="0.2">
      <c r="B1" s="589" t="s">
        <v>17</v>
      </c>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589"/>
      <c r="AS1" s="589"/>
      <c r="AT1" s="589"/>
      <c r="AU1" s="589"/>
      <c r="AV1" s="589"/>
      <c r="AW1" s="589"/>
      <c r="AX1" s="589"/>
      <c r="AY1" s="589"/>
      <c r="AZ1" s="589"/>
      <c r="BA1" s="589"/>
      <c r="BB1" s="589"/>
      <c r="BC1" s="589"/>
      <c r="BD1" s="589"/>
      <c r="BE1" s="589"/>
      <c r="BF1" s="589"/>
      <c r="BG1" s="589"/>
      <c r="BH1" s="589"/>
      <c r="BI1" s="589"/>
      <c r="BJ1" s="589"/>
      <c r="BK1" s="589"/>
      <c r="BL1" s="589"/>
      <c r="BM1" s="589"/>
      <c r="BN1" s="589"/>
      <c r="BO1" s="589"/>
      <c r="BP1" s="589"/>
      <c r="BQ1" s="589"/>
      <c r="BR1" s="589"/>
      <c r="BS1" s="589"/>
      <c r="BT1" s="589"/>
      <c r="BU1" s="589"/>
      <c r="BV1" s="589"/>
      <c r="BW1" s="589"/>
      <c r="BX1" s="589"/>
      <c r="BY1" s="589"/>
      <c r="BZ1" s="589"/>
      <c r="CA1" s="589"/>
      <c r="CB1" s="589"/>
      <c r="CC1" s="589"/>
      <c r="CD1" s="589"/>
      <c r="CE1" s="589"/>
      <c r="CF1" s="589"/>
      <c r="CG1" s="589"/>
      <c r="CH1" s="589"/>
      <c r="CI1" s="589"/>
      <c r="CJ1" s="589"/>
      <c r="CK1" s="589"/>
      <c r="CL1" s="589"/>
      <c r="CM1" s="589"/>
      <c r="CN1" s="589"/>
      <c r="CO1" s="589"/>
      <c r="CP1" s="589"/>
      <c r="CQ1" s="589"/>
      <c r="CR1" s="589"/>
      <c r="CS1" s="589"/>
      <c r="CT1" s="589"/>
      <c r="CU1" s="589"/>
      <c r="CV1" s="589"/>
      <c r="CW1" s="589"/>
      <c r="CX1" s="589"/>
      <c r="CY1" s="589"/>
      <c r="CZ1" s="589"/>
      <c r="DA1" s="589"/>
      <c r="DB1" s="589"/>
      <c r="DC1" s="589"/>
      <c r="DD1" s="589"/>
      <c r="DE1" s="589"/>
      <c r="DF1" s="589"/>
      <c r="DG1" s="589"/>
      <c r="DH1" s="589"/>
      <c r="DI1" s="589"/>
      <c r="DJ1" s="40"/>
      <c r="DK1" s="40"/>
      <c r="DL1" s="40"/>
      <c r="DM1" s="40"/>
      <c r="DN1" s="40"/>
      <c r="DO1" s="40"/>
    </row>
    <row r="2" spans="1:119" ht="24" thickBot="1" x14ac:dyDescent="0.25">
      <c r="B2" s="41" t="s">
        <v>18</v>
      </c>
      <c r="C2" s="41"/>
      <c r="D2" s="42"/>
    </row>
    <row r="3" spans="1:119" ht="18.75" customHeight="1" thickBot="1" x14ac:dyDescent="0.25">
      <c r="A3" s="40"/>
      <c r="B3" s="590" t="s">
        <v>19</v>
      </c>
      <c r="C3" s="591"/>
      <c r="D3" s="591"/>
      <c r="E3" s="592"/>
      <c r="F3" s="592"/>
      <c r="G3" s="592"/>
      <c r="H3" s="592"/>
      <c r="I3" s="592"/>
      <c r="J3" s="592"/>
      <c r="K3" s="592"/>
      <c r="L3" s="592" t="s">
        <v>20</v>
      </c>
      <c r="M3" s="592"/>
      <c r="N3" s="592"/>
      <c r="O3" s="592"/>
      <c r="P3" s="592"/>
      <c r="Q3" s="592"/>
      <c r="R3" s="595"/>
      <c r="S3" s="595"/>
      <c r="T3" s="595"/>
      <c r="U3" s="595"/>
      <c r="V3" s="596"/>
      <c r="W3" s="481" t="s">
        <v>21</v>
      </c>
      <c r="X3" s="482"/>
      <c r="Y3" s="482"/>
      <c r="Z3" s="482"/>
      <c r="AA3" s="482"/>
      <c r="AB3" s="591"/>
      <c r="AC3" s="595" t="s">
        <v>22</v>
      </c>
      <c r="AD3" s="482"/>
      <c r="AE3" s="482"/>
      <c r="AF3" s="482"/>
      <c r="AG3" s="482"/>
      <c r="AH3" s="482"/>
      <c r="AI3" s="482"/>
      <c r="AJ3" s="482"/>
      <c r="AK3" s="482"/>
      <c r="AL3" s="557"/>
      <c r="AM3" s="481" t="s">
        <v>23</v>
      </c>
      <c r="AN3" s="482"/>
      <c r="AO3" s="482"/>
      <c r="AP3" s="482"/>
      <c r="AQ3" s="482"/>
      <c r="AR3" s="482"/>
      <c r="AS3" s="482"/>
      <c r="AT3" s="482"/>
      <c r="AU3" s="482"/>
      <c r="AV3" s="482"/>
      <c r="AW3" s="482"/>
      <c r="AX3" s="557"/>
      <c r="AY3" s="549" t="s">
        <v>24</v>
      </c>
      <c r="AZ3" s="550"/>
      <c r="BA3" s="550"/>
      <c r="BB3" s="550"/>
      <c r="BC3" s="550"/>
      <c r="BD3" s="550"/>
      <c r="BE3" s="550"/>
      <c r="BF3" s="550"/>
      <c r="BG3" s="550"/>
      <c r="BH3" s="550"/>
      <c r="BI3" s="550"/>
      <c r="BJ3" s="550"/>
      <c r="BK3" s="550"/>
      <c r="BL3" s="550"/>
      <c r="BM3" s="599"/>
      <c r="BN3" s="481" t="s">
        <v>25</v>
      </c>
      <c r="BO3" s="482"/>
      <c r="BP3" s="482"/>
      <c r="BQ3" s="482"/>
      <c r="BR3" s="482"/>
      <c r="BS3" s="482"/>
      <c r="BT3" s="482"/>
      <c r="BU3" s="557"/>
      <c r="BV3" s="481" t="s">
        <v>26</v>
      </c>
      <c r="BW3" s="482"/>
      <c r="BX3" s="482"/>
      <c r="BY3" s="482"/>
      <c r="BZ3" s="482"/>
      <c r="CA3" s="482"/>
      <c r="CB3" s="482"/>
      <c r="CC3" s="557"/>
      <c r="CD3" s="549" t="s">
        <v>24</v>
      </c>
      <c r="CE3" s="550"/>
      <c r="CF3" s="550"/>
      <c r="CG3" s="550"/>
      <c r="CH3" s="550"/>
      <c r="CI3" s="550"/>
      <c r="CJ3" s="550"/>
      <c r="CK3" s="550"/>
      <c r="CL3" s="550"/>
      <c r="CM3" s="550"/>
      <c r="CN3" s="550"/>
      <c r="CO3" s="550"/>
      <c r="CP3" s="550"/>
      <c r="CQ3" s="550"/>
      <c r="CR3" s="550"/>
      <c r="CS3" s="599"/>
      <c r="CT3" s="481" t="s">
        <v>27</v>
      </c>
      <c r="CU3" s="482"/>
      <c r="CV3" s="482"/>
      <c r="CW3" s="482"/>
      <c r="CX3" s="482"/>
      <c r="CY3" s="482"/>
      <c r="CZ3" s="482"/>
      <c r="DA3" s="557"/>
      <c r="DB3" s="481" t="s">
        <v>28</v>
      </c>
      <c r="DC3" s="482"/>
      <c r="DD3" s="482"/>
      <c r="DE3" s="482"/>
      <c r="DF3" s="482"/>
      <c r="DG3" s="482"/>
      <c r="DH3" s="482"/>
      <c r="DI3" s="557"/>
    </row>
    <row r="4" spans="1:119" ht="18.75" customHeight="1" x14ac:dyDescent="0.2">
      <c r="A4" s="40"/>
      <c r="B4" s="565"/>
      <c r="C4" s="566"/>
      <c r="D4" s="566"/>
      <c r="E4" s="567"/>
      <c r="F4" s="567"/>
      <c r="G4" s="567"/>
      <c r="H4" s="567"/>
      <c r="I4" s="567"/>
      <c r="J4" s="567"/>
      <c r="K4" s="567"/>
      <c r="L4" s="567"/>
      <c r="M4" s="567"/>
      <c r="N4" s="567"/>
      <c r="O4" s="567"/>
      <c r="P4" s="567"/>
      <c r="Q4" s="567"/>
      <c r="R4" s="571"/>
      <c r="S4" s="571"/>
      <c r="T4" s="571"/>
      <c r="U4" s="571"/>
      <c r="V4" s="572"/>
      <c r="W4" s="558"/>
      <c r="X4" s="368"/>
      <c r="Y4" s="368"/>
      <c r="Z4" s="368"/>
      <c r="AA4" s="368"/>
      <c r="AB4" s="566"/>
      <c r="AC4" s="571"/>
      <c r="AD4" s="368"/>
      <c r="AE4" s="368"/>
      <c r="AF4" s="368"/>
      <c r="AG4" s="368"/>
      <c r="AH4" s="368"/>
      <c r="AI4" s="368"/>
      <c r="AJ4" s="368"/>
      <c r="AK4" s="368"/>
      <c r="AL4" s="559"/>
      <c r="AM4" s="516"/>
      <c r="AN4" s="434"/>
      <c r="AO4" s="434"/>
      <c r="AP4" s="434"/>
      <c r="AQ4" s="434"/>
      <c r="AR4" s="434"/>
      <c r="AS4" s="434"/>
      <c r="AT4" s="434"/>
      <c r="AU4" s="434"/>
      <c r="AV4" s="434"/>
      <c r="AW4" s="434"/>
      <c r="AX4" s="598"/>
      <c r="AY4" s="409" t="s">
        <v>29</v>
      </c>
      <c r="AZ4" s="410"/>
      <c r="BA4" s="410"/>
      <c r="BB4" s="410"/>
      <c r="BC4" s="410"/>
      <c r="BD4" s="410"/>
      <c r="BE4" s="410"/>
      <c r="BF4" s="410"/>
      <c r="BG4" s="410"/>
      <c r="BH4" s="410"/>
      <c r="BI4" s="410"/>
      <c r="BJ4" s="410"/>
      <c r="BK4" s="410"/>
      <c r="BL4" s="410"/>
      <c r="BM4" s="411"/>
      <c r="BN4" s="412">
        <v>25100320</v>
      </c>
      <c r="BO4" s="413"/>
      <c r="BP4" s="413"/>
      <c r="BQ4" s="413"/>
      <c r="BR4" s="413"/>
      <c r="BS4" s="413"/>
      <c r="BT4" s="413"/>
      <c r="BU4" s="414"/>
      <c r="BV4" s="412">
        <v>34189427</v>
      </c>
      <c r="BW4" s="413"/>
      <c r="BX4" s="413"/>
      <c r="BY4" s="413"/>
      <c r="BZ4" s="413"/>
      <c r="CA4" s="413"/>
      <c r="CB4" s="413"/>
      <c r="CC4" s="414"/>
      <c r="CD4" s="583" t="s">
        <v>30</v>
      </c>
      <c r="CE4" s="584"/>
      <c r="CF4" s="584"/>
      <c r="CG4" s="584"/>
      <c r="CH4" s="584"/>
      <c r="CI4" s="584"/>
      <c r="CJ4" s="584"/>
      <c r="CK4" s="584"/>
      <c r="CL4" s="584"/>
      <c r="CM4" s="584"/>
      <c r="CN4" s="584"/>
      <c r="CO4" s="584"/>
      <c r="CP4" s="584"/>
      <c r="CQ4" s="584"/>
      <c r="CR4" s="584"/>
      <c r="CS4" s="585"/>
      <c r="CT4" s="586">
        <v>10.3</v>
      </c>
      <c r="CU4" s="587"/>
      <c r="CV4" s="587"/>
      <c r="CW4" s="587"/>
      <c r="CX4" s="587"/>
      <c r="CY4" s="587"/>
      <c r="CZ4" s="587"/>
      <c r="DA4" s="588"/>
      <c r="DB4" s="586">
        <v>14.7</v>
      </c>
      <c r="DC4" s="587"/>
      <c r="DD4" s="587"/>
      <c r="DE4" s="587"/>
      <c r="DF4" s="587"/>
      <c r="DG4" s="587"/>
      <c r="DH4" s="587"/>
      <c r="DI4" s="588"/>
    </row>
    <row r="5" spans="1:119" ht="18.75" customHeight="1" x14ac:dyDescent="0.2">
      <c r="A5" s="40"/>
      <c r="B5" s="593"/>
      <c r="C5" s="435"/>
      <c r="D5" s="435"/>
      <c r="E5" s="594"/>
      <c r="F5" s="594"/>
      <c r="G5" s="594"/>
      <c r="H5" s="594"/>
      <c r="I5" s="594"/>
      <c r="J5" s="594"/>
      <c r="K5" s="594"/>
      <c r="L5" s="594"/>
      <c r="M5" s="594"/>
      <c r="N5" s="594"/>
      <c r="O5" s="594"/>
      <c r="P5" s="594"/>
      <c r="Q5" s="594"/>
      <c r="R5" s="433"/>
      <c r="S5" s="433"/>
      <c r="T5" s="433"/>
      <c r="U5" s="433"/>
      <c r="V5" s="597"/>
      <c r="W5" s="516"/>
      <c r="X5" s="434"/>
      <c r="Y5" s="434"/>
      <c r="Z5" s="434"/>
      <c r="AA5" s="434"/>
      <c r="AB5" s="435"/>
      <c r="AC5" s="433"/>
      <c r="AD5" s="434"/>
      <c r="AE5" s="434"/>
      <c r="AF5" s="434"/>
      <c r="AG5" s="434"/>
      <c r="AH5" s="434"/>
      <c r="AI5" s="434"/>
      <c r="AJ5" s="434"/>
      <c r="AK5" s="434"/>
      <c r="AL5" s="598"/>
      <c r="AM5" s="487" t="s">
        <v>31</v>
      </c>
      <c r="AN5" s="391"/>
      <c r="AO5" s="391"/>
      <c r="AP5" s="391"/>
      <c r="AQ5" s="391"/>
      <c r="AR5" s="391"/>
      <c r="AS5" s="391"/>
      <c r="AT5" s="392"/>
      <c r="AU5" s="467" t="s">
        <v>32</v>
      </c>
      <c r="AV5" s="468"/>
      <c r="AW5" s="468"/>
      <c r="AX5" s="468"/>
      <c r="AY5" s="397" t="s">
        <v>33</v>
      </c>
      <c r="AZ5" s="398"/>
      <c r="BA5" s="398"/>
      <c r="BB5" s="398"/>
      <c r="BC5" s="398"/>
      <c r="BD5" s="398"/>
      <c r="BE5" s="398"/>
      <c r="BF5" s="398"/>
      <c r="BG5" s="398"/>
      <c r="BH5" s="398"/>
      <c r="BI5" s="398"/>
      <c r="BJ5" s="398"/>
      <c r="BK5" s="398"/>
      <c r="BL5" s="398"/>
      <c r="BM5" s="399"/>
      <c r="BN5" s="417">
        <v>23889497</v>
      </c>
      <c r="BO5" s="418"/>
      <c r="BP5" s="418"/>
      <c r="BQ5" s="418"/>
      <c r="BR5" s="418"/>
      <c r="BS5" s="418"/>
      <c r="BT5" s="418"/>
      <c r="BU5" s="419"/>
      <c r="BV5" s="417">
        <v>32725428</v>
      </c>
      <c r="BW5" s="418"/>
      <c r="BX5" s="418"/>
      <c r="BY5" s="418"/>
      <c r="BZ5" s="418"/>
      <c r="CA5" s="418"/>
      <c r="CB5" s="418"/>
      <c r="CC5" s="419"/>
      <c r="CD5" s="426" t="s">
        <v>34</v>
      </c>
      <c r="CE5" s="371"/>
      <c r="CF5" s="371"/>
      <c r="CG5" s="371"/>
      <c r="CH5" s="371"/>
      <c r="CI5" s="371"/>
      <c r="CJ5" s="371"/>
      <c r="CK5" s="371"/>
      <c r="CL5" s="371"/>
      <c r="CM5" s="371"/>
      <c r="CN5" s="371"/>
      <c r="CO5" s="371"/>
      <c r="CP5" s="371"/>
      <c r="CQ5" s="371"/>
      <c r="CR5" s="371"/>
      <c r="CS5" s="427"/>
      <c r="CT5" s="387">
        <v>86.6</v>
      </c>
      <c r="CU5" s="388"/>
      <c r="CV5" s="388"/>
      <c r="CW5" s="388"/>
      <c r="CX5" s="388"/>
      <c r="CY5" s="388"/>
      <c r="CZ5" s="388"/>
      <c r="DA5" s="389"/>
      <c r="DB5" s="387">
        <v>94.9</v>
      </c>
      <c r="DC5" s="388"/>
      <c r="DD5" s="388"/>
      <c r="DE5" s="388"/>
      <c r="DF5" s="388"/>
      <c r="DG5" s="388"/>
      <c r="DH5" s="388"/>
      <c r="DI5" s="389"/>
    </row>
    <row r="6" spans="1:119" ht="18.75" customHeight="1" x14ac:dyDescent="0.2">
      <c r="A6" s="40"/>
      <c r="B6" s="563" t="s">
        <v>35</v>
      </c>
      <c r="C6" s="432"/>
      <c r="D6" s="432"/>
      <c r="E6" s="564"/>
      <c r="F6" s="564"/>
      <c r="G6" s="564"/>
      <c r="H6" s="564"/>
      <c r="I6" s="564"/>
      <c r="J6" s="564"/>
      <c r="K6" s="564"/>
      <c r="L6" s="564" t="s">
        <v>36</v>
      </c>
      <c r="M6" s="564"/>
      <c r="N6" s="564"/>
      <c r="O6" s="564"/>
      <c r="P6" s="564"/>
      <c r="Q6" s="564"/>
      <c r="R6" s="459"/>
      <c r="S6" s="459"/>
      <c r="T6" s="459"/>
      <c r="U6" s="459"/>
      <c r="V6" s="570"/>
      <c r="W6" s="498" t="s">
        <v>37</v>
      </c>
      <c r="X6" s="431"/>
      <c r="Y6" s="431"/>
      <c r="Z6" s="431"/>
      <c r="AA6" s="431"/>
      <c r="AB6" s="432"/>
      <c r="AC6" s="575" t="s">
        <v>38</v>
      </c>
      <c r="AD6" s="576"/>
      <c r="AE6" s="576"/>
      <c r="AF6" s="576"/>
      <c r="AG6" s="576"/>
      <c r="AH6" s="576"/>
      <c r="AI6" s="576"/>
      <c r="AJ6" s="576"/>
      <c r="AK6" s="576"/>
      <c r="AL6" s="577"/>
      <c r="AM6" s="487" t="s">
        <v>39</v>
      </c>
      <c r="AN6" s="391"/>
      <c r="AO6" s="391"/>
      <c r="AP6" s="391"/>
      <c r="AQ6" s="391"/>
      <c r="AR6" s="391"/>
      <c r="AS6" s="391"/>
      <c r="AT6" s="392"/>
      <c r="AU6" s="467" t="s">
        <v>32</v>
      </c>
      <c r="AV6" s="468"/>
      <c r="AW6" s="468"/>
      <c r="AX6" s="468"/>
      <c r="AY6" s="397" t="s">
        <v>40</v>
      </c>
      <c r="AZ6" s="398"/>
      <c r="BA6" s="398"/>
      <c r="BB6" s="398"/>
      <c r="BC6" s="398"/>
      <c r="BD6" s="398"/>
      <c r="BE6" s="398"/>
      <c r="BF6" s="398"/>
      <c r="BG6" s="398"/>
      <c r="BH6" s="398"/>
      <c r="BI6" s="398"/>
      <c r="BJ6" s="398"/>
      <c r="BK6" s="398"/>
      <c r="BL6" s="398"/>
      <c r="BM6" s="399"/>
      <c r="BN6" s="417">
        <v>1210823</v>
      </c>
      <c r="BO6" s="418"/>
      <c r="BP6" s="418"/>
      <c r="BQ6" s="418"/>
      <c r="BR6" s="418"/>
      <c r="BS6" s="418"/>
      <c r="BT6" s="418"/>
      <c r="BU6" s="419"/>
      <c r="BV6" s="417">
        <v>1463999</v>
      </c>
      <c r="BW6" s="418"/>
      <c r="BX6" s="418"/>
      <c r="BY6" s="418"/>
      <c r="BZ6" s="418"/>
      <c r="CA6" s="418"/>
      <c r="CB6" s="418"/>
      <c r="CC6" s="419"/>
      <c r="CD6" s="426" t="s">
        <v>41</v>
      </c>
      <c r="CE6" s="371"/>
      <c r="CF6" s="371"/>
      <c r="CG6" s="371"/>
      <c r="CH6" s="371"/>
      <c r="CI6" s="371"/>
      <c r="CJ6" s="371"/>
      <c r="CK6" s="371"/>
      <c r="CL6" s="371"/>
      <c r="CM6" s="371"/>
      <c r="CN6" s="371"/>
      <c r="CO6" s="371"/>
      <c r="CP6" s="371"/>
      <c r="CQ6" s="371"/>
      <c r="CR6" s="371"/>
      <c r="CS6" s="427"/>
      <c r="CT6" s="560">
        <v>90.9</v>
      </c>
      <c r="CU6" s="561"/>
      <c r="CV6" s="561"/>
      <c r="CW6" s="561"/>
      <c r="CX6" s="561"/>
      <c r="CY6" s="561"/>
      <c r="CZ6" s="561"/>
      <c r="DA6" s="562"/>
      <c r="DB6" s="560">
        <v>100</v>
      </c>
      <c r="DC6" s="561"/>
      <c r="DD6" s="561"/>
      <c r="DE6" s="561"/>
      <c r="DF6" s="561"/>
      <c r="DG6" s="561"/>
      <c r="DH6" s="561"/>
      <c r="DI6" s="562"/>
    </row>
    <row r="7" spans="1:119" ht="18.75" customHeight="1" x14ac:dyDescent="0.2">
      <c r="A7" s="40"/>
      <c r="B7" s="565"/>
      <c r="C7" s="566"/>
      <c r="D7" s="566"/>
      <c r="E7" s="567"/>
      <c r="F7" s="567"/>
      <c r="G7" s="567"/>
      <c r="H7" s="567"/>
      <c r="I7" s="567"/>
      <c r="J7" s="567"/>
      <c r="K7" s="567"/>
      <c r="L7" s="567"/>
      <c r="M7" s="567"/>
      <c r="N7" s="567"/>
      <c r="O7" s="567"/>
      <c r="P7" s="567"/>
      <c r="Q7" s="567"/>
      <c r="R7" s="571"/>
      <c r="S7" s="571"/>
      <c r="T7" s="571"/>
      <c r="U7" s="571"/>
      <c r="V7" s="572"/>
      <c r="W7" s="558"/>
      <c r="X7" s="368"/>
      <c r="Y7" s="368"/>
      <c r="Z7" s="368"/>
      <c r="AA7" s="368"/>
      <c r="AB7" s="566"/>
      <c r="AC7" s="578"/>
      <c r="AD7" s="369"/>
      <c r="AE7" s="369"/>
      <c r="AF7" s="369"/>
      <c r="AG7" s="369"/>
      <c r="AH7" s="369"/>
      <c r="AI7" s="369"/>
      <c r="AJ7" s="369"/>
      <c r="AK7" s="369"/>
      <c r="AL7" s="579"/>
      <c r="AM7" s="487" t="s">
        <v>42</v>
      </c>
      <c r="AN7" s="391"/>
      <c r="AO7" s="391"/>
      <c r="AP7" s="391"/>
      <c r="AQ7" s="391"/>
      <c r="AR7" s="391"/>
      <c r="AS7" s="391"/>
      <c r="AT7" s="392"/>
      <c r="AU7" s="467" t="s">
        <v>32</v>
      </c>
      <c r="AV7" s="468"/>
      <c r="AW7" s="468"/>
      <c r="AX7" s="468"/>
      <c r="AY7" s="397" t="s">
        <v>43</v>
      </c>
      <c r="AZ7" s="398"/>
      <c r="BA7" s="398"/>
      <c r="BB7" s="398"/>
      <c r="BC7" s="398"/>
      <c r="BD7" s="398"/>
      <c r="BE7" s="398"/>
      <c r="BF7" s="398"/>
      <c r="BG7" s="398"/>
      <c r="BH7" s="398"/>
      <c r="BI7" s="398"/>
      <c r="BJ7" s="398"/>
      <c r="BK7" s="398"/>
      <c r="BL7" s="398"/>
      <c r="BM7" s="399"/>
      <c r="BN7" s="417">
        <v>278617</v>
      </c>
      <c r="BO7" s="418"/>
      <c r="BP7" s="418"/>
      <c r="BQ7" s="418"/>
      <c r="BR7" s="418"/>
      <c r="BS7" s="418"/>
      <c r="BT7" s="418"/>
      <c r="BU7" s="419"/>
      <c r="BV7" s="417">
        <v>251684</v>
      </c>
      <c r="BW7" s="418"/>
      <c r="BX7" s="418"/>
      <c r="BY7" s="418"/>
      <c r="BZ7" s="418"/>
      <c r="CA7" s="418"/>
      <c r="CB7" s="418"/>
      <c r="CC7" s="419"/>
      <c r="CD7" s="426" t="s">
        <v>44</v>
      </c>
      <c r="CE7" s="371"/>
      <c r="CF7" s="371"/>
      <c r="CG7" s="371"/>
      <c r="CH7" s="371"/>
      <c r="CI7" s="371"/>
      <c r="CJ7" s="371"/>
      <c r="CK7" s="371"/>
      <c r="CL7" s="371"/>
      <c r="CM7" s="371"/>
      <c r="CN7" s="371"/>
      <c r="CO7" s="371"/>
      <c r="CP7" s="371"/>
      <c r="CQ7" s="371"/>
      <c r="CR7" s="371"/>
      <c r="CS7" s="427"/>
      <c r="CT7" s="417">
        <v>9059494</v>
      </c>
      <c r="CU7" s="418"/>
      <c r="CV7" s="418"/>
      <c r="CW7" s="418"/>
      <c r="CX7" s="418"/>
      <c r="CY7" s="418"/>
      <c r="CZ7" s="418"/>
      <c r="DA7" s="419"/>
      <c r="DB7" s="417">
        <v>8266083</v>
      </c>
      <c r="DC7" s="418"/>
      <c r="DD7" s="418"/>
      <c r="DE7" s="418"/>
      <c r="DF7" s="418"/>
      <c r="DG7" s="418"/>
      <c r="DH7" s="418"/>
      <c r="DI7" s="419"/>
    </row>
    <row r="8" spans="1:119" ht="18.75" customHeight="1" thickBot="1" x14ac:dyDescent="0.25">
      <c r="A8" s="40"/>
      <c r="B8" s="568"/>
      <c r="C8" s="499"/>
      <c r="D8" s="499"/>
      <c r="E8" s="569"/>
      <c r="F8" s="569"/>
      <c r="G8" s="569"/>
      <c r="H8" s="569"/>
      <c r="I8" s="569"/>
      <c r="J8" s="569"/>
      <c r="K8" s="569"/>
      <c r="L8" s="569"/>
      <c r="M8" s="569"/>
      <c r="N8" s="569"/>
      <c r="O8" s="569"/>
      <c r="P8" s="569"/>
      <c r="Q8" s="569"/>
      <c r="R8" s="573"/>
      <c r="S8" s="573"/>
      <c r="T8" s="573"/>
      <c r="U8" s="573"/>
      <c r="V8" s="574"/>
      <c r="W8" s="483"/>
      <c r="X8" s="484"/>
      <c r="Y8" s="484"/>
      <c r="Z8" s="484"/>
      <c r="AA8" s="484"/>
      <c r="AB8" s="499"/>
      <c r="AC8" s="580"/>
      <c r="AD8" s="581"/>
      <c r="AE8" s="581"/>
      <c r="AF8" s="581"/>
      <c r="AG8" s="581"/>
      <c r="AH8" s="581"/>
      <c r="AI8" s="581"/>
      <c r="AJ8" s="581"/>
      <c r="AK8" s="581"/>
      <c r="AL8" s="582"/>
      <c r="AM8" s="487" t="s">
        <v>45</v>
      </c>
      <c r="AN8" s="391"/>
      <c r="AO8" s="391"/>
      <c r="AP8" s="391"/>
      <c r="AQ8" s="391"/>
      <c r="AR8" s="391"/>
      <c r="AS8" s="391"/>
      <c r="AT8" s="392"/>
      <c r="AU8" s="467" t="s">
        <v>32</v>
      </c>
      <c r="AV8" s="468"/>
      <c r="AW8" s="468"/>
      <c r="AX8" s="468"/>
      <c r="AY8" s="397" t="s">
        <v>46</v>
      </c>
      <c r="AZ8" s="398"/>
      <c r="BA8" s="398"/>
      <c r="BB8" s="398"/>
      <c r="BC8" s="398"/>
      <c r="BD8" s="398"/>
      <c r="BE8" s="398"/>
      <c r="BF8" s="398"/>
      <c r="BG8" s="398"/>
      <c r="BH8" s="398"/>
      <c r="BI8" s="398"/>
      <c r="BJ8" s="398"/>
      <c r="BK8" s="398"/>
      <c r="BL8" s="398"/>
      <c r="BM8" s="399"/>
      <c r="BN8" s="417">
        <v>932206</v>
      </c>
      <c r="BO8" s="418"/>
      <c r="BP8" s="418"/>
      <c r="BQ8" s="418"/>
      <c r="BR8" s="418"/>
      <c r="BS8" s="418"/>
      <c r="BT8" s="418"/>
      <c r="BU8" s="419"/>
      <c r="BV8" s="417">
        <v>1212315</v>
      </c>
      <c r="BW8" s="418"/>
      <c r="BX8" s="418"/>
      <c r="BY8" s="418"/>
      <c r="BZ8" s="418"/>
      <c r="CA8" s="418"/>
      <c r="CB8" s="418"/>
      <c r="CC8" s="419"/>
      <c r="CD8" s="426" t="s">
        <v>47</v>
      </c>
      <c r="CE8" s="371"/>
      <c r="CF8" s="371"/>
      <c r="CG8" s="371"/>
      <c r="CH8" s="371"/>
      <c r="CI8" s="371"/>
      <c r="CJ8" s="371"/>
      <c r="CK8" s="371"/>
      <c r="CL8" s="371"/>
      <c r="CM8" s="371"/>
      <c r="CN8" s="371"/>
      <c r="CO8" s="371"/>
      <c r="CP8" s="371"/>
      <c r="CQ8" s="371"/>
      <c r="CR8" s="371"/>
      <c r="CS8" s="427"/>
      <c r="CT8" s="522">
        <v>0.53</v>
      </c>
      <c r="CU8" s="523"/>
      <c r="CV8" s="523"/>
      <c r="CW8" s="523"/>
      <c r="CX8" s="523"/>
      <c r="CY8" s="523"/>
      <c r="CZ8" s="523"/>
      <c r="DA8" s="524"/>
      <c r="DB8" s="522">
        <v>0.56000000000000005</v>
      </c>
      <c r="DC8" s="523"/>
      <c r="DD8" s="523"/>
      <c r="DE8" s="523"/>
      <c r="DF8" s="523"/>
      <c r="DG8" s="523"/>
      <c r="DH8" s="523"/>
      <c r="DI8" s="524"/>
    </row>
    <row r="9" spans="1:119" ht="18.75" customHeight="1" thickBot="1" x14ac:dyDescent="0.25">
      <c r="A9" s="40"/>
      <c r="B9" s="549" t="s">
        <v>48</v>
      </c>
      <c r="C9" s="550"/>
      <c r="D9" s="550"/>
      <c r="E9" s="550"/>
      <c r="F9" s="550"/>
      <c r="G9" s="550"/>
      <c r="H9" s="550"/>
      <c r="I9" s="550"/>
      <c r="J9" s="550"/>
      <c r="K9" s="470"/>
      <c r="L9" s="551" t="s">
        <v>49</v>
      </c>
      <c r="M9" s="552"/>
      <c r="N9" s="552"/>
      <c r="O9" s="552"/>
      <c r="P9" s="552"/>
      <c r="Q9" s="553"/>
      <c r="R9" s="554">
        <v>32510</v>
      </c>
      <c r="S9" s="555"/>
      <c r="T9" s="555"/>
      <c r="U9" s="555"/>
      <c r="V9" s="556"/>
      <c r="W9" s="481" t="s">
        <v>50</v>
      </c>
      <c r="X9" s="482"/>
      <c r="Y9" s="482"/>
      <c r="Z9" s="482"/>
      <c r="AA9" s="482"/>
      <c r="AB9" s="482"/>
      <c r="AC9" s="482"/>
      <c r="AD9" s="482"/>
      <c r="AE9" s="482"/>
      <c r="AF9" s="482"/>
      <c r="AG9" s="482"/>
      <c r="AH9" s="482"/>
      <c r="AI9" s="482"/>
      <c r="AJ9" s="482"/>
      <c r="AK9" s="482"/>
      <c r="AL9" s="557"/>
      <c r="AM9" s="487" t="s">
        <v>51</v>
      </c>
      <c r="AN9" s="391"/>
      <c r="AO9" s="391"/>
      <c r="AP9" s="391"/>
      <c r="AQ9" s="391"/>
      <c r="AR9" s="391"/>
      <c r="AS9" s="391"/>
      <c r="AT9" s="392"/>
      <c r="AU9" s="467" t="s">
        <v>32</v>
      </c>
      <c r="AV9" s="468"/>
      <c r="AW9" s="468"/>
      <c r="AX9" s="468"/>
      <c r="AY9" s="397" t="s">
        <v>52</v>
      </c>
      <c r="AZ9" s="398"/>
      <c r="BA9" s="398"/>
      <c r="BB9" s="398"/>
      <c r="BC9" s="398"/>
      <c r="BD9" s="398"/>
      <c r="BE9" s="398"/>
      <c r="BF9" s="398"/>
      <c r="BG9" s="398"/>
      <c r="BH9" s="398"/>
      <c r="BI9" s="398"/>
      <c r="BJ9" s="398"/>
      <c r="BK9" s="398"/>
      <c r="BL9" s="398"/>
      <c r="BM9" s="399"/>
      <c r="BN9" s="417">
        <v>-280109</v>
      </c>
      <c r="BO9" s="418"/>
      <c r="BP9" s="418"/>
      <c r="BQ9" s="418"/>
      <c r="BR9" s="418"/>
      <c r="BS9" s="418"/>
      <c r="BT9" s="418"/>
      <c r="BU9" s="419"/>
      <c r="BV9" s="417">
        <v>53142</v>
      </c>
      <c r="BW9" s="418"/>
      <c r="BX9" s="418"/>
      <c r="BY9" s="418"/>
      <c r="BZ9" s="418"/>
      <c r="CA9" s="418"/>
      <c r="CB9" s="418"/>
      <c r="CC9" s="419"/>
      <c r="CD9" s="426" t="s">
        <v>53</v>
      </c>
      <c r="CE9" s="371"/>
      <c r="CF9" s="371"/>
      <c r="CG9" s="371"/>
      <c r="CH9" s="371"/>
      <c r="CI9" s="371"/>
      <c r="CJ9" s="371"/>
      <c r="CK9" s="371"/>
      <c r="CL9" s="371"/>
      <c r="CM9" s="371"/>
      <c r="CN9" s="371"/>
      <c r="CO9" s="371"/>
      <c r="CP9" s="371"/>
      <c r="CQ9" s="371"/>
      <c r="CR9" s="371"/>
      <c r="CS9" s="427"/>
      <c r="CT9" s="387">
        <v>12.6</v>
      </c>
      <c r="CU9" s="388"/>
      <c r="CV9" s="388"/>
      <c r="CW9" s="388"/>
      <c r="CX9" s="388"/>
      <c r="CY9" s="388"/>
      <c r="CZ9" s="388"/>
      <c r="DA9" s="389"/>
      <c r="DB9" s="387">
        <v>11.4</v>
      </c>
      <c r="DC9" s="388"/>
      <c r="DD9" s="388"/>
      <c r="DE9" s="388"/>
      <c r="DF9" s="388"/>
      <c r="DG9" s="388"/>
      <c r="DH9" s="388"/>
      <c r="DI9" s="389"/>
    </row>
    <row r="10" spans="1:119" ht="18.75" customHeight="1" thickBot="1" x14ac:dyDescent="0.25">
      <c r="A10" s="40"/>
      <c r="B10" s="549"/>
      <c r="C10" s="550"/>
      <c r="D10" s="550"/>
      <c r="E10" s="550"/>
      <c r="F10" s="550"/>
      <c r="G10" s="550"/>
      <c r="H10" s="550"/>
      <c r="I10" s="550"/>
      <c r="J10" s="550"/>
      <c r="K10" s="470"/>
      <c r="L10" s="390" t="s">
        <v>54</v>
      </c>
      <c r="M10" s="391"/>
      <c r="N10" s="391"/>
      <c r="O10" s="391"/>
      <c r="P10" s="391"/>
      <c r="Q10" s="392"/>
      <c r="R10" s="393">
        <v>33611</v>
      </c>
      <c r="S10" s="394"/>
      <c r="T10" s="394"/>
      <c r="U10" s="394"/>
      <c r="V10" s="396"/>
      <c r="W10" s="558"/>
      <c r="X10" s="368"/>
      <c r="Y10" s="368"/>
      <c r="Z10" s="368"/>
      <c r="AA10" s="368"/>
      <c r="AB10" s="368"/>
      <c r="AC10" s="368"/>
      <c r="AD10" s="368"/>
      <c r="AE10" s="368"/>
      <c r="AF10" s="368"/>
      <c r="AG10" s="368"/>
      <c r="AH10" s="368"/>
      <c r="AI10" s="368"/>
      <c r="AJ10" s="368"/>
      <c r="AK10" s="368"/>
      <c r="AL10" s="559"/>
      <c r="AM10" s="487" t="s">
        <v>55</v>
      </c>
      <c r="AN10" s="391"/>
      <c r="AO10" s="391"/>
      <c r="AP10" s="391"/>
      <c r="AQ10" s="391"/>
      <c r="AR10" s="391"/>
      <c r="AS10" s="391"/>
      <c r="AT10" s="392"/>
      <c r="AU10" s="467" t="s">
        <v>32</v>
      </c>
      <c r="AV10" s="468"/>
      <c r="AW10" s="468"/>
      <c r="AX10" s="468"/>
      <c r="AY10" s="397" t="s">
        <v>56</v>
      </c>
      <c r="AZ10" s="398"/>
      <c r="BA10" s="398"/>
      <c r="BB10" s="398"/>
      <c r="BC10" s="398"/>
      <c r="BD10" s="398"/>
      <c r="BE10" s="398"/>
      <c r="BF10" s="398"/>
      <c r="BG10" s="398"/>
      <c r="BH10" s="398"/>
      <c r="BI10" s="398"/>
      <c r="BJ10" s="398"/>
      <c r="BK10" s="398"/>
      <c r="BL10" s="398"/>
      <c r="BM10" s="399"/>
      <c r="BN10" s="417">
        <v>601</v>
      </c>
      <c r="BO10" s="418"/>
      <c r="BP10" s="418"/>
      <c r="BQ10" s="418"/>
      <c r="BR10" s="418"/>
      <c r="BS10" s="418"/>
      <c r="BT10" s="418"/>
      <c r="BU10" s="419"/>
      <c r="BV10" s="417">
        <v>614</v>
      </c>
      <c r="BW10" s="418"/>
      <c r="BX10" s="418"/>
      <c r="BY10" s="418"/>
      <c r="BZ10" s="418"/>
      <c r="CA10" s="418"/>
      <c r="CB10" s="418"/>
      <c r="CC10" s="419"/>
      <c r="CD10" s="43" t="s">
        <v>57</v>
      </c>
      <c r="CE10" s="44"/>
      <c r="CF10" s="44"/>
      <c r="CG10" s="44"/>
      <c r="CH10" s="44"/>
      <c r="CI10" s="44"/>
      <c r="CJ10" s="44"/>
      <c r="CK10" s="44"/>
      <c r="CL10" s="44"/>
      <c r="CM10" s="44"/>
      <c r="CN10" s="44"/>
      <c r="CO10" s="44"/>
      <c r="CP10" s="44"/>
      <c r="CQ10" s="44"/>
      <c r="CR10" s="44"/>
      <c r="CS10" s="45"/>
      <c r="CT10" s="46"/>
      <c r="CU10" s="47"/>
      <c r="CV10" s="47"/>
      <c r="CW10" s="47"/>
      <c r="CX10" s="47"/>
      <c r="CY10" s="47"/>
      <c r="CZ10" s="47"/>
      <c r="DA10" s="48"/>
      <c r="DB10" s="46"/>
      <c r="DC10" s="47"/>
      <c r="DD10" s="47"/>
      <c r="DE10" s="47"/>
      <c r="DF10" s="47"/>
      <c r="DG10" s="47"/>
      <c r="DH10" s="47"/>
      <c r="DI10" s="48"/>
    </row>
    <row r="11" spans="1:119" ht="18.75" customHeight="1" thickBot="1" x14ac:dyDescent="0.25">
      <c r="A11" s="40"/>
      <c r="B11" s="549"/>
      <c r="C11" s="550"/>
      <c r="D11" s="550"/>
      <c r="E11" s="550"/>
      <c r="F11" s="550"/>
      <c r="G11" s="550"/>
      <c r="H11" s="550"/>
      <c r="I11" s="550"/>
      <c r="J11" s="550"/>
      <c r="K11" s="470"/>
      <c r="L11" s="372" t="s">
        <v>58</v>
      </c>
      <c r="M11" s="373"/>
      <c r="N11" s="373"/>
      <c r="O11" s="373"/>
      <c r="P11" s="373"/>
      <c r="Q11" s="374"/>
      <c r="R11" s="546" t="s">
        <v>59</v>
      </c>
      <c r="S11" s="547"/>
      <c r="T11" s="547"/>
      <c r="U11" s="547"/>
      <c r="V11" s="548"/>
      <c r="W11" s="558"/>
      <c r="X11" s="368"/>
      <c r="Y11" s="368"/>
      <c r="Z11" s="368"/>
      <c r="AA11" s="368"/>
      <c r="AB11" s="368"/>
      <c r="AC11" s="368"/>
      <c r="AD11" s="368"/>
      <c r="AE11" s="368"/>
      <c r="AF11" s="368"/>
      <c r="AG11" s="368"/>
      <c r="AH11" s="368"/>
      <c r="AI11" s="368"/>
      <c r="AJ11" s="368"/>
      <c r="AK11" s="368"/>
      <c r="AL11" s="559"/>
      <c r="AM11" s="487" t="s">
        <v>60</v>
      </c>
      <c r="AN11" s="391"/>
      <c r="AO11" s="391"/>
      <c r="AP11" s="391"/>
      <c r="AQ11" s="391"/>
      <c r="AR11" s="391"/>
      <c r="AS11" s="391"/>
      <c r="AT11" s="392"/>
      <c r="AU11" s="467" t="s">
        <v>32</v>
      </c>
      <c r="AV11" s="468"/>
      <c r="AW11" s="468"/>
      <c r="AX11" s="468"/>
      <c r="AY11" s="397" t="s">
        <v>61</v>
      </c>
      <c r="AZ11" s="398"/>
      <c r="BA11" s="398"/>
      <c r="BB11" s="398"/>
      <c r="BC11" s="398"/>
      <c r="BD11" s="398"/>
      <c r="BE11" s="398"/>
      <c r="BF11" s="398"/>
      <c r="BG11" s="398"/>
      <c r="BH11" s="398"/>
      <c r="BI11" s="398"/>
      <c r="BJ11" s="398"/>
      <c r="BK11" s="398"/>
      <c r="BL11" s="398"/>
      <c r="BM11" s="399"/>
      <c r="BN11" s="417">
        <v>0</v>
      </c>
      <c r="BO11" s="418"/>
      <c r="BP11" s="418"/>
      <c r="BQ11" s="418"/>
      <c r="BR11" s="418"/>
      <c r="BS11" s="418"/>
      <c r="BT11" s="418"/>
      <c r="BU11" s="419"/>
      <c r="BV11" s="417">
        <v>0</v>
      </c>
      <c r="BW11" s="418"/>
      <c r="BX11" s="418"/>
      <c r="BY11" s="418"/>
      <c r="BZ11" s="418"/>
      <c r="CA11" s="418"/>
      <c r="CB11" s="418"/>
      <c r="CC11" s="419"/>
      <c r="CD11" s="426" t="s">
        <v>62</v>
      </c>
      <c r="CE11" s="371"/>
      <c r="CF11" s="371"/>
      <c r="CG11" s="371"/>
      <c r="CH11" s="371"/>
      <c r="CI11" s="371"/>
      <c r="CJ11" s="371"/>
      <c r="CK11" s="371"/>
      <c r="CL11" s="371"/>
      <c r="CM11" s="371"/>
      <c r="CN11" s="371"/>
      <c r="CO11" s="371"/>
      <c r="CP11" s="371"/>
      <c r="CQ11" s="371"/>
      <c r="CR11" s="371"/>
      <c r="CS11" s="427"/>
      <c r="CT11" s="522" t="s">
        <v>63</v>
      </c>
      <c r="CU11" s="523"/>
      <c r="CV11" s="523"/>
      <c r="CW11" s="523"/>
      <c r="CX11" s="523"/>
      <c r="CY11" s="523"/>
      <c r="CZ11" s="523"/>
      <c r="DA11" s="524"/>
      <c r="DB11" s="522" t="s">
        <v>63</v>
      </c>
      <c r="DC11" s="523"/>
      <c r="DD11" s="523"/>
      <c r="DE11" s="523"/>
      <c r="DF11" s="523"/>
      <c r="DG11" s="523"/>
      <c r="DH11" s="523"/>
      <c r="DI11" s="524"/>
    </row>
    <row r="12" spans="1:119" ht="18.75" customHeight="1" x14ac:dyDescent="0.2">
      <c r="A12" s="40"/>
      <c r="B12" s="525" t="s">
        <v>64</v>
      </c>
      <c r="C12" s="526"/>
      <c r="D12" s="526"/>
      <c r="E12" s="526"/>
      <c r="F12" s="526"/>
      <c r="G12" s="526"/>
      <c r="H12" s="526"/>
      <c r="I12" s="526"/>
      <c r="J12" s="526"/>
      <c r="K12" s="527"/>
      <c r="L12" s="534" t="s">
        <v>65</v>
      </c>
      <c r="M12" s="535"/>
      <c r="N12" s="535"/>
      <c r="O12" s="535"/>
      <c r="P12" s="535"/>
      <c r="Q12" s="536"/>
      <c r="R12" s="537">
        <v>33488</v>
      </c>
      <c r="S12" s="538"/>
      <c r="T12" s="538"/>
      <c r="U12" s="538"/>
      <c r="V12" s="539"/>
      <c r="W12" s="540" t="s">
        <v>24</v>
      </c>
      <c r="X12" s="468"/>
      <c r="Y12" s="468"/>
      <c r="Z12" s="468"/>
      <c r="AA12" s="468"/>
      <c r="AB12" s="541"/>
      <c r="AC12" s="542" t="s">
        <v>66</v>
      </c>
      <c r="AD12" s="543"/>
      <c r="AE12" s="543"/>
      <c r="AF12" s="543"/>
      <c r="AG12" s="544"/>
      <c r="AH12" s="542" t="s">
        <v>67</v>
      </c>
      <c r="AI12" s="543"/>
      <c r="AJ12" s="543"/>
      <c r="AK12" s="543"/>
      <c r="AL12" s="545"/>
      <c r="AM12" s="487" t="s">
        <v>68</v>
      </c>
      <c r="AN12" s="391"/>
      <c r="AO12" s="391"/>
      <c r="AP12" s="391"/>
      <c r="AQ12" s="391"/>
      <c r="AR12" s="391"/>
      <c r="AS12" s="391"/>
      <c r="AT12" s="392"/>
      <c r="AU12" s="467" t="s">
        <v>32</v>
      </c>
      <c r="AV12" s="468"/>
      <c r="AW12" s="468"/>
      <c r="AX12" s="468"/>
      <c r="AY12" s="397" t="s">
        <v>69</v>
      </c>
      <c r="AZ12" s="398"/>
      <c r="BA12" s="398"/>
      <c r="BB12" s="398"/>
      <c r="BC12" s="398"/>
      <c r="BD12" s="398"/>
      <c r="BE12" s="398"/>
      <c r="BF12" s="398"/>
      <c r="BG12" s="398"/>
      <c r="BH12" s="398"/>
      <c r="BI12" s="398"/>
      <c r="BJ12" s="398"/>
      <c r="BK12" s="398"/>
      <c r="BL12" s="398"/>
      <c r="BM12" s="399"/>
      <c r="BN12" s="417">
        <v>0</v>
      </c>
      <c r="BO12" s="418"/>
      <c r="BP12" s="418"/>
      <c r="BQ12" s="418"/>
      <c r="BR12" s="418"/>
      <c r="BS12" s="418"/>
      <c r="BT12" s="418"/>
      <c r="BU12" s="419"/>
      <c r="BV12" s="417">
        <v>0</v>
      </c>
      <c r="BW12" s="418"/>
      <c r="BX12" s="418"/>
      <c r="BY12" s="418"/>
      <c r="BZ12" s="418"/>
      <c r="CA12" s="418"/>
      <c r="CB12" s="418"/>
      <c r="CC12" s="419"/>
      <c r="CD12" s="426" t="s">
        <v>70</v>
      </c>
      <c r="CE12" s="371"/>
      <c r="CF12" s="371"/>
      <c r="CG12" s="371"/>
      <c r="CH12" s="371"/>
      <c r="CI12" s="371"/>
      <c r="CJ12" s="371"/>
      <c r="CK12" s="371"/>
      <c r="CL12" s="371"/>
      <c r="CM12" s="371"/>
      <c r="CN12" s="371"/>
      <c r="CO12" s="371"/>
      <c r="CP12" s="371"/>
      <c r="CQ12" s="371"/>
      <c r="CR12" s="371"/>
      <c r="CS12" s="427"/>
      <c r="CT12" s="522" t="s">
        <v>63</v>
      </c>
      <c r="CU12" s="523"/>
      <c r="CV12" s="523"/>
      <c r="CW12" s="523"/>
      <c r="CX12" s="523"/>
      <c r="CY12" s="523"/>
      <c r="CZ12" s="523"/>
      <c r="DA12" s="524"/>
      <c r="DB12" s="522" t="s">
        <v>63</v>
      </c>
      <c r="DC12" s="523"/>
      <c r="DD12" s="523"/>
      <c r="DE12" s="523"/>
      <c r="DF12" s="523"/>
      <c r="DG12" s="523"/>
      <c r="DH12" s="523"/>
      <c r="DI12" s="524"/>
    </row>
    <row r="13" spans="1:119" ht="18.75" customHeight="1" x14ac:dyDescent="0.2">
      <c r="A13" s="40"/>
      <c r="B13" s="528"/>
      <c r="C13" s="529"/>
      <c r="D13" s="529"/>
      <c r="E13" s="529"/>
      <c r="F13" s="529"/>
      <c r="G13" s="529"/>
      <c r="H13" s="529"/>
      <c r="I13" s="529"/>
      <c r="J13" s="529"/>
      <c r="K13" s="530"/>
      <c r="L13" s="49"/>
      <c r="M13" s="510" t="s">
        <v>71</v>
      </c>
      <c r="N13" s="511"/>
      <c r="O13" s="511"/>
      <c r="P13" s="511"/>
      <c r="Q13" s="512"/>
      <c r="R13" s="513">
        <v>33343</v>
      </c>
      <c r="S13" s="514"/>
      <c r="T13" s="514"/>
      <c r="U13" s="514"/>
      <c r="V13" s="515"/>
      <c r="W13" s="498" t="s">
        <v>72</v>
      </c>
      <c r="X13" s="431"/>
      <c r="Y13" s="431"/>
      <c r="Z13" s="431"/>
      <c r="AA13" s="431"/>
      <c r="AB13" s="432"/>
      <c r="AC13" s="393">
        <v>1097</v>
      </c>
      <c r="AD13" s="394"/>
      <c r="AE13" s="394"/>
      <c r="AF13" s="394"/>
      <c r="AG13" s="395"/>
      <c r="AH13" s="393">
        <v>1354</v>
      </c>
      <c r="AI13" s="394"/>
      <c r="AJ13" s="394"/>
      <c r="AK13" s="394"/>
      <c r="AL13" s="396"/>
      <c r="AM13" s="487" t="s">
        <v>73</v>
      </c>
      <c r="AN13" s="391"/>
      <c r="AO13" s="391"/>
      <c r="AP13" s="391"/>
      <c r="AQ13" s="391"/>
      <c r="AR13" s="391"/>
      <c r="AS13" s="391"/>
      <c r="AT13" s="392"/>
      <c r="AU13" s="467" t="s">
        <v>74</v>
      </c>
      <c r="AV13" s="468"/>
      <c r="AW13" s="468"/>
      <c r="AX13" s="468"/>
      <c r="AY13" s="397" t="s">
        <v>75</v>
      </c>
      <c r="AZ13" s="398"/>
      <c r="BA13" s="398"/>
      <c r="BB13" s="398"/>
      <c r="BC13" s="398"/>
      <c r="BD13" s="398"/>
      <c r="BE13" s="398"/>
      <c r="BF13" s="398"/>
      <c r="BG13" s="398"/>
      <c r="BH13" s="398"/>
      <c r="BI13" s="398"/>
      <c r="BJ13" s="398"/>
      <c r="BK13" s="398"/>
      <c r="BL13" s="398"/>
      <c r="BM13" s="399"/>
      <c r="BN13" s="417">
        <v>-279508</v>
      </c>
      <c r="BO13" s="418"/>
      <c r="BP13" s="418"/>
      <c r="BQ13" s="418"/>
      <c r="BR13" s="418"/>
      <c r="BS13" s="418"/>
      <c r="BT13" s="418"/>
      <c r="BU13" s="419"/>
      <c r="BV13" s="417">
        <v>53756</v>
      </c>
      <c r="BW13" s="418"/>
      <c r="BX13" s="418"/>
      <c r="BY13" s="418"/>
      <c r="BZ13" s="418"/>
      <c r="CA13" s="418"/>
      <c r="CB13" s="418"/>
      <c r="CC13" s="419"/>
      <c r="CD13" s="426" t="s">
        <v>76</v>
      </c>
      <c r="CE13" s="371"/>
      <c r="CF13" s="371"/>
      <c r="CG13" s="371"/>
      <c r="CH13" s="371"/>
      <c r="CI13" s="371"/>
      <c r="CJ13" s="371"/>
      <c r="CK13" s="371"/>
      <c r="CL13" s="371"/>
      <c r="CM13" s="371"/>
      <c r="CN13" s="371"/>
      <c r="CO13" s="371"/>
      <c r="CP13" s="371"/>
      <c r="CQ13" s="371"/>
      <c r="CR13" s="371"/>
      <c r="CS13" s="427"/>
      <c r="CT13" s="387">
        <v>8.8000000000000007</v>
      </c>
      <c r="CU13" s="388"/>
      <c r="CV13" s="388"/>
      <c r="CW13" s="388"/>
      <c r="CX13" s="388"/>
      <c r="CY13" s="388"/>
      <c r="CZ13" s="388"/>
      <c r="DA13" s="389"/>
      <c r="DB13" s="387">
        <v>8.8000000000000007</v>
      </c>
      <c r="DC13" s="388"/>
      <c r="DD13" s="388"/>
      <c r="DE13" s="388"/>
      <c r="DF13" s="388"/>
      <c r="DG13" s="388"/>
      <c r="DH13" s="388"/>
      <c r="DI13" s="389"/>
    </row>
    <row r="14" spans="1:119" ht="18.75" customHeight="1" thickBot="1" x14ac:dyDescent="0.25">
      <c r="A14" s="40"/>
      <c r="B14" s="528"/>
      <c r="C14" s="529"/>
      <c r="D14" s="529"/>
      <c r="E14" s="529"/>
      <c r="F14" s="529"/>
      <c r="G14" s="529"/>
      <c r="H14" s="529"/>
      <c r="I14" s="529"/>
      <c r="J14" s="529"/>
      <c r="K14" s="530"/>
      <c r="L14" s="503" t="s">
        <v>77</v>
      </c>
      <c r="M14" s="520"/>
      <c r="N14" s="520"/>
      <c r="O14" s="520"/>
      <c r="P14" s="520"/>
      <c r="Q14" s="521"/>
      <c r="R14" s="513">
        <v>33357</v>
      </c>
      <c r="S14" s="514"/>
      <c r="T14" s="514"/>
      <c r="U14" s="514"/>
      <c r="V14" s="515"/>
      <c r="W14" s="516"/>
      <c r="X14" s="434"/>
      <c r="Y14" s="434"/>
      <c r="Z14" s="434"/>
      <c r="AA14" s="434"/>
      <c r="AB14" s="435"/>
      <c r="AC14" s="506">
        <v>7.3</v>
      </c>
      <c r="AD14" s="507"/>
      <c r="AE14" s="507"/>
      <c r="AF14" s="507"/>
      <c r="AG14" s="508"/>
      <c r="AH14" s="506">
        <v>8.6999999999999993</v>
      </c>
      <c r="AI14" s="507"/>
      <c r="AJ14" s="507"/>
      <c r="AK14" s="507"/>
      <c r="AL14" s="509"/>
      <c r="AM14" s="487"/>
      <c r="AN14" s="391"/>
      <c r="AO14" s="391"/>
      <c r="AP14" s="391"/>
      <c r="AQ14" s="391"/>
      <c r="AR14" s="391"/>
      <c r="AS14" s="391"/>
      <c r="AT14" s="392"/>
      <c r="AU14" s="467"/>
      <c r="AV14" s="468"/>
      <c r="AW14" s="468"/>
      <c r="AX14" s="468"/>
      <c r="AY14" s="397"/>
      <c r="AZ14" s="398"/>
      <c r="BA14" s="398"/>
      <c r="BB14" s="398"/>
      <c r="BC14" s="398"/>
      <c r="BD14" s="398"/>
      <c r="BE14" s="398"/>
      <c r="BF14" s="398"/>
      <c r="BG14" s="398"/>
      <c r="BH14" s="398"/>
      <c r="BI14" s="398"/>
      <c r="BJ14" s="398"/>
      <c r="BK14" s="398"/>
      <c r="BL14" s="398"/>
      <c r="BM14" s="399"/>
      <c r="BN14" s="417"/>
      <c r="BO14" s="418"/>
      <c r="BP14" s="418"/>
      <c r="BQ14" s="418"/>
      <c r="BR14" s="418"/>
      <c r="BS14" s="418"/>
      <c r="BT14" s="418"/>
      <c r="BU14" s="419"/>
      <c r="BV14" s="417"/>
      <c r="BW14" s="418"/>
      <c r="BX14" s="418"/>
      <c r="BY14" s="418"/>
      <c r="BZ14" s="418"/>
      <c r="CA14" s="418"/>
      <c r="CB14" s="418"/>
      <c r="CC14" s="419"/>
      <c r="CD14" s="423" t="s">
        <v>78</v>
      </c>
      <c r="CE14" s="424"/>
      <c r="CF14" s="424"/>
      <c r="CG14" s="424"/>
      <c r="CH14" s="424"/>
      <c r="CI14" s="424"/>
      <c r="CJ14" s="424"/>
      <c r="CK14" s="424"/>
      <c r="CL14" s="424"/>
      <c r="CM14" s="424"/>
      <c r="CN14" s="424"/>
      <c r="CO14" s="424"/>
      <c r="CP14" s="424"/>
      <c r="CQ14" s="424"/>
      <c r="CR14" s="424"/>
      <c r="CS14" s="425"/>
      <c r="CT14" s="517">
        <v>38.1</v>
      </c>
      <c r="CU14" s="518"/>
      <c r="CV14" s="518"/>
      <c r="CW14" s="518"/>
      <c r="CX14" s="518"/>
      <c r="CY14" s="518"/>
      <c r="CZ14" s="518"/>
      <c r="DA14" s="519"/>
      <c r="DB14" s="517">
        <v>32.9</v>
      </c>
      <c r="DC14" s="518"/>
      <c r="DD14" s="518"/>
      <c r="DE14" s="518"/>
      <c r="DF14" s="518"/>
      <c r="DG14" s="518"/>
      <c r="DH14" s="518"/>
      <c r="DI14" s="519"/>
    </row>
    <row r="15" spans="1:119" ht="18.75" customHeight="1" x14ac:dyDescent="0.2">
      <c r="A15" s="40"/>
      <c r="B15" s="528"/>
      <c r="C15" s="529"/>
      <c r="D15" s="529"/>
      <c r="E15" s="529"/>
      <c r="F15" s="529"/>
      <c r="G15" s="529"/>
      <c r="H15" s="529"/>
      <c r="I15" s="529"/>
      <c r="J15" s="529"/>
      <c r="K15" s="530"/>
      <c r="L15" s="49"/>
      <c r="M15" s="510" t="s">
        <v>71</v>
      </c>
      <c r="N15" s="511"/>
      <c r="O15" s="511"/>
      <c r="P15" s="511"/>
      <c r="Q15" s="512"/>
      <c r="R15" s="513">
        <v>33193</v>
      </c>
      <c r="S15" s="514"/>
      <c r="T15" s="514"/>
      <c r="U15" s="514"/>
      <c r="V15" s="515"/>
      <c r="W15" s="498" t="s">
        <v>79</v>
      </c>
      <c r="X15" s="431"/>
      <c r="Y15" s="431"/>
      <c r="Z15" s="431"/>
      <c r="AA15" s="431"/>
      <c r="AB15" s="432"/>
      <c r="AC15" s="393">
        <v>3518</v>
      </c>
      <c r="AD15" s="394"/>
      <c r="AE15" s="394"/>
      <c r="AF15" s="394"/>
      <c r="AG15" s="395"/>
      <c r="AH15" s="393">
        <v>3491</v>
      </c>
      <c r="AI15" s="394"/>
      <c r="AJ15" s="394"/>
      <c r="AK15" s="394"/>
      <c r="AL15" s="396"/>
      <c r="AM15" s="487"/>
      <c r="AN15" s="391"/>
      <c r="AO15" s="391"/>
      <c r="AP15" s="391"/>
      <c r="AQ15" s="391"/>
      <c r="AR15" s="391"/>
      <c r="AS15" s="391"/>
      <c r="AT15" s="392"/>
      <c r="AU15" s="467"/>
      <c r="AV15" s="468"/>
      <c r="AW15" s="468"/>
      <c r="AX15" s="468"/>
      <c r="AY15" s="409" t="s">
        <v>80</v>
      </c>
      <c r="AZ15" s="410"/>
      <c r="BA15" s="410"/>
      <c r="BB15" s="410"/>
      <c r="BC15" s="410"/>
      <c r="BD15" s="410"/>
      <c r="BE15" s="410"/>
      <c r="BF15" s="410"/>
      <c r="BG15" s="410"/>
      <c r="BH15" s="410"/>
      <c r="BI15" s="410"/>
      <c r="BJ15" s="410"/>
      <c r="BK15" s="410"/>
      <c r="BL15" s="410"/>
      <c r="BM15" s="411"/>
      <c r="BN15" s="412">
        <v>3574582</v>
      </c>
      <c r="BO15" s="413"/>
      <c r="BP15" s="413"/>
      <c r="BQ15" s="413"/>
      <c r="BR15" s="413"/>
      <c r="BS15" s="413"/>
      <c r="BT15" s="413"/>
      <c r="BU15" s="414"/>
      <c r="BV15" s="412">
        <v>3667884</v>
      </c>
      <c r="BW15" s="413"/>
      <c r="BX15" s="413"/>
      <c r="BY15" s="413"/>
      <c r="BZ15" s="413"/>
      <c r="CA15" s="413"/>
      <c r="CB15" s="413"/>
      <c r="CC15" s="414"/>
      <c r="CD15" s="500" t="s">
        <v>81</v>
      </c>
      <c r="CE15" s="501"/>
      <c r="CF15" s="501"/>
      <c r="CG15" s="501"/>
      <c r="CH15" s="501"/>
      <c r="CI15" s="501"/>
      <c r="CJ15" s="501"/>
      <c r="CK15" s="501"/>
      <c r="CL15" s="501"/>
      <c r="CM15" s="501"/>
      <c r="CN15" s="501"/>
      <c r="CO15" s="501"/>
      <c r="CP15" s="501"/>
      <c r="CQ15" s="501"/>
      <c r="CR15" s="501"/>
      <c r="CS15" s="502"/>
      <c r="CT15" s="50"/>
      <c r="CU15" s="51"/>
      <c r="CV15" s="51"/>
      <c r="CW15" s="51"/>
      <c r="CX15" s="51"/>
      <c r="CY15" s="51"/>
      <c r="CZ15" s="51"/>
      <c r="DA15" s="52"/>
      <c r="DB15" s="50"/>
      <c r="DC15" s="51"/>
      <c r="DD15" s="51"/>
      <c r="DE15" s="51"/>
      <c r="DF15" s="51"/>
      <c r="DG15" s="51"/>
      <c r="DH15" s="51"/>
      <c r="DI15" s="52"/>
    </row>
    <row r="16" spans="1:119" ht="18.75" customHeight="1" x14ac:dyDescent="0.2">
      <c r="A16" s="40"/>
      <c r="B16" s="528"/>
      <c r="C16" s="529"/>
      <c r="D16" s="529"/>
      <c r="E16" s="529"/>
      <c r="F16" s="529"/>
      <c r="G16" s="529"/>
      <c r="H16" s="529"/>
      <c r="I16" s="529"/>
      <c r="J16" s="529"/>
      <c r="K16" s="530"/>
      <c r="L16" s="503" t="s">
        <v>82</v>
      </c>
      <c r="M16" s="504"/>
      <c r="N16" s="504"/>
      <c r="O16" s="504"/>
      <c r="P16" s="504"/>
      <c r="Q16" s="505"/>
      <c r="R16" s="495" t="s">
        <v>83</v>
      </c>
      <c r="S16" s="496"/>
      <c r="T16" s="496"/>
      <c r="U16" s="496"/>
      <c r="V16" s="497"/>
      <c r="W16" s="516"/>
      <c r="X16" s="434"/>
      <c r="Y16" s="434"/>
      <c r="Z16" s="434"/>
      <c r="AA16" s="434"/>
      <c r="AB16" s="435"/>
      <c r="AC16" s="506">
        <v>23.3</v>
      </c>
      <c r="AD16" s="507"/>
      <c r="AE16" s="507"/>
      <c r="AF16" s="507"/>
      <c r="AG16" s="508"/>
      <c r="AH16" s="506">
        <v>22.3</v>
      </c>
      <c r="AI16" s="507"/>
      <c r="AJ16" s="507"/>
      <c r="AK16" s="507"/>
      <c r="AL16" s="509"/>
      <c r="AM16" s="487"/>
      <c r="AN16" s="391"/>
      <c r="AO16" s="391"/>
      <c r="AP16" s="391"/>
      <c r="AQ16" s="391"/>
      <c r="AR16" s="391"/>
      <c r="AS16" s="391"/>
      <c r="AT16" s="392"/>
      <c r="AU16" s="467"/>
      <c r="AV16" s="468"/>
      <c r="AW16" s="468"/>
      <c r="AX16" s="468"/>
      <c r="AY16" s="397" t="s">
        <v>84</v>
      </c>
      <c r="AZ16" s="398"/>
      <c r="BA16" s="398"/>
      <c r="BB16" s="398"/>
      <c r="BC16" s="398"/>
      <c r="BD16" s="398"/>
      <c r="BE16" s="398"/>
      <c r="BF16" s="398"/>
      <c r="BG16" s="398"/>
      <c r="BH16" s="398"/>
      <c r="BI16" s="398"/>
      <c r="BJ16" s="398"/>
      <c r="BK16" s="398"/>
      <c r="BL16" s="398"/>
      <c r="BM16" s="399"/>
      <c r="BN16" s="417">
        <v>7520590</v>
      </c>
      <c r="BO16" s="418"/>
      <c r="BP16" s="418"/>
      <c r="BQ16" s="418"/>
      <c r="BR16" s="418"/>
      <c r="BS16" s="418"/>
      <c r="BT16" s="418"/>
      <c r="BU16" s="419"/>
      <c r="BV16" s="417">
        <v>6863385</v>
      </c>
      <c r="BW16" s="418"/>
      <c r="BX16" s="418"/>
      <c r="BY16" s="418"/>
      <c r="BZ16" s="418"/>
      <c r="CA16" s="418"/>
      <c r="CB16" s="418"/>
      <c r="CC16" s="419"/>
      <c r="CD16" s="53"/>
      <c r="CE16" s="415"/>
      <c r="CF16" s="415"/>
      <c r="CG16" s="415"/>
      <c r="CH16" s="415"/>
      <c r="CI16" s="415"/>
      <c r="CJ16" s="415"/>
      <c r="CK16" s="415"/>
      <c r="CL16" s="415"/>
      <c r="CM16" s="415"/>
      <c r="CN16" s="415"/>
      <c r="CO16" s="415"/>
      <c r="CP16" s="415"/>
      <c r="CQ16" s="415"/>
      <c r="CR16" s="415"/>
      <c r="CS16" s="416"/>
      <c r="CT16" s="387"/>
      <c r="CU16" s="388"/>
      <c r="CV16" s="388"/>
      <c r="CW16" s="388"/>
      <c r="CX16" s="388"/>
      <c r="CY16" s="388"/>
      <c r="CZ16" s="388"/>
      <c r="DA16" s="389"/>
      <c r="DB16" s="387"/>
      <c r="DC16" s="388"/>
      <c r="DD16" s="388"/>
      <c r="DE16" s="388"/>
      <c r="DF16" s="388"/>
      <c r="DG16" s="388"/>
      <c r="DH16" s="388"/>
      <c r="DI16" s="389"/>
    </row>
    <row r="17" spans="1:113" ht="18.75" customHeight="1" thickBot="1" x14ac:dyDescent="0.25">
      <c r="A17" s="40"/>
      <c r="B17" s="531"/>
      <c r="C17" s="532"/>
      <c r="D17" s="532"/>
      <c r="E17" s="532"/>
      <c r="F17" s="532"/>
      <c r="G17" s="532"/>
      <c r="H17" s="532"/>
      <c r="I17" s="532"/>
      <c r="J17" s="532"/>
      <c r="K17" s="533"/>
      <c r="L17" s="54"/>
      <c r="M17" s="492" t="s">
        <v>85</v>
      </c>
      <c r="N17" s="493"/>
      <c r="O17" s="493"/>
      <c r="P17" s="493"/>
      <c r="Q17" s="494"/>
      <c r="R17" s="495" t="s">
        <v>86</v>
      </c>
      <c r="S17" s="496"/>
      <c r="T17" s="496"/>
      <c r="U17" s="496"/>
      <c r="V17" s="497"/>
      <c r="W17" s="498" t="s">
        <v>87</v>
      </c>
      <c r="X17" s="431"/>
      <c r="Y17" s="431"/>
      <c r="Z17" s="431"/>
      <c r="AA17" s="431"/>
      <c r="AB17" s="432"/>
      <c r="AC17" s="393">
        <v>10452</v>
      </c>
      <c r="AD17" s="394"/>
      <c r="AE17" s="394"/>
      <c r="AF17" s="394"/>
      <c r="AG17" s="395"/>
      <c r="AH17" s="393">
        <v>10807</v>
      </c>
      <c r="AI17" s="394"/>
      <c r="AJ17" s="394"/>
      <c r="AK17" s="394"/>
      <c r="AL17" s="396"/>
      <c r="AM17" s="487"/>
      <c r="AN17" s="391"/>
      <c r="AO17" s="391"/>
      <c r="AP17" s="391"/>
      <c r="AQ17" s="391"/>
      <c r="AR17" s="391"/>
      <c r="AS17" s="391"/>
      <c r="AT17" s="392"/>
      <c r="AU17" s="467"/>
      <c r="AV17" s="468"/>
      <c r="AW17" s="468"/>
      <c r="AX17" s="468"/>
      <c r="AY17" s="397" t="s">
        <v>88</v>
      </c>
      <c r="AZ17" s="398"/>
      <c r="BA17" s="398"/>
      <c r="BB17" s="398"/>
      <c r="BC17" s="398"/>
      <c r="BD17" s="398"/>
      <c r="BE17" s="398"/>
      <c r="BF17" s="398"/>
      <c r="BG17" s="398"/>
      <c r="BH17" s="398"/>
      <c r="BI17" s="398"/>
      <c r="BJ17" s="398"/>
      <c r="BK17" s="398"/>
      <c r="BL17" s="398"/>
      <c r="BM17" s="399"/>
      <c r="BN17" s="417">
        <v>4506350</v>
      </c>
      <c r="BO17" s="418"/>
      <c r="BP17" s="418"/>
      <c r="BQ17" s="418"/>
      <c r="BR17" s="418"/>
      <c r="BS17" s="418"/>
      <c r="BT17" s="418"/>
      <c r="BU17" s="419"/>
      <c r="BV17" s="417">
        <v>4652488</v>
      </c>
      <c r="BW17" s="418"/>
      <c r="BX17" s="418"/>
      <c r="BY17" s="418"/>
      <c r="BZ17" s="418"/>
      <c r="CA17" s="418"/>
      <c r="CB17" s="418"/>
      <c r="CC17" s="419"/>
      <c r="CD17" s="53"/>
      <c r="CE17" s="415"/>
      <c r="CF17" s="415"/>
      <c r="CG17" s="415"/>
      <c r="CH17" s="415"/>
      <c r="CI17" s="415"/>
      <c r="CJ17" s="415"/>
      <c r="CK17" s="415"/>
      <c r="CL17" s="415"/>
      <c r="CM17" s="415"/>
      <c r="CN17" s="415"/>
      <c r="CO17" s="415"/>
      <c r="CP17" s="415"/>
      <c r="CQ17" s="415"/>
      <c r="CR17" s="415"/>
      <c r="CS17" s="416"/>
      <c r="CT17" s="387"/>
      <c r="CU17" s="388"/>
      <c r="CV17" s="388"/>
      <c r="CW17" s="388"/>
      <c r="CX17" s="388"/>
      <c r="CY17" s="388"/>
      <c r="CZ17" s="388"/>
      <c r="DA17" s="389"/>
      <c r="DB17" s="387"/>
      <c r="DC17" s="388"/>
      <c r="DD17" s="388"/>
      <c r="DE17" s="388"/>
      <c r="DF17" s="388"/>
      <c r="DG17" s="388"/>
      <c r="DH17" s="388"/>
      <c r="DI17" s="389"/>
    </row>
    <row r="18" spans="1:113" ht="18.75" customHeight="1" thickBot="1" x14ac:dyDescent="0.25">
      <c r="A18" s="40"/>
      <c r="B18" s="469" t="s">
        <v>89</v>
      </c>
      <c r="C18" s="470"/>
      <c r="D18" s="470"/>
      <c r="E18" s="471"/>
      <c r="F18" s="471"/>
      <c r="G18" s="471"/>
      <c r="H18" s="471"/>
      <c r="I18" s="471"/>
      <c r="J18" s="471"/>
      <c r="K18" s="471"/>
      <c r="L18" s="488">
        <v>65.680000000000007</v>
      </c>
      <c r="M18" s="488"/>
      <c r="N18" s="488"/>
      <c r="O18" s="488"/>
      <c r="P18" s="488"/>
      <c r="Q18" s="488"/>
      <c r="R18" s="489"/>
      <c r="S18" s="489"/>
      <c r="T18" s="489"/>
      <c r="U18" s="489"/>
      <c r="V18" s="490"/>
      <c r="W18" s="483"/>
      <c r="X18" s="484"/>
      <c r="Y18" s="484"/>
      <c r="Z18" s="484"/>
      <c r="AA18" s="484"/>
      <c r="AB18" s="499"/>
      <c r="AC18" s="381">
        <v>69.400000000000006</v>
      </c>
      <c r="AD18" s="382"/>
      <c r="AE18" s="382"/>
      <c r="AF18" s="382"/>
      <c r="AG18" s="491"/>
      <c r="AH18" s="381">
        <v>69</v>
      </c>
      <c r="AI18" s="382"/>
      <c r="AJ18" s="382"/>
      <c r="AK18" s="382"/>
      <c r="AL18" s="383"/>
      <c r="AM18" s="487"/>
      <c r="AN18" s="391"/>
      <c r="AO18" s="391"/>
      <c r="AP18" s="391"/>
      <c r="AQ18" s="391"/>
      <c r="AR18" s="391"/>
      <c r="AS18" s="391"/>
      <c r="AT18" s="392"/>
      <c r="AU18" s="467"/>
      <c r="AV18" s="468"/>
      <c r="AW18" s="468"/>
      <c r="AX18" s="468"/>
      <c r="AY18" s="397" t="s">
        <v>90</v>
      </c>
      <c r="AZ18" s="398"/>
      <c r="BA18" s="398"/>
      <c r="BB18" s="398"/>
      <c r="BC18" s="398"/>
      <c r="BD18" s="398"/>
      <c r="BE18" s="398"/>
      <c r="BF18" s="398"/>
      <c r="BG18" s="398"/>
      <c r="BH18" s="398"/>
      <c r="BI18" s="398"/>
      <c r="BJ18" s="398"/>
      <c r="BK18" s="398"/>
      <c r="BL18" s="398"/>
      <c r="BM18" s="399"/>
      <c r="BN18" s="417">
        <v>7889102</v>
      </c>
      <c r="BO18" s="418"/>
      <c r="BP18" s="418"/>
      <c r="BQ18" s="418"/>
      <c r="BR18" s="418"/>
      <c r="BS18" s="418"/>
      <c r="BT18" s="418"/>
      <c r="BU18" s="419"/>
      <c r="BV18" s="417">
        <v>7894927</v>
      </c>
      <c r="BW18" s="418"/>
      <c r="BX18" s="418"/>
      <c r="BY18" s="418"/>
      <c r="BZ18" s="418"/>
      <c r="CA18" s="418"/>
      <c r="CB18" s="418"/>
      <c r="CC18" s="419"/>
      <c r="CD18" s="53"/>
      <c r="CE18" s="415"/>
      <c r="CF18" s="415"/>
      <c r="CG18" s="415"/>
      <c r="CH18" s="415"/>
      <c r="CI18" s="415"/>
      <c r="CJ18" s="415"/>
      <c r="CK18" s="415"/>
      <c r="CL18" s="415"/>
      <c r="CM18" s="415"/>
      <c r="CN18" s="415"/>
      <c r="CO18" s="415"/>
      <c r="CP18" s="415"/>
      <c r="CQ18" s="415"/>
      <c r="CR18" s="415"/>
      <c r="CS18" s="416"/>
      <c r="CT18" s="387"/>
      <c r="CU18" s="388"/>
      <c r="CV18" s="388"/>
      <c r="CW18" s="388"/>
      <c r="CX18" s="388"/>
      <c r="CY18" s="388"/>
      <c r="CZ18" s="388"/>
      <c r="DA18" s="389"/>
      <c r="DB18" s="387"/>
      <c r="DC18" s="388"/>
      <c r="DD18" s="388"/>
      <c r="DE18" s="388"/>
      <c r="DF18" s="388"/>
      <c r="DG18" s="388"/>
      <c r="DH18" s="388"/>
      <c r="DI18" s="389"/>
    </row>
    <row r="19" spans="1:113" ht="18.75" customHeight="1" thickBot="1" x14ac:dyDescent="0.25">
      <c r="A19" s="40"/>
      <c r="B19" s="469" t="s">
        <v>91</v>
      </c>
      <c r="C19" s="470"/>
      <c r="D19" s="470"/>
      <c r="E19" s="471"/>
      <c r="F19" s="471"/>
      <c r="G19" s="471"/>
      <c r="H19" s="471"/>
      <c r="I19" s="471"/>
      <c r="J19" s="471"/>
      <c r="K19" s="471"/>
      <c r="L19" s="472">
        <v>495</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486"/>
      <c r="AM19" s="487"/>
      <c r="AN19" s="391"/>
      <c r="AO19" s="391"/>
      <c r="AP19" s="391"/>
      <c r="AQ19" s="391"/>
      <c r="AR19" s="391"/>
      <c r="AS19" s="391"/>
      <c r="AT19" s="392"/>
      <c r="AU19" s="467"/>
      <c r="AV19" s="468"/>
      <c r="AW19" s="468"/>
      <c r="AX19" s="468"/>
      <c r="AY19" s="397" t="s">
        <v>92</v>
      </c>
      <c r="AZ19" s="398"/>
      <c r="BA19" s="398"/>
      <c r="BB19" s="398"/>
      <c r="BC19" s="398"/>
      <c r="BD19" s="398"/>
      <c r="BE19" s="398"/>
      <c r="BF19" s="398"/>
      <c r="BG19" s="398"/>
      <c r="BH19" s="398"/>
      <c r="BI19" s="398"/>
      <c r="BJ19" s="398"/>
      <c r="BK19" s="398"/>
      <c r="BL19" s="398"/>
      <c r="BM19" s="399"/>
      <c r="BN19" s="417">
        <v>14990861</v>
      </c>
      <c r="BO19" s="418"/>
      <c r="BP19" s="418"/>
      <c r="BQ19" s="418"/>
      <c r="BR19" s="418"/>
      <c r="BS19" s="418"/>
      <c r="BT19" s="418"/>
      <c r="BU19" s="419"/>
      <c r="BV19" s="417">
        <v>13487746</v>
      </c>
      <c r="BW19" s="418"/>
      <c r="BX19" s="418"/>
      <c r="BY19" s="418"/>
      <c r="BZ19" s="418"/>
      <c r="CA19" s="418"/>
      <c r="CB19" s="418"/>
      <c r="CC19" s="419"/>
      <c r="CD19" s="53"/>
      <c r="CE19" s="415"/>
      <c r="CF19" s="415"/>
      <c r="CG19" s="415"/>
      <c r="CH19" s="415"/>
      <c r="CI19" s="415"/>
      <c r="CJ19" s="415"/>
      <c r="CK19" s="415"/>
      <c r="CL19" s="415"/>
      <c r="CM19" s="415"/>
      <c r="CN19" s="415"/>
      <c r="CO19" s="415"/>
      <c r="CP19" s="415"/>
      <c r="CQ19" s="415"/>
      <c r="CR19" s="415"/>
      <c r="CS19" s="416"/>
      <c r="CT19" s="387"/>
      <c r="CU19" s="388"/>
      <c r="CV19" s="388"/>
      <c r="CW19" s="388"/>
      <c r="CX19" s="388"/>
      <c r="CY19" s="388"/>
      <c r="CZ19" s="388"/>
      <c r="DA19" s="389"/>
      <c r="DB19" s="387"/>
      <c r="DC19" s="388"/>
      <c r="DD19" s="388"/>
      <c r="DE19" s="388"/>
      <c r="DF19" s="388"/>
      <c r="DG19" s="388"/>
      <c r="DH19" s="388"/>
      <c r="DI19" s="389"/>
    </row>
    <row r="20" spans="1:113" ht="18.75" customHeight="1" thickBot="1" x14ac:dyDescent="0.25">
      <c r="A20" s="40"/>
      <c r="B20" s="469" t="s">
        <v>93</v>
      </c>
      <c r="C20" s="470"/>
      <c r="D20" s="470"/>
      <c r="E20" s="471"/>
      <c r="F20" s="471"/>
      <c r="G20" s="471"/>
      <c r="H20" s="471"/>
      <c r="I20" s="471"/>
      <c r="J20" s="471"/>
      <c r="K20" s="471"/>
      <c r="L20" s="472">
        <v>11744</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3"/>
      <c r="AO20" s="373"/>
      <c r="AP20" s="373"/>
      <c r="AQ20" s="373"/>
      <c r="AR20" s="373"/>
      <c r="AS20" s="373"/>
      <c r="AT20" s="374"/>
      <c r="AU20" s="478"/>
      <c r="AV20" s="479"/>
      <c r="AW20" s="479"/>
      <c r="AX20" s="480"/>
      <c r="AY20" s="397"/>
      <c r="AZ20" s="398"/>
      <c r="BA20" s="398"/>
      <c r="BB20" s="398"/>
      <c r="BC20" s="398"/>
      <c r="BD20" s="398"/>
      <c r="BE20" s="398"/>
      <c r="BF20" s="398"/>
      <c r="BG20" s="398"/>
      <c r="BH20" s="398"/>
      <c r="BI20" s="398"/>
      <c r="BJ20" s="398"/>
      <c r="BK20" s="398"/>
      <c r="BL20" s="398"/>
      <c r="BM20" s="399"/>
      <c r="BN20" s="417"/>
      <c r="BO20" s="418"/>
      <c r="BP20" s="418"/>
      <c r="BQ20" s="418"/>
      <c r="BR20" s="418"/>
      <c r="BS20" s="418"/>
      <c r="BT20" s="418"/>
      <c r="BU20" s="419"/>
      <c r="BV20" s="417"/>
      <c r="BW20" s="418"/>
      <c r="BX20" s="418"/>
      <c r="BY20" s="418"/>
      <c r="BZ20" s="418"/>
      <c r="CA20" s="418"/>
      <c r="CB20" s="418"/>
      <c r="CC20" s="419"/>
      <c r="CD20" s="53"/>
      <c r="CE20" s="415"/>
      <c r="CF20" s="415"/>
      <c r="CG20" s="415"/>
      <c r="CH20" s="415"/>
      <c r="CI20" s="415"/>
      <c r="CJ20" s="415"/>
      <c r="CK20" s="415"/>
      <c r="CL20" s="415"/>
      <c r="CM20" s="415"/>
      <c r="CN20" s="415"/>
      <c r="CO20" s="415"/>
      <c r="CP20" s="415"/>
      <c r="CQ20" s="415"/>
      <c r="CR20" s="415"/>
      <c r="CS20" s="416"/>
      <c r="CT20" s="387"/>
      <c r="CU20" s="388"/>
      <c r="CV20" s="388"/>
      <c r="CW20" s="388"/>
      <c r="CX20" s="388"/>
      <c r="CY20" s="388"/>
      <c r="CZ20" s="388"/>
      <c r="DA20" s="389"/>
      <c r="DB20" s="387"/>
      <c r="DC20" s="388"/>
      <c r="DD20" s="388"/>
      <c r="DE20" s="388"/>
      <c r="DF20" s="388"/>
      <c r="DG20" s="388"/>
      <c r="DH20" s="388"/>
      <c r="DI20" s="389"/>
    </row>
    <row r="21" spans="1:113" ht="18.75" customHeight="1" thickBot="1" x14ac:dyDescent="0.25">
      <c r="A21" s="40"/>
      <c r="B21" s="447" t="s">
        <v>94</v>
      </c>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c r="AX21" s="449"/>
      <c r="AY21" s="384"/>
      <c r="AZ21" s="385"/>
      <c r="BA21" s="385"/>
      <c r="BB21" s="385"/>
      <c r="BC21" s="385"/>
      <c r="BD21" s="385"/>
      <c r="BE21" s="385"/>
      <c r="BF21" s="385"/>
      <c r="BG21" s="385"/>
      <c r="BH21" s="385"/>
      <c r="BI21" s="385"/>
      <c r="BJ21" s="385"/>
      <c r="BK21" s="385"/>
      <c r="BL21" s="385"/>
      <c r="BM21" s="386"/>
      <c r="BN21" s="420"/>
      <c r="BO21" s="421"/>
      <c r="BP21" s="421"/>
      <c r="BQ21" s="421"/>
      <c r="BR21" s="421"/>
      <c r="BS21" s="421"/>
      <c r="BT21" s="421"/>
      <c r="BU21" s="422"/>
      <c r="BV21" s="420"/>
      <c r="BW21" s="421"/>
      <c r="BX21" s="421"/>
      <c r="BY21" s="421"/>
      <c r="BZ21" s="421"/>
      <c r="CA21" s="421"/>
      <c r="CB21" s="421"/>
      <c r="CC21" s="422"/>
      <c r="CD21" s="53"/>
      <c r="CE21" s="415"/>
      <c r="CF21" s="415"/>
      <c r="CG21" s="415"/>
      <c r="CH21" s="415"/>
      <c r="CI21" s="415"/>
      <c r="CJ21" s="415"/>
      <c r="CK21" s="415"/>
      <c r="CL21" s="415"/>
      <c r="CM21" s="415"/>
      <c r="CN21" s="415"/>
      <c r="CO21" s="415"/>
      <c r="CP21" s="415"/>
      <c r="CQ21" s="415"/>
      <c r="CR21" s="415"/>
      <c r="CS21" s="416"/>
      <c r="CT21" s="387"/>
      <c r="CU21" s="388"/>
      <c r="CV21" s="388"/>
      <c r="CW21" s="388"/>
      <c r="CX21" s="388"/>
      <c r="CY21" s="388"/>
      <c r="CZ21" s="388"/>
      <c r="DA21" s="389"/>
      <c r="DB21" s="387"/>
      <c r="DC21" s="388"/>
      <c r="DD21" s="388"/>
      <c r="DE21" s="388"/>
      <c r="DF21" s="388"/>
      <c r="DG21" s="388"/>
      <c r="DH21" s="388"/>
      <c r="DI21" s="389"/>
    </row>
    <row r="22" spans="1:113" ht="18.75" customHeight="1" x14ac:dyDescent="0.2">
      <c r="A22" s="40"/>
      <c r="B22" s="450" t="s">
        <v>95</v>
      </c>
      <c r="C22" s="451"/>
      <c r="D22" s="452"/>
      <c r="E22" s="459" t="s">
        <v>24</v>
      </c>
      <c r="F22" s="431"/>
      <c r="G22" s="431"/>
      <c r="H22" s="431"/>
      <c r="I22" s="431"/>
      <c r="J22" s="431"/>
      <c r="K22" s="432"/>
      <c r="L22" s="459" t="s">
        <v>96</v>
      </c>
      <c r="M22" s="431"/>
      <c r="N22" s="431"/>
      <c r="O22" s="431"/>
      <c r="P22" s="432"/>
      <c r="Q22" s="441" t="s">
        <v>97</v>
      </c>
      <c r="R22" s="442"/>
      <c r="S22" s="442"/>
      <c r="T22" s="442"/>
      <c r="U22" s="442"/>
      <c r="V22" s="460"/>
      <c r="W22" s="462" t="s">
        <v>98</v>
      </c>
      <c r="X22" s="451"/>
      <c r="Y22" s="452"/>
      <c r="Z22" s="459" t="s">
        <v>24</v>
      </c>
      <c r="AA22" s="431"/>
      <c r="AB22" s="431"/>
      <c r="AC22" s="431"/>
      <c r="AD22" s="431"/>
      <c r="AE22" s="431"/>
      <c r="AF22" s="431"/>
      <c r="AG22" s="432"/>
      <c r="AH22" s="430" t="s">
        <v>99</v>
      </c>
      <c r="AI22" s="431"/>
      <c r="AJ22" s="431"/>
      <c r="AK22" s="431"/>
      <c r="AL22" s="432"/>
      <c r="AM22" s="430" t="s">
        <v>100</v>
      </c>
      <c r="AN22" s="436"/>
      <c r="AO22" s="436"/>
      <c r="AP22" s="436"/>
      <c r="AQ22" s="436"/>
      <c r="AR22" s="437"/>
      <c r="AS22" s="441" t="s">
        <v>97</v>
      </c>
      <c r="AT22" s="442"/>
      <c r="AU22" s="442"/>
      <c r="AV22" s="442"/>
      <c r="AW22" s="442"/>
      <c r="AX22" s="443"/>
      <c r="AY22" s="409" t="s">
        <v>101</v>
      </c>
      <c r="AZ22" s="410"/>
      <c r="BA22" s="410"/>
      <c r="BB22" s="410"/>
      <c r="BC22" s="410"/>
      <c r="BD22" s="410"/>
      <c r="BE22" s="410"/>
      <c r="BF22" s="410"/>
      <c r="BG22" s="410"/>
      <c r="BH22" s="410"/>
      <c r="BI22" s="410"/>
      <c r="BJ22" s="410"/>
      <c r="BK22" s="410"/>
      <c r="BL22" s="410"/>
      <c r="BM22" s="411"/>
      <c r="BN22" s="412">
        <v>45938060</v>
      </c>
      <c r="BO22" s="413"/>
      <c r="BP22" s="413"/>
      <c r="BQ22" s="413"/>
      <c r="BR22" s="413"/>
      <c r="BS22" s="413"/>
      <c r="BT22" s="413"/>
      <c r="BU22" s="414"/>
      <c r="BV22" s="412">
        <v>44074968</v>
      </c>
      <c r="BW22" s="413"/>
      <c r="BX22" s="413"/>
      <c r="BY22" s="413"/>
      <c r="BZ22" s="413"/>
      <c r="CA22" s="413"/>
      <c r="CB22" s="413"/>
      <c r="CC22" s="414"/>
      <c r="CD22" s="53"/>
      <c r="CE22" s="415"/>
      <c r="CF22" s="415"/>
      <c r="CG22" s="415"/>
      <c r="CH22" s="415"/>
      <c r="CI22" s="415"/>
      <c r="CJ22" s="415"/>
      <c r="CK22" s="415"/>
      <c r="CL22" s="415"/>
      <c r="CM22" s="415"/>
      <c r="CN22" s="415"/>
      <c r="CO22" s="415"/>
      <c r="CP22" s="415"/>
      <c r="CQ22" s="415"/>
      <c r="CR22" s="415"/>
      <c r="CS22" s="416"/>
      <c r="CT22" s="387"/>
      <c r="CU22" s="388"/>
      <c r="CV22" s="388"/>
      <c r="CW22" s="388"/>
      <c r="CX22" s="388"/>
      <c r="CY22" s="388"/>
      <c r="CZ22" s="388"/>
      <c r="DA22" s="389"/>
      <c r="DB22" s="387"/>
      <c r="DC22" s="388"/>
      <c r="DD22" s="388"/>
      <c r="DE22" s="388"/>
      <c r="DF22" s="388"/>
      <c r="DG22" s="388"/>
      <c r="DH22" s="388"/>
      <c r="DI22" s="389"/>
    </row>
    <row r="23" spans="1:113" ht="18.75" customHeight="1" x14ac:dyDescent="0.2">
      <c r="A23" s="40"/>
      <c r="B23" s="453"/>
      <c r="C23" s="454"/>
      <c r="D23" s="455"/>
      <c r="E23" s="433"/>
      <c r="F23" s="434"/>
      <c r="G23" s="434"/>
      <c r="H23" s="434"/>
      <c r="I23" s="434"/>
      <c r="J23" s="434"/>
      <c r="K23" s="435"/>
      <c r="L23" s="433"/>
      <c r="M23" s="434"/>
      <c r="N23" s="434"/>
      <c r="O23" s="434"/>
      <c r="P23" s="435"/>
      <c r="Q23" s="444"/>
      <c r="R23" s="445"/>
      <c r="S23" s="445"/>
      <c r="T23" s="445"/>
      <c r="U23" s="445"/>
      <c r="V23" s="461"/>
      <c r="W23" s="463"/>
      <c r="X23" s="454"/>
      <c r="Y23" s="455"/>
      <c r="Z23" s="433"/>
      <c r="AA23" s="434"/>
      <c r="AB23" s="434"/>
      <c r="AC23" s="434"/>
      <c r="AD23" s="434"/>
      <c r="AE23" s="434"/>
      <c r="AF23" s="434"/>
      <c r="AG23" s="435"/>
      <c r="AH23" s="433"/>
      <c r="AI23" s="434"/>
      <c r="AJ23" s="434"/>
      <c r="AK23" s="434"/>
      <c r="AL23" s="435"/>
      <c r="AM23" s="438"/>
      <c r="AN23" s="439"/>
      <c r="AO23" s="439"/>
      <c r="AP23" s="439"/>
      <c r="AQ23" s="439"/>
      <c r="AR23" s="440"/>
      <c r="AS23" s="444"/>
      <c r="AT23" s="445"/>
      <c r="AU23" s="445"/>
      <c r="AV23" s="445"/>
      <c r="AW23" s="445"/>
      <c r="AX23" s="446"/>
      <c r="AY23" s="397" t="s">
        <v>102</v>
      </c>
      <c r="AZ23" s="398"/>
      <c r="BA23" s="398"/>
      <c r="BB23" s="398"/>
      <c r="BC23" s="398"/>
      <c r="BD23" s="398"/>
      <c r="BE23" s="398"/>
      <c r="BF23" s="398"/>
      <c r="BG23" s="398"/>
      <c r="BH23" s="398"/>
      <c r="BI23" s="398"/>
      <c r="BJ23" s="398"/>
      <c r="BK23" s="398"/>
      <c r="BL23" s="398"/>
      <c r="BM23" s="399"/>
      <c r="BN23" s="417">
        <v>35412245</v>
      </c>
      <c r="BO23" s="418"/>
      <c r="BP23" s="418"/>
      <c r="BQ23" s="418"/>
      <c r="BR23" s="418"/>
      <c r="BS23" s="418"/>
      <c r="BT23" s="418"/>
      <c r="BU23" s="419"/>
      <c r="BV23" s="417">
        <v>33972526</v>
      </c>
      <c r="BW23" s="418"/>
      <c r="BX23" s="418"/>
      <c r="BY23" s="418"/>
      <c r="BZ23" s="418"/>
      <c r="CA23" s="418"/>
      <c r="CB23" s="418"/>
      <c r="CC23" s="419"/>
      <c r="CD23" s="53"/>
      <c r="CE23" s="415"/>
      <c r="CF23" s="415"/>
      <c r="CG23" s="415"/>
      <c r="CH23" s="415"/>
      <c r="CI23" s="415"/>
      <c r="CJ23" s="415"/>
      <c r="CK23" s="415"/>
      <c r="CL23" s="415"/>
      <c r="CM23" s="415"/>
      <c r="CN23" s="415"/>
      <c r="CO23" s="415"/>
      <c r="CP23" s="415"/>
      <c r="CQ23" s="415"/>
      <c r="CR23" s="415"/>
      <c r="CS23" s="416"/>
      <c r="CT23" s="387"/>
      <c r="CU23" s="388"/>
      <c r="CV23" s="388"/>
      <c r="CW23" s="388"/>
      <c r="CX23" s="388"/>
      <c r="CY23" s="388"/>
      <c r="CZ23" s="388"/>
      <c r="DA23" s="389"/>
      <c r="DB23" s="387"/>
      <c r="DC23" s="388"/>
      <c r="DD23" s="388"/>
      <c r="DE23" s="388"/>
      <c r="DF23" s="388"/>
      <c r="DG23" s="388"/>
      <c r="DH23" s="388"/>
      <c r="DI23" s="389"/>
    </row>
    <row r="24" spans="1:113" ht="18.75" customHeight="1" thickBot="1" x14ac:dyDescent="0.25">
      <c r="A24" s="40"/>
      <c r="B24" s="453"/>
      <c r="C24" s="454"/>
      <c r="D24" s="455"/>
      <c r="E24" s="390" t="s">
        <v>103</v>
      </c>
      <c r="F24" s="391"/>
      <c r="G24" s="391"/>
      <c r="H24" s="391"/>
      <c r="I24" s="391"/>
      <c r="J24" s="391"/>
      <c r="K24" s="392"/>
      <c r="L24" s="393">
        <v>1</v>
      </c>
      <c r="M24" s="394"/>
      <c r="N24" s="394"/>
      <c r="O24" s="394"/>
      <c r="P24" s="395"/>
      <c r="Q24" s="393">
        <v>8304</v>
      </c>
      <c r="R24" s="394"/>
      <c r="S24" s="394"/>
      <c r="T24" s="394"/>
      <c r="U24" s="394"/>
      <c r="V24" s="395"/>
      <c r="W24" s="463"/>
      <c r="X24" s="454"/>
      <c r="Y24" s="455"/>
      <c r="Z24" s="390" t="s">
        <v>104</v>
      </c>
      <c r="AA24" s="391"/>
      <c r="AB24" s="391"/>
      <c r="AC24" s="391"/>
      <c r="AD24" s="391"/>
      <c r="AE24" s="391"/>
      <c r="AF24" s="391"/>
      <c r="AG24" s="392"/>
      <c r="AH24" s="393">
        <v>273</v>
      </c>
      <c r="AI24" s="394"/>
      <c r="AJ24" s="394"/>
      <c r="AK24" s="394"/>
      <c r="AL24" s="395"/>
      <c r="AM24" s="393">
        <v>810537</v>
      </c>
      <c r="AN24" s="394"/>
      <c r="AO24" s="394"/>
      <c r="AP24" s="394"/>
      <c r="AQ24" s="394"/>
      <c r="AR24" s="395"/>
      <c r="AS24" s="393">
        <v>2969</v>
      </c>
      <c r="AT24" s="394"/>
      <c r="AU24" s="394"/>
      <c r="AV24" s="394"/>
      <c r="AW24" s="394"/>
      <c r="AX24" s="396"/>
      <c r="AY24" s="384" t="s">
        <v>105</v>
      </c>
      <c r="AZ24" s="385"/>
      <c r="BA24" s="385"/>
      <c r="BB24" s="385"/>
      <c r="BC24" s="385"/>
      <c r="BD24" s="385"/>
      <c r="BE24" s="385"/>
      <c r="BF24" s="385"/>
      <c r="BG24" s="385"/>
      <c r="BH24" s="385"/>
      <c r="BI24" s="385"/>
      <c r="BJ24" s="385"/>
      <c r="BK24" s="385"/>
      <c r="BL24" s="385"/>
      <c r="BM24" s="386"/>
      <c r="BN24" s="417">
        <v>40395743</v>
      </c>
      <c r="BO24" s="418"/>
      <c r="BP24" s="418"/>
      <c r="BQ24" s="418"/>
      <c r="BR24" s="418"/>
      <c r="BS24" s="418"/>
      <c r="BT24" s="418"/>
      <c r="BU24" s="419"/>
      <c r="BV24" s="417">
        <v>38513313</v>
      </c>
      <c r="BW24" s="418"/>
      <c r="BX24" s="418"/>
      <c r="BY24" s="418"/>
      <c r="BZ24" s="418"/>
      <c r="CA24" s="418"/>
      <c r="CB24" s="418"/>
      <c r="CC24" s="419"/>
      <c r="CD24" s="53"/>
      <c r="CE24" s="415"/>
      <c r="CF24" s="415"/>
      <c r="CG24" s="415"/>
      <c r="CH24" s="415"/>
      <c r="CI24" s="415"/>
      <c r="CJ24" s="415"/>
      <c r="CK24" s="415"/>
      <c r="CL24" s="415"/>
      <c r="CM24" s="415"/>
      <c r="CN24" s="415"/>
      <c r="CO24" s="415"/>
      <c r="CP24" s="415"/>
      <c r="CQ24" s="415"/>
      <c r="CR24" s="415"/>
      <c r="CS24" s="416"/>
      <c r="CT24" s="387"/>
      <c r="CU24" s="388"/>
      <c r="CV24" s="388"/>
      <c r="CW24" s="388"/>
      <c r="CX24" s="388"/>
      <c r="CY24" s="388"/>
      <c r="CZ24" s="388"/>
      <c r="DA24" s="389"/>
      <c r="DB24" s="387"/>
      <c r="DC24" s="388"/>
      <c r="DD24" s="388"/>
      <c r="DE24" s="388"/>
      <c r="DF24" s="388"/>
      <c r="DG24" s="388"/>
      <c r="DH24" s="388"/>
      <c r="DI24" s="389"/>
    </row>
    <row r="25" spans="1:113" ht="18.75" customHeight="1" x14ac:dyDescent="0.2">
      <c r="A25" s="40"/>
      <c r="B25" s="453"/>
      <c r="C25" s="454"/>
      <c r="D25" s="455"/>
      <c r="E25" s="390" t="s">
        <v>106</v>
      </c>
      <c r="F25" s="391"/>
      <c r="G25" s="391"/>
      <c r="H25" s="391"/>
      <c r="I25" s="391"/>
      <c r="J25" s="391"/>
      <c r="K25" s="392"/>
      <c r="L25" s="393">
        <v>1</v>
      </c>
      <c r="M25" s="394"/>
      <c r="N25" s="394"/>
      <c r="O25" s="394"/>
      <c r="P25" s="395"/>
      <c r="Q25" s="393">
        <v>6235</v>
      </c>
      <c r="R25" s="394"/>
      <c r="S25" s="394"/>
      <c r="T25" s="394"/>
      <c r="U25" s="394"/>
      <c r="V25" s="395"/>
      <c r="W25" s="463"/>
      <c r="X25" s="454"/>
      <c r="Y25" s="455"/>
      <c r="Z25" s="390" t="s">
        <v>107</v>
      </c>
      <c r="AA25" s="391"/>
      <c r="AB25" s="391"/>
      <c r="AC25" s="391"/>
      <c r="AD25" s="391"/>
      <c r="AE25" s="391"/>
      <c r="AF25" s="391"/>
      <c r="AG25" s="392"/>
      <c r="AH25" s="393" t="s">
        <v>63</v>
      </c>
      <c r="AI25" s="394"/>
      <c r="AJ25" s="394"/>
      <c r="AK25" s="394"/>
      <c r="AL25" s="395"/>
      <c r="AM25" s="393" t="s">
        <v>63</v>
      </c>
      <c r="AN25" s="394"/>
      <c r="AO25" s="394"/>
      <c r="AP25" s="394"/>
      <c r="AQ25" s="394"/>
      <c r="AR25" s="395"/>
      <c r="AS25" s="393" t="s">
        <v>63</v>
      </c>
      <c r="AT25" s="394"/>
      <c r="AU25" s="394"/>
      <c r="AV25" s="394"/>
      <c r="AW25" s="394"/>
      <c r="AX25" s="396"/>
      <c r="AY25" s="409" t="s">
        <v>108</v>
      </c>
      <c r="AZ25" s="410"/>
      <c r="BA25" s="410"/>
      <c r="BB25" s="410"/>
      <c r="BC25" s="410"/>
      <c r="BD25" s="410"/>
      <c r="BE25" s="410"/>
      <c r="BF25" s="410"/>
      <c r="BG25" s="410"/>
      <c r="BH25" s="410"/>
      <c r="BI25" s="410"/>
      <c r="BJ25" s="410"/>
      <c r="BK25" s="410"/>
      <c r="BL25" s="410"/>
      <c r="BM25" s="411"/>
      <c r="BN25" s="412">
        <v>4939994</v>
      </c>
      <c r="BO25" s="413"/>
      <c r="BP25" s="413"/>
      <c r="BQ25" s="413"/>
      <c r="BR25" s="413"/>
      <c r="BS25" s="413"/>
      <c r="BT25" s="413"/>
      <c r="BU25" s="414"/>
      <c r="BV25" s="412">
        <v>6476364</v>
      </c>
      <c r="BW25" s="413"/>
      <c r="BX25" s="413"/>
      <c r="BY25" s="413"/>
      <c r="BZ25" s="413"/>
      <c r="CA25" s="413"/>
      <c r="CB25" s="413"/>
      <c r="CC25" s="414"/>
      <c r="CD25" s="53"/>
      <c r="CE25" s="415"/>
      <c r="CF25" s="415"/>
      <c r="CG25" s="415"/>
      <c r="CH25" s="415"/>
      <c r="CI25" s="415"/>
      <c r="CJ25" s="415"/>
      <c r="CK25" s="415"/>
      <c r="CL25" s="415"/>
      <c r="CM25" s="415"/>
      <c r="CN25" s="415"/>
      <c r="CO25" s="415"/>
      <c r="CP25" s="415"/>
      <c r="CQ25" s="415"/>
      <c r="CR25" s="415"/>
      <c r="CS25" s="416"/>
      <c r="CT25" s="387"/>
      <c r="CU25" s="388"/>
      <c r="CV25" s="388"/>
      <c r="CW25" s="388"/>
      <c r="CX25" s="388"/>
      <c r="CY25" s="388"/>
      <c r="CZ25" s="388"/>
      <c r="DA25" s="389"/>
      <c r="DB25" s="387"/>
      <c r="DC25" s="388"/>
      <c r="DD25" s="388"/>
      <c r="DE25" s="388"/>
      <c r="DF25" s="388"/>
      <c r="DG25" s="388"/>
      <c r="DH25" s="388"/>
      <c r="DI25" s="389"/>
    </row>
    <row r="26" spans="1:113" ht="18.75" customHeight="1" x14ac:dyDescent="0.2">
      <c r="A26" s="40"/>
      <c r="B26" s="453"/>
      <c r="C26" s="454"/>
      <c r="D26" s="455"/>
      <c r="E26" s="390" t="s">
        <v>109</v>
      </c>
      <c r="F26" s="391"/>
      <c r="G26" s="391"/>
      <c r="H26" s="391"/>
      <c r="I26" s="391"/>
      <c r="J26" s="391"/>
      <c r="K26" s="392"/>
      <c r="L26" s="393">
        <v>1</v>
      </c>
      <c r="M26" s="394"/>
      <c r="N26" s="394"/>
      <c r="O26" s="394"/>
      <c r="P26" s="395"/>
      <c r="Q26" s="393">
        <v>5699</v>
      </c>
      <c r="R26" s="394"/>
      <c r="S26" s="394"/>
      <c r="T26" s="394"/>
      <c r="U26" s="394"/>
      <c r="V26" s="395"/>
      <c r="W26" s="463"/>
      <c r="X26" s="454"/>
      <c r="Y26" s="455"/>
      <c r="Z26" s="390" t="s">
        <v>110</v>
      </c>
      <c r="AA26" s="428"/>
      <c r="AB26" s="428"/>
      <c r="AC26" s="428"/>
      <c r="AD26" s="428"/>
      <c r="AE26" s="428"/>
      <c r="AF26" s="428"/>
      <c r="AG26" s="429"/>
      <c r="AH26" s="393">
        <v>10</v>
      </c>
      <c r="AI26" s="394"/>
      <c r="AJ26" s="394"/>
      <c r="AK26" s="394"/>
      <c r="AL26" s="395"/>
      <c r="AM26" s="393">
        <v>25860</v>
      </c>
      <c r="AN26" s="394"/>
      <c r="AO26" s="394"/>
      <c r="AP26" s="394"/>
      <c r="AQ26" s="394"/>
      <c r="AR26" s="395"/>
      <c r="AS26" s="393">
        <v>2586</v>
      </c>
      <c r="AT26" s="394"/>
      <c r="AU26" s="394"/>
      <c r="AV26" s="394"/>
      <c r="AW26" s="394"/>
      <c r="AX26" s="396"/>
      <c r="AY26" s="426" t="s">
        <v>111</v>
      </c>
      <c r="AZ26" s="371"/>
      <c r="BA26" s="371"/>
      <c r="BB26" s="371"/>
      <c r="BC26" s="371"/>
      <c r="BD26" s="371"/>
      <c r="BE26" s="371"/>
      <c r="BF26" s="371"/>
      <c r="BG26" s="371"/>
      <c r="BH26" s="371"/>
      <c r="BI26" s="371"/>
      <c r="BJ26" s="371"/>
      <c r="BK26" s="371"/>
      <c r="BL26" s="371"/>
      <c r="BM26" s="427"/>
      <c r="BN26" s="417" t="s">
        <v>63</v>
      </c>
      <c r="BO26" s="418"/>
      <c r="BP26" s="418"/>
      <c r="BQ26" s="418"/>
      <c r="BR26" s="418"/>
      <c r="BS26" s="418"/>
      <c r="BT26" s="418"/>
      <c r="BU26" s="419"/>
      <c r="BV26" s="417" t="s">
        <v>63</v>
      </c>
      <c r="BW26" s="418"/>
      <c r="BX26" s="418"/>
      <c r="BY26" s="418"/>
      <c r="BZ26" s="418"/>
      <c r="CA26" s="418"/>
      <c r="CB26" s="418"/>
      <c r="CC26" s="419"/>
      <c r="CD26" s="53"/>
      <c r="CE26" s="415"/>
      <c r="CF26" s="415"/>
      <c r="CG26" s="415"/>
      <c r="CH26" s="415"/>
      <c r="CI26" s="415"/>
      <c r="CJ26" s="415"/>
      <c r="CK26" s="415"/>
      <c r="CL26" s="415"/>
      <c r="CM26" s="415"/>
      <c r="CN26" s="415"/>
      <c r="CO26" s="415"/>
      <c r="CP26" s="415"/>
      <c r="CQ26" s="415"/>
      <c r="CR26" s="415"/>
      <c r="CS26" s="416"/>
      <c r="CT26" s="387"/>
      <c r="CU26" s="388"/>
      <c r="CV26" s="388"/>
      <c r="CW26" s="388"/>
      <c r="CX26" s="388"/>
      <c r="CY26" s="388"/>
      <c r="CZ26" s="388"/>
      <c r="DA26" s="389"/>
      <c r="DB26" s="387"/>
      <c r="DC26" s="388"/>
      <c r="DD26" s="388"/>
      <c r="DE26" s="388"/>
      <c r="DF26" s="388"/>
      <c r="DG26" s="388"/>
      <c r="DH26" s="388"/>
      <c r="DI26" s="389"/>
    </row>
    <row r="27" spans="1:113" ht="18.75" customHeight="1" thickBot="1" x14ac:dyDescent="0.25">
      <c r="A27" s="40"/>
      <c r="B27" s="453"/>
      <c r="C27" s="454"/>
      <c r="D27" s="455"/>
      <c r="E27" s="390" t="s">
        <v>112</v>
      </c>
      <c r="F27" s="391"/>
      <c r="G27" s="391"/>
      <c r="H27" s="391"/>
      <c r="I27" s="391"/>
      <c r="J27" s="391"/>
      <c r="K27" s="392"/>
      <c r="L27" s="393">
        <v>1</v>
      </c>
      <c r="M27" s="394"/>
      <c r="N27" s="394"/>
      <c r="O27" s="394"/>
      <c r="P27" s="395"/>
      <c r="Q27" s="393">
        <v>3321</v>
      </c>
      <c r="R27" s="394"/>
      <c r="S27" s="394"/>
      <c r="T27" s="394"/>
      <c r="U27" s="394"/>
      <c r="V27" s="395"/>
      <c r="W27" s="463"/>
      <c r="X27" s="454"/>
      <c r="Y27" s="455"/>
      <c r="Z27" s="390" t="s">
        <v>113</v>
      </c>
      <c r="AA27" s="391"/>
      <c r="AB27" s="391"/>
      <c r="AC27" s="391"/>
      <c r="AD27" s="391"/>
      <c r="AE27" s="391"/>
      <c r="AF27" s="391"/>
      <c r="AG27" s="392"/>
      <c r="AH27" s="393">
        <v>10</v>
      </c>
      <c r="AI27" s="394"/>
      <c r="AJ27" s="394"/>
      <c r="AK27" s="394"/>
      <c r="AL27" s="395"/>
      <c r="AM27" s="393">
        <v>27410</v>
      </c>
      <c r="AN27" s="394"/>
      <c r="AO27" s="394"/>
      <c r="AP27" s="394"/>
      <c r="AQ27" s="394"/>
      <c r="AR27" s="395"/>
      <c r="AS27" s="393">
        <v>2741</v>
      </c>
      <c r="AT27" s="394"/>
      <c r="AU27" s="394"/>
      <c r="AV27" s="394"/>
      <c r="AW27" s="394"/>
      <c r="AX27" s="396"/>
      <c r="AY27" s="423" t="s">
        <v>114</v>
      </c>
      <c r="AZ27" s="424"/>
      <c r="BA27" s="424"/>
      <c r="BB27" s="424"/>
      <c r="BC27" s="424"/>
      <c r="BD27" s="424"/>
      <c r="BE27" s="424"/>
      <c r="BF27" s="424"/>
      <c r="BG27" s="424"/>
      <c r="BH27" s="424"/>
      <c r="BI27" s="424"/>
      <c r="BJ27" s="424"/>
      <c r="BK27" s="424"/>
      <c r="BL27" s="424"/>
      <c r="BM27" s="425"/>
      <c r="BN27" s="420">
        <v>50876</v>
      </c>
      <c r="BO27" s="421"/>
      <c r="BP27" s="421"/>
      <c r="BQ27" s="421"/>
      <c r="BR27" s="421"/>
      <c r="BS27" s="421"/>
      <c r="BT27" s="421"/>
      <c r="BU27" s="422"/>
      <c r="BV27" s="420">
        <v>49874</v>
      </c>
      <c r="BW27" s="421"/>
      <c r="BX27" s="421"/>
      <c r="BY27" s="421"/>
      <c r="BZ27" s="421"/>
      <c r="CA27" s="421"/>
      <c r="CB27" s="421"/>
      <c r="CC27" s="422"/>
      <c r="CD27" s="55"/>
      <c r="CE27" s="415"/>
      <c r="CF27" s="415"/>
      <c r="CG27" s="415"/>
      <c r="CH27" s="415"/>
      <c r="CI27" s="415"/>
      <c r="CJ27" s="415"/>
      <c r="CK27" s="415"/>
      <c r="CL27" s="415"/>
      <c r="CM27" s="415"/>
      <c r="CN27" s="415"/>
      <c r="CO27" s="415"/>
      <c r="CP27" s="415"/>
      <c r="CQ27" s="415"/>
      <c r="CR27" s="415"/>
      <c r="CS27" s="416"/>
      <c r="CT27" s="387"/>
      <c r="CU27" s="388"/>
      <c r="CV27" s="388"/>
      <c r="CW27" s="388"/>
      <c r="CX27" s="388"/>
      <c r="CY27" s="388"/>
      <c r="CZ27" s="388"/>
      <c r="DA27" s="389"/>
      <c r="DB27" s="387"/>
      <c r="DC27" s="388"/>
      <c r="DD27" s="388"/>
      <c r="DE27" s="388"/>
      <c r="DF27" s="388"/>
      <c r="DG27" s="388"/>
      <c r="DH27" s="388"/>
      <c r="DI27" s="389"/>
    </row>
    <row r="28" spans="1:113" ht="18.75" customHeight="1" x14ac:dyDescent="0.2">
      <c r="A28" s="40"/>
      <c r="B28" s="453"/>
      <c r="C28" s="454"/>
      <c r="D28" s="455"/>
      <c r="E28" s="390" t="s">
        <v>115</v>
      </c>
      <c r="F28" s="391"/>
      <c r="G28" s="391"/>
      <c r="H28" s="391"/>
      <c r="I28" s="391"/>
      <c r="J28" s="391"/>
      <c r="K28" s="392"/>
      <c r="L28" s="393">
        <v>1</v>
      </c>
      <c r="M28" s="394"/>
      <c r="N28" s="394"/>
      <c r="O28" s="394"/>
      <c r="P28" s="395"/>
      <c r="Q28" s="393">
        <v>2740</v>
      </c>
      <c r="R28" s="394"/>
      <c r="S28" s="394"/>
      <c r="T28" s="394"/>
      <c r="U28" s="394"/>
      <c r="V28" s="395"/>
      <c r="W28" s="463"/>
      <c r="X28" s="454"/>
      <c r="Y28" s="455"/>
      <c r="Z28" s="390" t="s">
        <v>116</v>
      </c>
      <c r="AA28" s="391"/>
      <c r="AB28" s="391"/>
      <c r="AC28" s="391"/>
      <c r="AD28" s="391"/>
      <c r="AE28" s="391"/>
      <c r="AF28" s="391"/>
      <c r="AG28" s="392"/>
      <c r="AH28" s="393" t="s">
        <v>63</v>
      </c>
      <c r="AI28" s="394"/>
      <c r="AJ28" s="394"/>
      <c r="AK28" s="394"/>
      <c r="AL28" s="395"/>
      <c r="AM28" s="393" t="s">
        <v>63</v>
      </c>
      <c r="AN28" s="394"/>
      <c r="AO28" s="394"/>
      <c r="AP28" s="394"/>
      <c r="AQ28" s="394"/>
      <c r="AR28" s="395"/>
      <c r="AS28" s="393" t="s">
        <v>63</v>
      </c>
      <c r="AT28" s="394"/>
      <c r="AU28" s="394"/>
      <c r="AV28" s="394"/>
      <c r="AW28" s="394"/>
      <c r="AX28" s="396"/>
      <c r="AY28" s="400" t="s">
        <v>117</v>
      </c>
      <c r="AZ28" s="401"/>
      <c r="BA28" s="401"/>
      <c r="BB28" s="402"/>
      <c r="BC28" s="409" t="s">
        <v>118</v>
      </c>
      <c r="BD28" s="410"/>
      <c r="BE28" s="410"/>
      <c r="BF28" s="410"/>
      <c r="BG28" s="410"/>
      <c r="BH28" s="410"/>
      <c r="BI28" s="410"/>
      <c r="BJ28" s="410"/>
      <c r="BK28" s="410"/>
      <c r="BL28" s="410"/>
      <c r="BM28" s="411"/>
      <c r="BN28" s="412">
        <v>1120679</v>
      </c>
      <c r="BO28" s="413"/>
      <c r="BP28" s="413"/>
      <c r="BQ28" s="413"/>
      <c r="BR28" s="413"/>
      <c r="BS28" s="413"/>
      <c r="BT28" s="413"/>
      <c r="BU28" s="414"/>
      <c r="BV28" s="412">
        <v>1120078</v>
      </c>
      <c r="BW28" s="413"/>
      <c r="BX28" s="413"/>
      <c r="BY28" s="413"/>
      <c r="BZ28" s="413"/>
      <c r="CA28" s="413"/>
      <c r="CB28" s="413"/>
      <c r="CC28" s="414"/>
      <c r="CD28" s="53"/>
      <c r="CE28" s="415"/>
      <c r="CF28" s="415"/>
      <c r="CG28" s="415"/>
      <c r="CH28" s="415"/>
      <c r="CI28" s="415"/>
      <c r="CJ28" s="415"/>
      <c r="CK28" s="415"/>
      <c r="CL28" s="415"/>
      <c r="CM28" s="415"/>
      <c r="CN28" s="415"/>
      <c r="CO28" s="415"/>
      <c r="CP28" s="415"/>
      <c r="CQ28" s="415"/>
      <c r="CR28" s="415"/>
      <c r="CS28" s="416"/>
      <c r="CT28" s="387"/>
      <c r="CU28" s="388"/>
      <c r="CV28" s="388"/>
      <c r="CW28" s="388"/>
      <c r="CX28" s="388"/>
      <c r="CY28" s="388"/>
      <c r="CZ28" s="388"/>
      <c r="DA28" s="389"/>
      <c r="DB28" s="387"/>
      <c r="DC28" s="388"/>
      <c r="DD28" s="388"/>
      <c r="DE28" s="388"/>
      <c r="DF28" s="388"/>
      <c r="DG28" s="388"/>
      <c r="DH28" s="388"/>
      <c r="DI28" s="389"/>
    </row>
    <row r="29" spans="1:113" ht="18.75" customHeight="1" x14ac:dyDescent="0.2">
      <c r="A29" s="40"/>
      <c r="B29" s="453"/>
      <c r="C29" s="454"/>
      <c r="D29" s="455"/>
      <c r="E29" s="390" t="s">
        <v>119</v>
      </c>
      <c r="F29" s="391"/>
      <c r="G29" s="391"/>
      <c r="H29" s="391"/>
      <c r="I29" s="391"/>
      <c r="J29" s="391"/>
      <c r="K29" s="392"/>
      <c r="L29" s="393">
        <v>16</v>
      </c>
      <c r="M29" s="394"/>
      <c r="N29" s="394"/>
      <c r="O29" s="394"/>
      <c r="P29" s="395"/>
      <c r="Q29" s="393">
        <v>2491</v>
      </c>
      <c r="R29" s="394"/>
      <c r="S29" s="394"/>
      <c r="T29" s="394"/>
      <c r="U29" s="394"/>
      <c r="V29" s="395"/>
      <c r="W29" s="464"/>
      <c r="X29" s="465"/>
      <c r="Y29" s="466"/>
      <c r="Z29" s="390" t="s">
        <v>120</v>
      </c>
      <c r="AA29" s="391"/>
      <c r="AB29" s="391"/>
      <c r="AC29" s="391"/>
      <c r="AD29" s="391"/>
      <c r="AE29" s="391"/>
      <c r="AF29" s="391"/>
      <c r="AG29" s="392"/>
      <c r="AH29" s="393">
        <v>283</v>
      </c>
      <c r="AI29" s="394"/>
      <c r="AJ29" s="394"/>
      <c r="AK29" s="394"/>
      <c r="AL29" s="395"/>
      <c r="AM29" s="393">
        <v>837947</v>
      </c>
      <c r="AN29" s="394"/>
      <c r="AO29" s="394"/>
      <c r="AP29" s="394"/>
      <c r="AQ29" s="394"/>
      <c r="AR29" s="395"/>
      <c r="AS29" s="393">
        <v>2961</v>
      </c>
      <c r="AT29" s="394"/>
      <c r="AU29" s="394"/>
      <c r="AV29" s="394"/>
      <c r="AW29" s="394"/>
      <c r="AX29" s="396"/>
      <c r="AY29" s="403"/>
      <c r="AZ29" s="404"/>
      <c r="BA29" s="404"/>
      <c r="BB29" s="405"/>
      <c r="BC29" s="397" t="s">
        <v>121</v>
      </c>
      <c r="BD29" s="398"/>
      <c r="BE29" s="398"/>
      <c r="BF29" s="398"/>
      <c r="BG29" s="398"/>
      <c r="BH29" s="398"/>
      <c r="BI29" s="398"/>
      <c r="BJ29" s="398"/>
      <c r="BK29" s="398"/>
      <c r="BL29" s="398"/>
      <c r="BM29" s="399"/>
      <c r="BN29" s="417">
        <v>1601459</v>
      </c>
      <c r="BO29" s="418"/>
      <c r="BP29" s="418"/>
      <c r="BQ29" s="418"/>
      <c r="BR29" s="418"/>
      <c r="BS29" s="418"/>
      <c r="BT29" s="418"/>
      <c r="BU29" s="419"/>
      <c r="BV29" s="417">
        <v>1256530</v>
      </c>
      <c r="BW29" s="418"/>
      <c r="BX29" s="418"/>
      <c r="BY29" s="418"/>
      <c r="BZ29" s="418"/>
      <c r="CA29" s="418"/>
      <c r="CB29" s="418"/>
      <c r="CC29" s="419"/>
      <c r="CD29" s="55"/>
      <c r="CE29" s="415"/>
      <c r="CF29" s="415"/>
      <c r="CG29" s="415"/>
      <c r="CH29" s="415"/>
      <c r="CI29" s="415"/>
      <c r="CJ29" s="415"/>
      <c r="CK29" s="415"/>
      <c r="CL29" s="415"/>
      <c r="CM29" s="415"/>
      <c r="CN29" s="415"/>
      <c r="CO29" s="415"/>
      <c r="CP29" s="415"/>
      <c r="CQ29" s="415"/>
      <c r="CR29" s="415"/>
      <c r="CS29" s="416"/>
      <c r="CT29" s="387"/>
      <c r="CU29" s="388"/>
      <c r="CV29" s="388"/>
      <c r="CW29" s="388"/>
      <c r="CX29" s="388"/>
      <c r="CY29" s="388"/>
      <c r="CZ29" s="388"/>
      <c r="DA29" s="389"/>
      <c r="DB29" s="387"/>
      <c r="DC29" s="388"/>
      <c r="DD29" s="388"/>
      <c r="DE29" s="388"/>
      <c r="DF29" s="388"/>
      <c r="DG29" s="388"/>
      <c r="DH29" s="388"/>
      <c r="DI29" s="389"/>
    </row>
    <row r="30" spans="1:113" ht="18.75" customHeight="1" thickBot="1" x14ac:dyDescent="0.25">
      <c r="A30" s="40"/>
      <c r="B30" s="456"/>
      <c r="C30" s="457"/>
      <c r="D30" s="458"/>
      <c r="E30" s="372"/>
      <c r="F30" s="373"/>
      <c r="G30" s="373"/>
      <c r="H30" s="373"/>
      <c r="I30" s="373"/>
      <c r="J30" s="373"/>
      <c r="K30" s="374"/>
      <c r="L30" s="375"/>
      <c r="M30" s="376"/>
      <c r="N30" s="376"/>
      <c r="O30" s="376"/>
      <c r="P30" s="377"/>
      <c r="Q30" s="375"/>
      <c r="R30" s="376"/>
      <c r="S30" s="376"/>
      <c r="T30" s="376"/>
      <c r="U30" s="376"/>
      <c r="V30" s="377"/>
      <c r="W30" s="378" t="s">
        <v>122</v>
      </c>
      <c r="X30" s="379"/>
      <c r="Y30" s="379"/>
      <c r="Z30" s="379"/>
      <c r="AA30" s="379"/>
      <c r="AB30" s="379"/>
      <c r="AC30" s="379"/>
      <c r="AD30" s="379"/>
      <c r="AE30" s="379"/>
      <c r="AF30" s="379"/>
      <c r="AG30" s="380"/>
      <c r="AH30" s="381">
        <v>92.5</v>
      </c>
      <c r="AI30" s="382"/>
      <c r="AJ30" s="382"/>
      <c r="AK30" s="382"/>
      <c r="AL30" s="382"/>
      <c r="AM30" s="382"/>
      <c r="AN30" s="382"/>
      <c r="AO30" s="382"/>
      <c r="AP30" s="382"/>
      <c r="AQ30" s="382"/>
      <c r="AR30" s="382"/>
      <c r="AS30" s="382"/>
      <c r="AT30" s="382"/>
      <c r="AU30" s="382"/>
      <c r="AV30" s="382"/>
      <c r="AW30" s="382"/>
      <c r="AX30" s="383"/>
      <c r="AY30" s="406"/>
      <c r="AZ30" s="407"/>
      <c r="BA30" s="407"/>
      <c r="BB30" s="408"/>
      <c r="BC30" s="384" t="s">
        <v>123</v>
      </c>
      <c r="BD30" s="385"/>
      <c r="BE30" s="385"/>
      <c r="BF30" s="385"/>
      <c r="BG30" s="385"/>
      <c r="BH30" s="385"/>
      <c r="BI30" s="385"/>
      <c r="BJ30" s="385"/>
      <c r="BK30" s="385"/>
      <c r="BL30" s="385"/>
      <c r="BM30" s="386"/>
      <c r="BN30" s="420">
        <v>4952615</v>
      </c>
      <c r="BO30" s="421"/>
      <c r="BP30" s="421"/>
      <c r="BQ30" s="421"/>
      <c r="BR30" s="421"/>
      <c r="BS30" s="421"/>
      <c r="BT30" s="421"/>
      <c r="BU30" s="422"/>
      <c r="BV30" s="420">
        <v>3865300</v>
      </c>
      <c r="BW30" s="421"/>
      <c r="BX30" s="421"/>
      <c r="BY30" s="421"/>
      <c r="BZ30" s="421"/>
      <c r="CA30" s="421"/>
      <c r="CB30" s="421"/>
      <c r="CC30" s="422"/>
      <c r="CD30" s="56"/>
      <c r="CE30" s="57"/>
      <c r="CF30" s="57"/>
      <c r="CG30" s="57"/>
      <c r="CH30" s="57"/>
      <c r="CI30" s="57"/>
      <c r="CJ30" s="57"/>
      <c r="CK30" s="57"/>
      <c r="CL30" s="57"/>
      <c r="CM30" s="57"/>
      <c r="CN30" s="57"/>
      <c r="CO30" s="57"/>
      <c r="CP30" s="57"/>
      <c r="CQ30" s="57"/>
      <c r="CR30" s="57"/>
      <c r="CS30" s="58"/>
      <c r="CT30" s="59"/>
      <c r="CU30" s="60"/>
      <c r="CV30" s="60"/>
      <c r="CW30" s="60"/>
      <c r="CX30" s="60"/>
      <c r="CY30" s="60"/>
      <c r="CZ30" s="60"/>
      <c r="DA30" s="61"/>
      <c r="DB30" s="59"/>
      <c r="DC30" s="60"/>
      <c r="DD30" s="60"/>
      <c r="DE30" s="60"/>
      <c r="DF30" s="60"/>
      <c r="DG30" s="60"/>
      <c r="DH30" s="60"/>
      <c r="DI30" s="61"/>
    </row>
    <row r="31" spans="1:113" ht="13.5" customHeight="1" x14ac:dyDescent="0.2">
      <c r="A31" s="40"/>
      <c r="B31" s="62"/>
      <c r="DI31" s="63"/>
    </row>
    <row r="32" spans="1:113" ht="13.5" customHeight="1" x14ac:dyDescent="0.2">
      <c r="A32" s="40"/>
      <c r="B32" s="64"/>
      <c r="C32" s="370" t="s">
        <v>124</v>
      </c>
      <c r="D32" s="370"/>
      <c r="E32" s="370"/>
      <c r="F32" s="370"/>
      <c r="G32" s="370"/>
      <c r="H32" s="370"/>
      <c r="I32" s="370"/>
      <c r="J32" s="370"/>
      <c r="K32" s="370"/>
      <c r="L32" s="370"/>
      <c r="M32" s="370"/>
      <c r="N32" s="370"/>
      <c r="O32" s="370"/>
      <c r="P32" s="370"/>
      <c r="Q32" s="370"/>
      <c r="R32" s="370"/>
      <c r="S32" s="370"/>
      <c r="U32" s="371" t="s">
        <v>125</v>
      </c>
      <c r="V32" s="371"/>
      <c r="W32" s="371"/>
      <c r="X32" s="371"/>
      <c r="Y32" s="371"/>
      <c r="Z32" s="371"/>
      <c r="AA32" s="371"/>
      <c r="AB32" s="371"/>
      <c r="AC32" s="371"/>
      <c r="AD32" s="371"/>
      <c r="AE32" s="371"/>
      <c r="AF32" s="371"/>
      <c r="AG32" s="371"/>
      <c r="AH32" s="371"/>
      <c r="AI32" s="371"/>
      <c r="AJ32" s="371"/>
      <c r="AK32" s="371"/>
      <c r="AM32" s="371" t="s">
        <v>126</v>
      </c>
      <c r="AN32" s="371"/>
      <c r="AO32" s="371"/>
      <c r="AP32" s="371"/>
      <c r="AQ32" s="371"/>
      <c r="AR32" s="371"/>
      <c r="AS32" s="371"/>
      <c r="AT32" s="371"/>
      <c r="AU32" s="371"/>
      <c r="AV32" s="371"/>
      <c r="AW32" s="371"/>
      <c r="AX32" s="371"/>
      <c r="AY32" s="371"/>
      <c r="AZ32" s="371"/>
      <c r="BA32" s="371"/>
      <c r="BB32" s="371"/>
      <c r="BC32" s="371"/>
      <c r="BE32" s="371" t="s">
        <v>127</v>
      </c>
      <c r="BF32" s="371"/>
      <c r="BG32" s="371"/>
      <c r="BH32" s="371"/>
      <c r="BI32" s="371"/>
      <c r="BJ32" s="371"/>
      <c r="BK32" s="371"/>
      <c r="BL32" s="371"/>
      <c r="BM32" s="371"/>
      <c r="BN32" s="371"/>
      <c r="BO32" s="371"/>
      <c r="BP32" s="371"/>
      <c r="BQ32" s="371"/>
      <c r="BR32" s="371"/>
      <c r="BS32" s="371"/>
      <c r="BT32" s="371"/>
      <c r="BU32" s="371"/>
      <c r="BW32" s="371" t="s">
        <v>128</v>
      </c>
      <c r="BX32" s="371"/>
      <c r="BY32" s="371"/>
      <c r="BZ32" s="371"/>
      <c r="CA32" s="371"/>
      <c r="CB32" s="371"/>
      <c r="CC32" s="371"/>
      <c r="CD32" s="371"/>
      <c r="CE32" s="371"/>
      <c r="CF32" s="371"/>
      <c r="CG32" s="371"/>
      <c r="CH32" s="371"/>
      <c r="CI32" s="371"/>
      <c r="CJ32" s="371"/>
      <c r="CK32" s="371"/>
      <c r="CL32" s="371"/>
      <c r="CM32" s="371"/>
      <c r="CO32" s="371" t="s">
        <v>129</v>
      </c>
      <c r="CP32" s="371"/>
      <c r="CQ32" s="371"/>
      <c r="CR32" s="371"/>
      <c r="CS32" s="371"/>
      <c r="CT32" s="371"/>
      <c r="CU32" s="371"/>
      <c r="CV32" s="371"/>
      <c r="CW32" s="371"/>
      <c r="CX32" s="371"/>
      <c r="CY32" s="371"/>
      <c r="CZ32" s="371"/>
      <c r="DA32" s="371"/>
      <c r="DB32" s="371"/>
      <c r="DC32" s="371"/>
      <c r="DD32" s="371"/>
      <c r="DE32" s="371"/>
      <c r="DI32" s="63"/>
    </row>
    <row r="33" spans="1:113" ht="13.5" customHeight="1" x14ac:dyDescent="0.2">
      <c r="A33" s="40"/>
      <c r="B33" s="64"/>
      <c r="C33" s="369" t="s">
        <v>130</v>
      </c>
      <c r="D33" s="369"/>
      <c r="E33" s="368" t="s">
        <v>131</v>
      </c>
      <c r="F33" s="368"/>
      <c r="G33" s="368"/>
      <c r="H33" s="368"/>
      <c r="I33" s="368"/>
      <c r="J33" s="368"/>
      <c r="K33" s="368"/>
      <c r="L33" s="368"/>
      <c r="M33" s="368"/>
      <c r="N33" s="368"/>
      <c r="O33" s="368"/>
      <c r="P33" s="368"/>
      <c r="Q33" s="368"/>
      <c r="R33" s="368"/>
      <c r="S33" s="368"/>
      <c r="T33" s="65"/>
      <c r="U33" s="369" t="s">
        <v>130</v>
      </c>
      <c r="V33" s="369"/>
      <c r="W33" s="368" t="s">
        <v>131</v>
      </c>
      <c r="X33" s="368"/>
      <c r="Y33" s="368"/>
      <c r="Z33" s="368"/>
      <c r="AA33" s="368"/>
      <c r="AB33" s="368"/>
      <c r="AC33" s="368"/>
      <c r="AD33" s="368"/>
      <c r="AE33" s="368"/>
      <c r="AF33" s="368"/>
      <c r="AG33" s="368"/>
      <c r="AH33" s="368"/>
      <c r="AI33" s="368"/>
      <c r="AJ33" s="368"/>
      <c r="AK33" s="368"/>
      <c r="AL33" s="65"/>
      <c r="AM33" s="369" t="s">
        <v>130</v>
      </c>
      <c r="AN33" s="369"/>
      <c r="AO33" s="368" t="s">
        <v>131</v>
      </c>
      <c r="AP33" s="368"/>
      <c r="AQ33" s="368"/>
      <c r="AR33" s="368"/>
      <c r="AS33" s="368"/>
      <c r="AT33" s="368"/>
      <c r="AU33" s="368"/>
      <c r="AV33" s="368"/>
      <c r="AW33" s="368"/>
      <c r="AX33" s="368"/>
      <c r="AY33" s="368"/>
      <c r="AZ33" s="368"/>
      <c r="BA33" s="368"/>
      <c r="BB33" s="368"/>
      <c r="BC33" s="368"/>
      <c r="BD33" s="66"/>
      <c r="BE33" s="368" t="s">
        <v>132</v>
      </c>
      <c r="BF33" s="368"/>
      <c r="BG33" s="368" t="s">
        <v>133</v>
      </c>
      <c r="BH33" s="368"/>
      <c r="BI33" s="368"/>
      <c r="BJ33" s="368"/>
      <c r="BK33" s="368"/>
      <c r="BL33" s="368"/>
      <c r="BM33" s="368"/>
      <c r="BN33" s="368"/>
      <c r="BO33" s="368"/>
      <c r="BP33" s="368"/>
      <c r="BQ33" s="368"/>
      <c r="BR33" s="368"/>
      <c r="BS33" s="368"/>
      <c r="BT33" s="368"/>
      <c r="BU33" s="368"/>
      <c r="BV33" s="66"/>
      <c r="BW33" s="369" t="s">
        <v>132</v>
      </c>
      <c r="BX33" s="369"/>
      <c r="BY33" s="368" t="s">
        <v>134</v>
      </c>
      <c r="BZ33" s="368"/>
      <c r="CA33" s="368"/>
      <c r="CB33" s="368"/>
      <c r="CC33" s="368"/>
      <c r="CD33" s="368"/>
      <c r="CE33" s="368"/>
      <c r="CF33" s="368"/>
      <c r="CG33" s="368"/>
      <c r="CH33" s="368"/>
      <c r="CI33" s="368"/>
      <c r="CJ33" s="368"/>
      <c r="CK33" s="368"/>
      <c r="CL33" s="368"/>
      <c r="CM33" s="368"/>
      <c r="CN33" s="65"/>
      <c r="CO33" s="369" t="s">
        <v>130</v>
      </c>
      <c r="CP33" s="369"/>
      <c r="CQ33" s="368" t="s">
        <v>135</v>
      </c>
      <c r="CR33" s="368"/>
      <c r="CS33" s="368"/>
      <c r="CT33" s="368"/>
      <c r="CU33" s="368"/>
      <c r="CV33" s="368"/>
      <c r="CW33" s="368"/>
      <c r="CX33" s="368"/>
      <c r="CY33" s="368"/>
      <c r="CZ33" s="368"/>
      <c r="DA33" s="368"/>
      <c r="DB33" s="368"/>
      <c r="DC33" s="368"/>
      <c r="DD33" s="368"/>
      <c r="DE33" s="368"/>
      <c r="DF33" s="65"/>
      <c r="DG33" s="367" t="s">
        <v>136</v>
      </c>
      <c r="DH33" s="367"/>
      <c r="DI33" s="67"/>
    </row>
    <row r="34" spans="1:113" ht="32.25" customHeight="1" x14ac:dyDescent="0.2">
      <c r="A34" s="40"/>
      <c r="B34" s="64"/>
      <c r="C34" s="365">
        <f>IF(E34="","",1)</f>
        <v>1</v>
      </c>
      <c r="D34" s="365"/>
      <c r="E34" s="366" t="str">
        <f>IF('各会計、関係団体の財政状況及び健全化判断比率'!B7="","",'各会計、関係団体の財政状況及び健全化判断比率'!B7)</f>
        <v>一般会計</v>
      </c>
      <c r="F34" s="366"/>
      <c r="G34" s="366"/>
      <c r="H34" s="366"/>
      <c r="I34" s="366"/>
      <c r="J34" s="366"/>
      <c r="K34" s="366"/>
      <c r="L34" s="366"/>
      <c r="M34" s="366"/>
      <c r="N34" s="366"/>
      <c r="O34" s="366"/>
      <c r="P34" s="366"/>
      <c r="Q34" s="366"/>
      <c r="R34" s="366"/>
      <c r="S34" s="366"/>
      <c r="T34" s="40"/>
      <c r="U34" s="365">
        <f>IF(W34="","",MAX(C34:D43)+1)</f>
        <v>2</v>
      </c>
      <c r="V34" s="365"/>
      <c r="W34" s="366" t="str">
        <f>IF('各会計、関係団体の財政状況及び健全化判断比率'!B28="","",'各会計、関係団体の財政状況及び健全化判断比率'!B28)</f>
        <v>益城町国民健康保険特別会計</v>
      </c>
      <c r="X34" s="366"/>
      <c r="Y34" s="366"/>
      <c r="Z34" s="366"/>
      <c r="AA34" s="366"/>
      <c r="AB34" s="366"/>
      <c r="AC34" s="366"/>
      <c r="AD34" s="366"/>
      <c r="AE34" s="366"/>
      <c r="AF34" s="366"/>
      <c r="AG34" s="366"/>
      <c r="AH34" s="366"/>
      <c r="AI34" s="366"/>
      <c r="AJ34" s="366"/>
      <c r="AK34" s="366"/>
      <c r="AL34" s="40"/>
      <c r="AM34" s="365">
        <f>IF(AO34="","",MAX(C34:D43,U34:V43)+1)</f>
        <v>5</v>
      </c>
      <c r="AN34" s="365"/>
      <c r="AO34" s="366" t="str">
        <f>IF('各会計、関係団体の財政状況及び健全化判断比率'!B31="","",'各会計、関係団体の財政状況及び健全化判断比率'!B31)</f>
        <v>益城町水道事業会計</v>
      </c>
      <c r="AP34" s="366"/>
      <c r="AQ34" s="366"/>
      <c r="AR34" s="366"/>
      <c r="AS34" s="366"/>
      <c r="AT34" s="366"/>
      <c r="AU34" s="366"/>
      <c r="AV34" s="366"/>
      <c r="AW34" s="366"/>
      <c r="AX34" s="366"/>
      <c r="AY34" s="366"/>
      <c r="AZ34" s="366"/>
      <c r="BA34" s="366"/>
      <c r="BB34" s="366"/>
      <c r="BC34" s="366"/>
      <c r="BD34" s="40"/>
      <c r="BE34" s="365" t="str">
        <f>IF(BG34="","",MAX(C34:D43,U34:V43,AM34:AN43)+1)</f>
        <v/>
      </c>
      <c r="BF34" s="365"/>
      <c r="BG34" s="366"/>
      <c r="BH34" s="366"/>
      <c r="BI34" s="366"/>
      <c r="BJ34" s="366"/>
      <c r="BK34" s="366"/>
      <c r="BL34" s="366"/>
      <c r="BM34" s="366"/>
      <c r="BN34" s="366"/>
      <c r="BO34" s="366"/>
      <c r="BP34" s="366"/>
      <c r="BQ34" s="366"/>
      <c r="BR34" s="366"/>
      <c r="BS34" s="366"/>
      <c r="BT34" s="366"/>
      <c r="BU34" s="366"/>
      <c r="BV34" s="40"/>
      <c r="BW34" s="365">
        <f>IF(BY34="","",MAX(C34:D43,U34:V43,AM34:AN43,BE34:BF43)+1)</f>
        <v>7</v>
      </c>
      <c r="BX34" s="365"/>
      <c r="BY34" s="366" t="str">
        <f>IF('各会計、関係団体の財政状況及び健全化判断比率'!B68="","",'各会計、関係団体の財政状況及び健全化判断比率'!B68)</f>
        <v>熊本県市町村総合事務組合</v>
      </c>
      <c r="BZ34" s="366"/>
      <c r="CA34" s="366"/>
      <c r="CB34" s="366"/>
      <c r="CC34" s="366"/>
      <c r="CD34" s="366"/>
      <c r="CE34" s="366"/>
      <c r="CF34" s="366"/>
      <c r="CG34" s="366"/>
      <c r="CH34" s="366"/>
      <c r="CI34" s="366"/>
      <c r="CJ34" s="366"/>
      <c r="CK34" s="366"/>
      <c r="CL34" s="366"/>
      <c r="CM34" s="366"/>
      <c r="CN34" s="40"/>
      <c r="CO34" s="365">
        <f>IF(CQ34="","",MAX(C34:D43,U34:V43,AM34:AN43,BE34:BF43,BW34:BX43)+1)</f>
        <v>13</v>
      </c>
      <c r="CP34" s="365"/>
      <c r="CQ34" s="366" t="str">
        <f>IF('各会計、関係団体の財政状況及び健全化判断比率'!BS7="","",'各会計、関係団体の財政状況及び健全化判断比率'!BS7)</f>
        <v>益城町土地開発公社</v>
      </c>
      <c r="CR34" s="366"/>
      <c r="CS34" s="366"/>
      <c r="CT34" s="366"/>
      <c r="CU34" s="366"/>
      <c r="CV34" s="366"/>
      <c r="CW34" s="366"/>
      <c r="CX34" s="366"/>
      <c r="CY34" s="366"/>
      <c r="CZ34" s="366"/>
      <c r="DA34" s="366"/>
      <c r="DB34" s="366"/>
      <c r="DC34" s="366"/>
      <c r="DD34" s="366"/>
      <c r="DE34" s="366"/>
      <c r="DG34" s="363" t="str">
        <f>IF('各会計、関係団体の財政状況及び健全化判断比率'!BR7="","",'各会計、関係団体の財政状況及び健全化判断比率'!BR7)</f>
        <v/>
      </c>
      <c r="DH34" s="363"/>
      <c r="DI34" s="67"/>
    </row>
    <row r="35" spans="1:113" ht="32.25" customHeight="1" x14ac:dyDescent="0.2">
      <c r="A35" s="40"/>
      <c r="B35" s="64"/>
      <c r="C35" s="365" t="str">
        <f>IF(E35="","",C34+1)</f>
        <v/>
      </c>
      <c r="D35" s="365"/>
      <c r="E35" s="366" t="str">
        <f>IF('各会計、関係団体の財政状況及び健全化判断比率'!B8="","",'各会計、関係団体の財政状況及び健全化判断比率'!B8)</f>
        <v/>
      </c>
      <c r="F35" s="366"/>
      <c r="G35" s="366"/>
      <c r="H35" s="366"/>
      <c r="I35" s="366"/>
      <c r="J35" s="366"/>
      <c r="K35" s="366"/>
      <c r="L35" s="366"/>
      <c r="M35" s="366"/>
      <c r="N35" s="366"/>
      <c r="O35" s="366"/>
      <c r="P35" s="366"/>
      <c r="Q35" s="366"/>
      <c r="R35" s="366"/>
      <c r="S35" s="366"/>
      <c r="T35" s="40"/>
      <c r="U35" s="365">
        <f>IF(W35="","",U34+1)</f>
        <v>3</v>
      </c>
      <c r="V35" s="365"/>
      <c r="W35" s="366" t="str">
        <f>IF('各会計、関係団体の財政状況及び健全化判断比率'!B29="","",'各会計、関係団体の財政状況及び健全化判断比率'!B29)</f>
        <v>益城町介護保険特別会計</v>
      </c>
      <c r="X35" s="366"/>
      <c r="Y35" s="366"/>
      <c r="Z35" s="366"/>
      <c r="AA35" s="366"/>
      <c r="AB35" s="366"/>
      <c r="AC35" s="366"/>
      <c r="AD35" s="366"/>
      <c r="AE35" s="366"/>
      <c r="AF35" s="366"/>
      <c r="AG35" s="366"/>
      <c r="AH35" s="366"/>
      <c r="AI35" s="366"/>
      <c r="AJ35" s="366"/>
      <c r="AK35" s="366"/>
      <c r="AL35" s="40"/>
      <c r="AM35" s="365">
        <f t="shared" ref="AM35:AM43" si="0">IF(AO35="","",AM34+1)</f>
        <v>6</v>
      </c>
      <c r="AN35" s="365"/>
      <c r="AO35" s="366" t="str">
        <f>IF('各会計、関係団体の財政状況及び健全化判断比率'!B32="","",'各会計、関係団体の財政状況及び健全化判断比率'!B32)</f>
        <v>益城町下水道事業会計</v>
      </c>
      <c r="AP35" s="366"/>
      <c r="AQ35" s="366"/>
      <c r="AR35" s="366"/>
      <c r="AS35" s="366"/>
      <c r="AT35" s="366"/>
      <c r="AU35" s="366"/>
      <c r="AV35" s="366"/>
      <c r="AW35" s="366"/>
      <c r="AX35" s="366"/>
      <c r="AY35" s="366"/>
      <c r="AZ35" s="366"/>
      <c r="BA35" s="366"/>
      <c r="BB35" s="366"/>
      <c r="BC35" s="366"/>
      <c r="BD35" s="40"/>
      <c r="BE35" s="365" t="str">
        <f t="shared" ref="BE35:BE43" si="1">IF(BG35="","",BE34+1)</f>
        <v/>
      </c>
      <c r="BF35" s="365"/>
      <c r="BG35" s="366"/>
      <c r="BH35" s="366"/>
      <c r="BI35" s="366"/>
      <c r="BJ35" s="366"/>
      <c r="BK35" s="366"/>
      <c r="BL35" s="366"/>
      <c r="BM35" s="366"/>
      <c r="BN35" s="366"/>
      <c r="BO35" s="366"/>
      <c r="BP35" s="366"/>
      <c r="BQ35" s="366"/>
      <c r="BR35" s="366"/>
      <c r="BS35" s="366"/>
      <c r="BT35" s="366"/>
      <c r="BU35" s="366"/>
      <c r="BV35" s="40"/>
      <c r="BW35" s="365">
        <f t="shared" ref="BW35:BW43" si="2">IF(BY35="","",BW34+1)</f>
        <v>8</v>
      </c>
      <c r="BX35" s="365"/>
      <c r="BY35" s="366" t="str">
        <f>IF('各会計、関係団体の財政状況及び健全化判断比率'!B69="","",'各会計、関係団体の財政状況及び健全化判断比率'!B69)</f>
        <v>熊本県後期高齢者医療広域連合
（一般会計）</v>
      </c>
      <c r="BZ35" s="366"/>
      <c r="CA35" s="366"/>
      <c r="CB35" s="366"/>
      <c r="CC35" s="366"/>
      <c r="CD35" s="366"/>
      <c r="CE35" s="366"/>
      <c r="CF35" s="366"/>
      <c r="CG35" s="366"/>
      <c r="CH35" s="366"/>
      <c r="CI35" s="366"/>
      <c r="CJ35" s="366"/>
      <c r="CK35" s="366"/>
      <c r="CL35" s="366"/>
      <c r="CM35" s="366"/>
      <c r="CN35" s="40"/>
      <c r="CO35" s="365" t="str">
        <f t="shared" ref="CO35:CO43" si="3">IF(CQ35="","",CO34+1)</f>
        <v/>
      </c>
      <c r="CP35" s="365"/>
      <c r="CQ35" s="366" t="str">
        <f>IF('各会計、関係団体の財政状況及び健全化判断比率'!BS8="","",'各会計、関係団体の財政状況及び健全化判断比率'!BS8)</f>
        <v/>
      </c>
      <c r="CR35" s="366"/>
      <c r="CS35" s="366"/>
      <c r="CT35" s="366"/>
      <c r="CU35" s="366"/>
      <c r="CV35" s="366"/>
      <c r="CW35" s="366"/>
      <c r="CX35" s="366"/>
      <c r="CY35" s="366"/>
      <c r="CZ35" s="366"/>
      <c r="DA35" s="366"/>
      <c r="DB35" s="366"/>
      <c r="DC35" s="366"/>
      <c r="DD35" s="366"/>
      <c r="DE35" s="366"/>
      <c r="DG35" s="363" t="str">
        <f>IF('各会計、関係団体の財政状況及び健全化判断比率'!BR8="","",'各会計、関係団体の財政状況及び健全化判断比率'!BR8)</f>
        <v/>
      </c>
      <c r="DH35" s="363"/>
      <c r="DI35" s="67"/>
    </row>
    <row r="36" spans="1:113" ht="32.25" customHeight="1" x14ac:dyDescent="0.2">
      <c r="A36" s="40"/>
      <c r="B36" s="64"/>
      <c r="C36" s="365" t="str">
        <f>IF(E36="","",C35+1)</f>
        <v/>
      </c>
      <c r="D36" s="365"/>
      <c r="E36" s="366" t="str">
        <f>IF('各会計、関係団体の財政状況及び健全化判断比率'!B9="","",'各会計、関係団体の財政状況及び健全化判断比率'!B9)</f>
        <v/>
      </c>
      <c r="F36" s="366"/>
      <c r="G36" s="366"/>
      <c r="H36" s="366"/>
      <c r="I36" s="366"/>
      <c r="J36" s="366"/>
      <c r="K36" s="366"/>
      <c r="L36" s="366"/>
      <c r="M36" s="366"/>
      <c r="N36" s="366"/>
      <c r="O36" s="366"/>
      <c r="P36" s="366"/>
      <c r="Q36" s="366"/>
      <c r="R36" s="366"/>
      <c r="S36" s="366"/>
      <c r="T36" s="40"/>
      <c r="U36" s="365">
        <f t="shared" ref="U36:U43" si="4">IF(W36="","",U35+1)</f>
        <v>4</v>
      </c>
      <c r="V36" s="365"/>
      <c r="W36" s="366" t="str">
        <f>IF('各会計、関係団体の財政状況及び健全化判断比率'!B30="","",'各会計、関係団体の財政状況及び健全化判断比率'!B30)</f>
        <v>益城町後期高齢者医療特別会計</v>
      </c>
      <c r="X36" s="366"/>
      <c r="Y36" s="366"/>
      <c r="Z36" s="366"/>
      <c r="AA36" s="366"/>
      <c r="AB36" s="366"/>
      <c r="AC36" s="366"/>
      <c r="AD36" s="366"/>
      <c r="AE36" s="366"/>
      <c r="AF36" s="366"/>
      <c r="AG36" s="366"/>
      <c r="AH36" s="366"/>
      <c r="AI36" s="366"/>
      <c r="AJ36" s="366"/>
      <c r="AK36" s="366"/>
      <c r="AL36" s="40"/>
      <c r="AM36" s="365" t="str">
        <f t="shared" si="0"/>
        <v/>
      </c>
      <c r="AN36" s="365"/>
      <c r="AO36" s="366"/>
      <c r="AP36" s="366"/>
      <c r="AQ36" s="366"/>
      <c r="AR36" s="366"/>
      <c r="AS36" s="366"/>
      <c r="AT36" s="366"/>
      <c r="AU36" s="366"/>
      <c r="AV36" s="366"/>
      <c r="AW36" s="366"/>
      <c r="AX36" s="366"/>
      <c r="AY36" s="366"/>
      <c r="AZ36" s="366"/>
      <c r="BA36" s="366"/>
      <c r="BB36" s="366"/>
      <c r="BC36" s="366"/>
      <c r="BD36" s="40"/>
      <c r="BE36" s="365" t="str">
        <f t="shared" si="1"/>
        <v/>
      </c>
      <c r="BF36" s="365"/>
      <c r="BG36" s="366"/>
      <c r="BH36" s="366"/>
      <c r="BI36" s="366"/>
      <c r="BJ36" s="366"/>
      <c r="BK36" s="366"/>
      <c r="BL36" s="366"/>
      <c r="BM36" s="366"/>
      <c r="BN36" s="366"/>
      <c r="BO36" s="366"/>
      <c r="BP36" s="366"/>
      <c r="BQ36" s="366"/>
      <c r="BR36" s="366"/>
      <c r="BS36" s="366"/>
      <c r="BT36" s="366"/>
      <c r="BU36" s="366"/>
      <c r="BV36" s="40"/>
      <c r="BW36" s="365">
        <f t="shared" si="2"/>
        <v>9</v>
      </c>
      <c r="BX36" s="365"/>
      <c r="BY36" s="366" t="str">
        <f>IF('各会計、関係団体の財政状況及び健全化判断比率'!B70="","",'各会計、関係団体の財政状況及び健全化判断比率'!B70)</f>
        <v>熊本県後期高齢者医療広域連合
（後期高齢者医療特別会計）</v>
      </c>
      <c r="BZ36" s="366"/>
      <c r="CA36" s="366"/>
      <c r="CB36" s="366"/>
      <c r="CC36" s="366"/>
      <c r="CD36" s="366"/>
      <c r="CE36" s="366"/>
      <c r="CF36" s="366"/>
      <c r="CG36" s="366"/>
      <c r="CH36" s="366"/>
      <c r="CI36" s="366"/>
      <c r="CJ36" s="366"/>
      <c r="CK36" s="366"/>
      <c r="CL36" s="366"/>
      <c r="CM36" s="366"/>
      <c r="CN36" s="40"/>
      <c r="CO36" s="365" t="str">
        <f t="shared" si="3"/>
        <v/>
      </c>
      <c r="CP36" s="365"/>
      <c r="CQ36" s="366" t="str">
        <f>IF('各会計、関係団体の財政状況及び健全化判断比率'!BS9="","",'各会計、関係団体の財政状況及び健全化判断比率'!BS9)</f>
        <v/>
      </c>
      <c r="CR36" s="366"/>
      <c r="CS36" s="366"/>
      <c r="CT36" s="366"/>
      <c r="CU36" s="366"/>
      <c r="CV36" s="366"/>
      <c r="CW36" s="366"/>
      <c r="CX36" s="366"/>
      <c r="CY36" s="366"/>
      <c r="CZ36" s="366"/>
      <c r="DA36" s="366"/>
      <c r="DB36" s="366"/>
      <c r="DC36" s="366"/>
      <c r="DD36" s="366"/>
      <c r="DE36" s="366"/>
      <c r="DG36" s="363" t="str">
        <f>IF('各会計、関係団体の財政状況及び健全化判断比率'!BR9="","",'各会計、関係団体の財政状況及び健全化判断比率'!BR9)</f>
        <v/>
      </c>
      <c r="DH36" s="363"/>
      <c r="DI36" s="67"/>
    </row>
    <row r="37" spans="1:113" ht="32.25" customHeight="1" x14ac:dyDescent="0.2">
      <c r="A37" s="40"/>
      <c r="B37" s="64"/>
      <c r="C37" s="365" t="str">
        <f>IF(E37="","",C36+1)</f>
        <v/>
      </c>
      <c r="D37" s="365"/>
      <c r="E37" s="366" t="str">
        <f>IF('各会計、関係団体の財政状況及び健全化判断比率'!B10="","",'各会計、関係団体の財政状況及び健全化判断比率'!B10)</f>
        <v/>
      </c>
      <c r="F37" s="366"/>
      <c r="G37" s="366"/>
      <c r="H37" s="366"/>
      <c r="I37" s="366"/>
      <c r="J37" s="366"/>
      <c r="K37" s="366"/>
      <c r="L37" s="366"/>
      <c r="M37" s="366"/>
      <c r="N37" s="366"/>
      <c r="O37" s="366"/>
      <c r="P37" s="366"/>
      <c r="Q37" s="366"/>
      <c r="R37" s="366"/>
      <c r="S37" s="366"/>
      <c r="T37" s="40"/>
      <c r="U37" s="365" t="str">
        <f t="shared" si="4"/>
        <v/>
      </c>
      <c r="V37" s="365"/>
      <c r="W37" s="366"/>
      <c r="X37" s="366"/>
      <c r="Y37" s="366"/>
      <c r="Z37" s="366"/>
      <c r="AA37" s="366"/>
      <c r="AB37" s="366"/>
      <c r="AC37" s="366"/>
      <c r="AD37" s="366"/>
      <c r="AE37" s="366"/>
      <c r="AF37" s="366"/>
      <c r="AG37" s="366"/>
      <c r="AH37" s="366"/>
      <c r="AI37" s="366"/>
      <c r="AJ37" s="366"/>
      <c r="AK37" s="366"/>
      <c r="AL37" s="40"/>
      <c r="AM37" s="365" t="str">
        <f t="shared" si="0"/>
        <v/>
      </c>
      <c r="AN37" s="365"/>
      <c r="AO37" s="366"/>
      <c r="AP37" s="366"/>
      <c r="AQ37" s="366"/>
      <c r="AR37" s="366"/>
      <c r="AS37" s="366"/>
      <c r="AT37" s="366"/>
      <c r="AU37" s="366"/>
      <c r="AV37" s="366"/>
      <c r="AW37" s="366"/>
      <c r="AX37" s="366"/>
      <c r="AY37" s="366"/>
      <c r="AZ37" s="366"/>
      <c r="BA37" s="366"/>
      <c r="BB37" s="366"/>
      <c r="BC37" s="366"/>
      <c r="BD37" s="40"/>
      <c r="BE37" s="365" t="str">
        <f t="shared" si="1"/>
        <v/>
      </c>
      <c r="BF37" s="365"/>
      <c r="BG37" s="366"/>
      <c r="BH37" s="366"/>
      <c r="BI37" s="366"/>
      <c r="BJ37" s="366"/>
      <c r="BK37" s="366"/>
      <c r="BL37" s="366"/>
      <c r="BM37" s="366"/>
      <c r="BN37" s="366"/>
      <c r="BO37" s="366"/>
      <c r="BP37" s="366"/>
      <c r="BQ37" s="366"/>
      <c r="BR37" s="366"/>
      <c r="BS37" s="366"/>
      <c r="BT37" s="366"/>
      <c r="BU37" s="366"/>
      <c r="BV37" s="40"/>
      <c r="BW37" s="365">
        <f t="shared" si="2"/>
        <v>10</v>
      </c>
      <c r="BX37" s="365"/>
      <c r="BY37" s="366" t="str">
        <f>IF('各会計、関係団体の財政状況及び健全化判断比率'!B71="","",'各会計、関係団体の財政状況及び健全化判断比率'!B71)</f>
        <v>益城、嘉島、西原環境衛生組合</v>
      </c>
      <c r="BZ37" s="366"/>
      <c r="CA37" s="366"/>
      <c r="CB37" s="366"/>
      <c r="CC37" s="366"/>
      <c r="CD37" s="366"/>
      <c r="CE37" s="366"/>
      <c r="CF37" s="366"/>
      <c r="CG37" s="366"/>
      <c r="CH37" s="366"/>
      <c r="CI37" s="366"/>
      <c r="CJ37" s="366"/>
      <c r="CK37" s="366"/>
      <c r="CL37" s="366"/>
      <c r="CM37" s="366"/>
      <c r="CN37" s="40"/>
      <c r="CO37" s="365" t="str">
        <f t="shared" si="3"/>
        <v/>
      </c>
      <c r="CP37" s="365"/>
      <c r="CQ37" s="366" t="str">
        <f>IF('各会計、関係団体の財政状況及び健全化判断比率'!BS10="","",'各会計、関係団体の財政状況及び健全化判断比率'!BS10)</f>
        <v/>
      </c>
      <c r="CR37" s="366"/>
      <c r="CS37" s="366"/>
      <c r="CT37" s="366"/>
      <c r="CU37" s="366"/>
      <c r="CV37" s="366"/>
      <c r="CW37" s="366"/>
      <c r="CX37" s="366"/>
      <c r="CY37" s="366"/>
      <c r="CZ37" s="366"/>
      <c r="DA37" s="366"/>
      <c r="DB37" s="366"/>
      <c r="DC37" s="366"/>
      <c r="DD37" s="366"/>
      <c r="DE37" s="366"/>
      <c r="DG37" s="363" t="str">
        <f>IF('各会計、関係団体の財政状況及び健全化判断比率'!BR10="","",'各会計、関係団体の財政状況及び健全化判断比率'!BR10)</f>
        <v/>
      </c>
      <c r="DH37" s="363"/>
      <c r="DI37" s="67"/>
    </row>
    <row r="38" spans="1:113" ht="32.25" customHeight="1" x14ac:dyDescent="0.2">
      <c r="A38" s="40"/>
      <c r="B38" s="64"/>
      <c r="C38" s="365" t="str">
        <f t="shared" ref="C38:C43" si="5">IF(E38="","",C37+1)</f>
        <v/>
      </c>
      <c r="D38" s="365"/>
      <c r="E38" s="366" t="str">
        <f>IF('各会計、関係団体の財政状況及び健全化判断比率'!B11="","",'各会計、関係団体の財政状況及び健全化判断比率'!B11)</f>
        <v/>
      </c>
      <c r="F38" s="366"/>
      <c r="G38" s="366"/>
      <c r="H38" s="366"/>
      <c r="I38" s="366"/>
      <c r="J38" s="366"/>
      <c r="K38" s="366"/>
      <c r="L38" s="366"/>
      <c r="M38" s="366"/>
      <c r="N38" s="366"/>
      <c r="O38" s="366"/>
      <c r="P38" s="366"/>
      <c r="Q38" s="366"/>
      <c r="R38" s="366"/>
      <c r="S38" s="366"/>
      <c r="T38" s="40"/>
      <c r="U38" s="365" t="str">
        <f t="shared" si="4"/>
        <v/>
      </c>
      <c r="V38" s="365"/>
      <c r="W38" s="366"/>
      <c r="X38" s="366"/>
      <c r="Y38" s="366"/>
      <c r="Z38" s="366"/>
      <c r="AA38" s="366"/>
      <c r="AB38" s="366"/>
      <c r="AC38" s="366"/>
      <c r="AD38" s="366"/>
      <c r="AE38" s="366"/>
      <c r="AF38" s="366"/>
      <c r="AG38" s="366"/>
      <c r="AH38" s="366"/>
      <c r="AI38" s="366"/>
      <c r="AJ38" s="366"/>
      <c r="AK38" s="366"/>
      <c r="AL38" s="40"/>
      <c r="AM38" s="365" t="str">
        <f t="shared" si="0"/>
        <v/>
      </c>
      <c r="AN38" s="365"/>
      <c r="AO38" s="366"/>
      <c r="AP38" s="366"/>
      <c r="AQ38" s="366"/>
      <c r="AR38" s="366"/>
      <c r="AS38" s="366"/>
      <c r="AT38" s="366"/>
      <c r="AU38" s="366"/>
      <c r="AV38" s="366"/>
      <c r="AW38" s="366"/>
      <c r="AX38" s="366"/>
      <c r="AY38" s="366"/>
      <c r="AZ38" s="366"/>
      <c r="BA38" s="366"/>
      <c r="BB38" s="366"/>
      <c r="BC38" s="366"/>
      <c r="BD38" s="40"/>
      <c r="BE38" s="365" t="str">
        <f t="shared" si="1"/>
        <v/>
      </c>
      <c r="BF38" s="365"/>
      <c r="BG38" s="366"/>
      <c r="BH38" s="366"/>
      <c r="BI38" s="366"/>
      <c r="BJ38" s="366"/>
      <c r="BK38" s="366"/>
      <c r="BL38" s="366"/>
      <c r="BM38" s="366"/>
      <c r="BN38" s="366"/>
      <c r="BO38" s="366"/>
      <c r="BP38" s="366"/>
      <c r="BQ38" s="366"/>
      <c r="BR38" s="366"/>
      <c r="BS38" s="366"/>
      <c r="BT38" s="366"/>
      <c r="BU38" s="366"/>
      <c r="BV38" s="40"/>
      <c r="BW38" s="365">
        <f t="shared" si="2"/>
        <v>11</v>
      </c>
      <c r="BX38" s="365"/>
      <c r="BY38" s="366" t="str">
        <f>IF('各会計、関係団体の財政状況及び健全化判断比率'!B72="","",'各会計、関係団体の財政状況及び健全化判断比率'!B72)</f>
        <v>御船地区衛生施設組合</v>
      </c>
      <c r="BZ38" s="366"/>
      <c r="CA38" s="366"/>
      <c r="CB38" s="366"/>
      <c r="CC38" s="366"/>
      <c r="CD38" s="366"/>
      <c r="CE38" s="366"/>
      <c r="CF38" s="366"/>
      <c r="CG38" s="366"/>
      <c r="CH38" s="366"/>
      <c r="CI38" s="366"/>
      <c r="CJ38" s="366"/>
      <c r="CK38" s="366"/>
      <c r="CL38" s="366"/>
      <c r="CM38" s="366"/>
      <c r="CN38" s="40"/>
      <c r="CO38" s="365" t="str">
        <f t="shared" si="3"/>
        <v/>
      </c>
      <c r="CP38" s="365"/>
      <c r="CQ38" s="366" t="str">
        <f>IF('各会計、関係団体の財政状況及び健全化判断比率'!BS11="","",'各会計、関係団体の財政状況及び健全化判断比率'!BS11)</f>
        <v/>
      </c>
      <c r="CR38" s="366"/>
      <c r="CS38" s="366"/>
      <c r="CT38" s="366"/>
      <c r="CU38" s="366"/>
      <c r="CV38" s="366"/>
      <c r="CW38" s="366"/>
      <c r="CX38" s="366"/>
      <c r="CY38" s="366"/>
      <c r="CZ38" s="366"/>
      <c r="DA38" s="366"/>
      <c r="DB38" s="366"/>
      <c r="DC38" s="366"/>
      <c r="DD38" s="366"/>
      <c r="DE38" s="366"/>
      <c r="DG38" s="363" t="str">
        <f>IF('各会計、関係団体の財政状況及び健全化判断比率'!BR11="","",'各会計、関係団体の財政状況及び健全化判断比率'!BR11)</f>
        <v/>
      </c>
      <c r="DH38" s="363"/>
      <c r="DI38" s="67"/>
    </row>
    <row r="39" spans="1:113" ht="32.25" customHeight="1" x14ac:dyDescent="0.2">
      <c r="A39" s="40"/>
      <c r="B39" s="64"/>
      <c r="C39" s="365" t="str">
        <f t="shared" si="5"/>
        <v/>
      </c>
      <c r="D39" s="365"/>
      <c r="E39" s="366" t="str">
        <f>IF('各会計、関係団体の財政状況及び健全化判断比率'!B12="","",'各会計、関係団体の財政状況及び健全化判断比率'!B12)</f>
        <v/>
      </c>
      <c r="F39" s="366"/>
      <c r="G39" s="366"/>
      <c r="H39" s="366"/>
      <c r="I39" s="366"/>
      <c r="J39" s="366"/>
      <c r="K39" s="366"/>
      <c r="L39" s="366"/>
      <c r="M39" s="366"/>
      <c r="N39" s="366"/>
      <c r="O39" s="366"/>
      <c r="P39" s="366"/>
      <c r="Q39" s="366"/>
      <c r="R39" s="366"/>
      <c r="S39" s="366"/>
      <c r="T39" s="40"/>
      <c r="U39" s="365" t="str">
        <f t="shared" si="4"/>
        <v/>
      </c>
      <c r="V39" s="365"/>
      <c r="W39" s="366"/>
      <c r="X39" s="366"/>
      <c r="Y39" s="366"/>
      <c r="Z39" s="366"/>
      <c r="AA39" s="366"/>
      <c r="AB39" s="366"/>
      <c r="AC39" s="366"/>
      <c r="AD39" s="366"/>
      <c r="AE39" s="366"/>
      <c r="AF39" s="366"/>
      <c r="AG39" s="366"/>
      <c r="AH39" s="366"/>
      <c r="AI39" s="366"/>
      <c r="AJ39" s="366"/>
      <c r="AK39" s="366"/>
      <c r="AL39" s="40"/>
      <c r="AM39" s="365" t="str">
        <f t="shared" si="0"/>
        <v/>
      </c>
      <c r="AN39" s="365"/>
      <c r="AO39" s="366"/>
      <c r="AP39" s="366"/>
      <c r="AQ39" s="366"/>
      <c r="AR39" s="366"/>
      <c r="AS39" s="366"/>
      <c r="AT39" s="366"/>
      <c r="AU39" s="366"/>
      <c r="AV39" s="366"/>
      <c r="AW39" s="366"/>
      <c r="AX39" s="366"/>
      <c r="AY39" s="366"/>
      <c r="AZ39" s="366"/>
      <c r="BA39" s="366"/>
      <c r="BB39" s="366"/>
      <c r="BC39" s="366"/>
      <c r="BD39" s="40"/>
      <c r="BE39" s="365" t="str">
        <f t="shared" si="1"/>
        <v/>
      </c>
      <c r="BF39" s="365"/>
      <c r="BG39" s="366"/>
      <c r="BH39" s="366"/>
      <c r="BI39" s="366"/>
      <c r="BJ39" s="366"/>
      <c r="BK39" s="366"/>
      <c r="BL39" s="366"/>
      <c r="BM39" s="366"/>
      <c r="BN39" s="366"/>
      <c r="BO39" s="366"/>
      <c r="BP39" s="366"/>
      <c r="BQ39" s="366"/>
      <c r="BR39" s="366"/>
      <c r="BS39" s="366"/>
      <c r="BT39" s="366"/>
      <c r="BU39" s="366"/>
      <c r="BV39" s="40"/>
      <c r="BW39" s="365">
        <f t="shared" si="2"/>
        <v>12</v>
      </c>
      <c r="BX39" s="365"/>
      <c r="BY39" s="366" t="str">
        <f>IF('各会計、関係団体の財政状況及び健全化判断比率'!B73="","",'各会計、関係団体の財政状況及び健全化判断比率'!B73)</f>
        <v>上益城広域連合</v>
      </c>
      <c r="BZ39" s="366"/>
      <c r="CA39" s="366"/>
      <c r="CB39" s="366"/>
      <c r="CC39" s="366"/>
      <c r="CD39" s="366"/>
      <c r="CE39" s="366"/>
      <c r="CF39" s="366"/>
      <c r="CG39" s="366"/>
      <c r="CH39" s="366"/>
      <c r="CI39" s="366"/>
      <c r="CJ39" s="366"/>
      <c r="CK39" s="366"/>
      <c r="CL39" s="366"/>
      <c r="CM39" s="366"/>
      <c r="CN39" s="40"/>
      <c r="CO39" s="365" t="str">
        <f t="shared" si="3"/>
        <v/>
      </c>
      <c r="CP39" s="365"/>
      <c r="CQ39" s="366" t="str">
        <f>IF('各会計、関係団体の財政状況及び健全化判断比率'!BS12="","",'各会計、関係団体の財政状況及び健全化判断比率'!BS12)</f>
        <v/>
      </c>
      <c r="CR39" s="366"/>
      <c r="CS39" s="366"/>
      <c r="CT39" s="366"/>
      <c r="CU39" s="366"/>
      <c r="CV39" s="366"/>
      <c r="CW39" s="366"/>
      <c r="CX39" s="366"/>
      <c r="CY39" s="366"/>
      <c r="CZ39" s="366"/>
      <c r="DA39" s="366"/>
      <c r="DB39" s="366"/>
      <c r="DC39" s="366"/>
      <c r="DD39" s="366"/>
      <c r="DE39" s="366"/>
      <c r="DG39" s="363" t="str">
        <f>IF('各会計、関係団体の財政状況及び健全化判断比率'!BR12="","",'各会計、関係団体の財政状況及び健全化判断比率'!BR12)</f>
        <v/>
      </c>
      <c r="DH39" s="363"/>
      <c r="DI39" s="67"/>
    </row>
    <row r="40" spans="1:113" ht="32.25" customHeight="1" x14ac:dyDescent="0.2">
      <c r="A40" s="40"/>
      <c r="B40" s="64"/>
      <c r="C40" s="365" t="str">
        <f t="shared" si="5"/>
        <v/>
      </c>
      <c r="D40" s="365"/>
      <c r="E40" s="366" t="str">
        <f>IF('各会計、関係団体の財政状況及び健全化判断比率'!B13="","",'各会計、関係団体の財政状況及び健全化判断比率'!B13)</f>
        <v/>
      </c>
      <c r="F40" s="366"/>
      <c r="G40" s="366"/>
      <c r="H40" s="366"/>
      <c r="I40" s="366"/>
      <c r="J40" s="366"/>
      <c r="K40" s="366"/>
      <c r="L40" s="366"/>
      <c r="M40" s="366"/>
      <c r="N40" s="366"/>
      <c r="O40" s="366"/>
      <c r="P40" s="366"/>
      <c r="Q40" s="366"/>
      <c r="R40" s="366"/>
      <c r="S40" s="366"/>
      <c r="T40" s="40"/>
      <c r="U40" s="365" t="str">
        <f t="shared" si="4"/>
        <v/>
      </c>
      <c r="V40" s="365"/>
      <c r="W40" s="366"/>
      <c r="X40" s="366"/>
      <c r="Y40" s="366"/>
      <c r="Z40" s="366"/>
      <c r="AA40" s="366"/>
      <c r="AB40" s="366"/>
      <c r="AC40" s="366"/>
      <c r="AD40" s="366"/>
      <c r="AE40" s="366"/>
      <c r="AF40" s="366"/>
      <c r="AG40" s="366"/>
      <c r="AH40" s="366"/>
      <c r="AI40" s="366"/>
      <c r="AJ40" s="366"/>
      <c r="AK40" s="366"/>
      <c r="AL40" s="40"/>
      <c r="AM40" s="365" t="str">
        <f t="shared" si="0"/>
        <v/>
      </c>
      <c r="AN40" s="365"/>
      <c r="AO40" s="366"/>
      <c r="AP40" s="366"/>
      <c r="AQ40" s="366"/>
      <c r="AR40" s="366"/>
      <c r="AS40" s="366"/>
      <c r="AT40" s="366"/>
      <c r="AU40" s="366"/>
      <c r="AV40" s="366"/>
      <c r="AW40" s="366"/>
      <c r="AX40" s="366"/>
      <c r="AY40" s="366"/>
      <c r="AZ40" s="366"/>
      <c r="BA40" s="366"/>
      <c r="BB40" s="366"/>
      <c r="BC40" s="366"/>
      <c r="BD40" s="40"/>
      <c r="BE40" s="365" t="str">
        <f t="shared" si="1"/>
        <v/>
      </c>
      <c r="BF40" s="365"/>
      <c r="BG40" s="366"/>
      <c r="BH40" s="366"/>
      <c r="BI40" s="366"/>
      <c r="BJ40" s="366"/>
      <c r="BK40" s="366"/>
      <c r="BL40" s="366"/>
      <c r="BM40" s="366"/>
      <c r="BN40" s="366"/>
      <c r="BO40" s="366"/>
      <c r="BP40" s="366"/>
      <c r="BQ40" s="366"/>
      <c r="BR40" s="366"/>
      <c r="BS40" s="366"/>
      <c r="BT40" s="366"/>
      <c r="BU40" s="366"/>
      <c r="BV40" s="40"/>
      <c r="BW40" s="365" t="str">
        <f t="shared" si="2"/>
        <v/>
      </c>
      <c r="BX40" s="365"/>
      <c r="BY40" s="366" t="str">
        <f>IF('各会計、関係団体の財政状況及び健全化判断比率'!B74="","",'各会計、関係団体の財政状況及び健全化判断比率'!B74)</f>
        <v/>
      </c>
      <c r="BZ40" s="366"/>
      <c r="CA40" s="366"/>
      <c r="CB40" s="366"/>
      <c r="CC40" s="366"/>
      <c r="CD40" s="366"/>
      <c r="CE40" s="366"/>
      <c r="CF40" s="366"/>
      <c r="CG40" s="366"/>
      <c r="CH40" s="366"/>
      <c r="CI40" s="366"/>
      <c r="CJ40" s="366"/>
      <c r="CK40" s="366"/>
      <c r="CL40" s="366"/>
      <c r="CM40" s="366"/>
      <c r="CN40" s="40"/>
      <c r="CO40" s="365" t="str">
        <f t="shared" si="3"/>
        <v/>
      </c>
      <c r="CP40" s="365"/>
      <c r="CQ40" s="366" t="str">
        <f>IF('各会計、関係団体の財政状況及び健全化判断比率'!BS13="","",'各会計、関係団体の財政状況及び健全化判断比率'!BS13)</f>
        <v/>
      </c>
      <c r="CR40" s="366"/>
      <c r="CS40" s="366"/>
      <c r="CT40" s="366"/>
      <c r="CU40" s="366"/>
      <c r="CV40" s="366"/>
      <c r="CW40" s="366"/>
      <c r="CX40" s="366"/>
      <c r="CY40" s="366"/>
      <c r="CZ40" s="366"/>
      <c r="DA40" s="366"/>
      <c r="DB40" s="366"/>
      <c r="DC40" s="366"/>
      <c r="DD40" s="366"/>
      <c r="DE40" s="366"/>
      <c r="DG40" s="363" t="str">
        <f>IF('各会計、関係団体の財政状況及び健全化判断比率'!BR13="","",'各会計、関係団体の財政状況及び健全化判断比率'!BR13)</f>
        <v/>
      </c>
      <c r="DH40" s="363"/>
      <c r="DI40" s="67"/>
    </row>
    <row r="41" spans="1:113" ht="32.25" customHeight="1" x14ac:dyDescent="0.2">
      <c r="A41" s="40"/>
      <c r="B41" s="64"/>
      <c r="C41" s="365" t="str">
        <f t="shared" si="5"/>
        <v/>
      </c>
      <c r="D41" s="365"/>
      <c r="E41" s="366" t="str">
        <f>IF('各会計、関係団体の財政状況及び健全化判断比率'!B14="","",'各会計、関係団体の財政状況及び健全化判断比率'!B14)</f>
        <v/>
      </c>
      <c r="F41" s="366"/>
      <c r="G41" s="366"/>
      <c r="H41" s="366"/>
      <c r="I41" s="366"/>
      <c r="J41" s="366"/>
      <c r="K41" s="366"/>
      <c r="L41" s="366"/>
      <c r="M41" s="366"/>
      <c r="N41" s="366"/>
      <c r="O41" s="366"/>
      <c r="P41" s="366"/>
      <c r="Q41" s="366"/>
      <c r="R41" s="366"/>
      <c r="S41" s="366"/>
      <c r="T41" s="40"/>
      <c r="U41" s="365" t="str">
        <f t="shared" si="4"/>
        <v/>
      </c>
      <c r="V41" s="365"/>
      <c r="W41" s="366"/>
      <c r="X41" s="366"/>
      <c r="Y41" s="366"/>
      <c r="Z41" s="366"/>
      <c r="AA41" s="366"/>
      <c r="AB41" s="366"/>
      <c r="AC41" s="366"/>
      <c r="AD41" s="366"/>
      <c r="AE41" s="366"/>
      <c r="AF41" s="366"/>
      <c r="AG41" s="366"/>
      <c r="AH41" s="366"/>
      <c r="AI41" s="366"/>
      <c r="AJ41" s="366"/>
      <c r="AK41" s="366"/>
      <c r="AL41" s="40"/>
      <c r="AM41" s="365" t="str">
        <f t="shared" si="0"/>
        <v/>
      </c>
      <c r="AN41" s="365"/>
      <c r="AO41" s="366"/>
      <c r="AP41" s="366"/>
      <c r="AQ41" s="366"/>
      <c r="AR41" s="366"/>
      <c r="AS41" s="366"/>
      <c r="AT41" s="366"/>
      <c r="AU41" s="366"/>
      <c r="AV41" s="366"/>
      <c r="AW41" s="366"/>
      <c r="AX41" s="366"/>
      <c r="AY41" s="366"/>
      <c r="AZ41" s="366"/>
      <c r="BA41" s="366"/>
      <c r="BB41" s="366"/>
      <c r="BC41" s="366"/>
      <c r="BD41" s="40"/>
      <c r="BE41" s="365" t="str">
        <f t="shared" si="1"/>
        <v/>
      </c>
      <c r="BF41" s="365"/>
      <c r="BG41" s="366"/>
      <c r="BH41" s="366"/>
      <c r="BI41" s="366"/>
      <c r="BJ41" s="366"/>
      <c r="BK41" s="366"/>
      <c r="BL41" s="366"/>
      <c r="BM41" s="366"/>
      <c r="BN41" s="366"/>
      <c r="BO41" s="366"/>
      <c r="BP41" s="366"/>
      <c r="BQ41" s="366"/>
      <c r="BR41" s="366"/>
      <c r="BS41" s="366"/>
      <c r="BT41" s="366"/>
      <c r="BU41" s="366"/>
      <c r="BV41" s="40"/>
      <c r="BW41" s="365" t="str">
        <f t="shared" si="2"/>
        <v/>
      </c>
      <c r="BX41" s="365"/>
      <c r="BY41" s="366" t="str">
        <f>IF('各会計、関係団体の財政状況及び健全化判断比率'!B75="","",'各会計、関係団体の財政状況及び健全化判断比率'!B75)</f>
        <v/>
      </c>
      <c r="BZ41" s="366"/>
      <c r="CA41" s="366"/>
      <c r="CB41" s="366"/>
      <c r="CC41" s="366"/>
      <c r="CD41" s="366"/>
      <c r="CE41" s="366"/>
      <c r="CF41" s="366"/>
      <c r="CG41" s="366"/>
      <c r="CH41" s="366"/>
      <c r="CI41" s="366"/>
      <c r="CJ41" s="366"/>
      <c r="CK41" s="366"/>
      <c r="CL41" s="366"/>
      <c r="CM41" s="366"/>
      <c r="CN41" s="40"/>
      <c r="CO41" s="365" t="str">
        <f t="shared" si="3"/>
        <v/>
      </c>
      <c r="CP41" s="365"/>
      <c r="CQ41" s="366" t="str">
        <f>IF('各会計、関係団体の財政状況及び健全化判断比率'!BS14="","",'各会計、関係団体の財政状況及び健全化判断比率'!BS14)</f>
        <v/>
      </c>
      <c r="CR41" s="366"/>
      <c r="CS41" s="366"/>
      <c r="CT41" s="366"/>
      <c r="CU41" s="366"/>
      <c r="CV41" s="366"/>
      <c r="CW41" s="366"/>
      <c r="CX41" s="366"/>
      <c r="CY41" s="366"/>
      <c r="CZ41" s="366"/>
      <c r="DA41" s="366"/>
      <c r="DB41" s="366"/>
      <c r="DC41" s="366"/>
      <c r="DD41" s="366"/>
      <c r="DE41" s="366"/>
      <c r="DG41" s="363" t="str">
        <f>IF('各会計、関係団体の財政状況及び健全化判断比率'!BR14="","",'各会計、関係団体の財政状況及び健全化判断比率'!BR14)</f>
        <v/>
      </c>
      <c r="DH41" s="363"/>
      <c r="DI41" s="67"/>
    </row>
    <row r="42" spans="1:113" ht="32.25" customHeight="1" x14ac:dyDescent="0.2">
      <c r="B42" s="64"/>
      <c r="C42" s="365" t="str">
        <f t="shared" si="5"/>
        <v/>
      </c>
      <c r="D42" s="365"/>
      <c r="E42" s="366" t="str">
        <f>IF('各会計、関係団体の財政状況及び健全化判断比率'!B15="","",'各会計、関係団体の財政状況及び健全化判断比率'!B15)</f>
        <v/>
      </c>
      <c r="F42" s="366"/>
      <c r="G42" s="366"/>
      <c r="H42" s="366"/>
      <c r="I42" s="366"/>
      <c r="J42" s="366"/>
      <c r="K42" s="366"/>
      <c r="L42" s="366"/>
      <c r="M42" s="366"/>
      <c r="N42" s="366"/>
      <c r="O42" s="366"/>
      <c r="P42" s="366"/>
      <c r="Q42" s="366"/>
      <c r="R42" s="366"/>
      <c r="S42" s="366"/>
      <c r="T42" s="40"/>
      <c r="U42" s="365" t="str">
        <f t="shared" si="4"/>
        <v/>
      </c>
      <c r="V42" s="365"/>
      <c r="W42" s="366"/>
      <c r="X42" s="366"/>
      <c r="Y42" s="366"/>
      <c r="Z42" s="366"/>
      <c r="AA42" s="366"/>
      <c r="AB42" s="366"/>
      <c r="AC42" s="366"/>
      <c r="AD42" s="366"/>
      <c r="AE42" s="366"/>
      <c r="AF42" s="366"/>
      <c r="AG42" s="366"/>
      <c r="AH42" s="366"/>
      <c r="AI42" s="366"/>
      <c r="AJ42" s="366"/>
      <c r="AK42" s="366"/>
      <c r="AL42" s="40"/>
      <c r="AM42" s="365" t="str">
        <f t="shared" si="0"/>
        <v/>
      </c>
      <c r="AN42" s="365"/>
      <c r="AO42" s="366"/>
      <c r="AP42" s="366"/>
      <c r="AQ42" s="366"/>
      <c r="AR42" s="366"/>
      <c r="AS42" s="366"/>
      <c r="AT42" s="366"/>
      <c r="AU42" s="366"/>
      <c r="AV42" s="366"/>
      <c r="AW42" s="366"/>
      <c r="AX42" s="366"/>
      <c r="AY42" s="366"/>
      <c r="AZ42" s="366"/>
      <c r="BA42" s="366"/>
      <c r="BB42" s="366"/>
      <c r="BC42" s="366"/>
      <c r="BD42" s="40"/>
      <c r="BE42" s="365" t="str">
        <f t="shared" si="1"/>
        <v/>
      </c>
      <c r="BF42" s="365"/>
      <c r="BG42" s="366"/>
      <c r="BH42" s="366"/>
      <c r="BI42" s="366"/>
      <c r="BJ42" s="366"/>
      <c r="BK42" s="366"/>
      <c r="BL42" s="366"/>
      <c r="BM42" s="366"/>
      <c r="BN42" s="366"/>
      <c r="BO42" s="366"/>
      <c r="BP42" s="366"/>
      <c r="BQ42" s="366"/>
      <c r="BR42" s="366"/>
      <c r="BS42" s="366"/>
      <c r="BT42" s="366"/>
      <c r="BU42" s="366"/>
      <c r="BV42" s="40"/>
      <c r="BW42" s="365" t="str">
        <f t="shared" si="2"/>
        <v/>
      </c>
      <c r="BX42" s="365"/>
      <c r="BY42" s="366" t="str">
        <f>IF('各会計、関係団体の財政状況及び健全化判断比率'!B76="","",'各会計、関係団体の財政状況及び健全化判断比率'!B76)</f>
        <v/>
      </c>
      <c r="BZ42" s="366"/>
      <c r="CA42" s="366"/>
      <c r="CB42" s="366"/>
      <c r="CC42" s="366"/>
      <c r="CD42" s="366"/>
      <c r="CE42" s="366"/>
      <c r="CF42" s="366"/>
      <c r="CG42" s="366"/>
      <c r="CH42" s="366"/>
      <c r="CI42" s="366"/>
      <c r="CJ42" s="366"/>
      <c r="CK42" s="366"/>
      <c r="CL42" s="366"/>
      <c r="CM42" s="366"/>
      <c r="CN42" s="40"/>
      <c r="CO42" s="365" t="str">
        <f t="shared" si="3"/>
        <v/>
      </c>
      <c r="CP42" s="365"/>
      <c r="CQ42" s="366" t="str">
        <f>IF('各会計、関係団体の財政状況及び健全化判断比率'!BS15="","",'各会計、関係団体の財政状況及び健全化判断比率'!BS15)</f>
        <v/>
      </c>
      <c r="CR42" s="366"/>
      <c r="CS42" s="366"/>
      <c r="CT42" s="366"/>
      <c r="CU42" s="366"/>
      <c r="CV42" s="366"/>
      <c r="CW42" s="366"/>
      <c r="CX42" s="366"/>
      <c r="CY42" s="366"/>
      <c r="CZ42" s="366"/>
      <c r="DA42" s="366"/>
      <c r="DB42" s="366"/>
      <c r="DC42" s="366"/>
      <c r="DD42" s="366"/>
      <c r="DE42" s="366"/>
      <c r="DG42" s="363" t="str">
        <f>IF('各会計、関係団体の財政状況及び健全化判断比率'!BR15="","",'各会計、関係団体の財政状況及び健全化判断比率'!BR15)</f>
        <v/>
      </c>
      <c r="DH42" s="363"/>
      <c r="DI42" s="67"/>
    </row>
    <row r="43" spans="1:113" ht="32.25" customHeight="1" x14ac:dyDescent="0.2">
      <c r="B43" s="64"/>
      <c r="C43" s="365" t="str">
        <f t="shared" si="5"/>
        <v/>
      </c>
      <c r="D43" s="365"/>
      <c r="E43" s="366" t="str">
        <f>IF('各会計、関係団体の財政状況及び健全化判断比率'!B16="","",'各会計、関係団体の財政状況及び健全化判断比率'!B16)</f>
        <v/>
      </c>
      <c r="F43" s="366"/>
      <c r="G43" s="366"/>
      <c r="H43" s="366"/>
      <c r="I43" s="366"/>
      <c r="J43" s="366"/>
      <c r="K43" s="366"/>
      <c r="L43" s="366"/>
      <c r="M43" s="366"/>
      <c r="N43" s="366"/>
      <c r="O43" s="366"/>
      <c r="P43" s="366"/>
      <c r="Q43" s="366"/>
      <c r="R43" s="366"/>
      <c r="S43" s="366"/>
      <c r="T43" s="40"/>
      <c r="U43" s="365" t="str">
        <f t="shared" si="4"/>
        <v/>
      </c>
      <c r="V43" s="365"/>
      <c r="W43" s="366"/>
      <c r="X43" s="366"/>
      <c r="Y43" s="366"/>
      <c r="Z43" s="366"/>
      <c r="AA43" s="366"/>
      <c r="AB43" s="366"/>
      <c r="AC43" s="366"/>
      <c r="AD43" s="366"/>
      <c r="AE43" s="366"/>
      <c r="AF43" s="366"/>
      <c r="AG43" s="366"/>
      <c r="AH43" s="366"/>
      <c r="AI43" s="366"/>
      <c r="AJ43" s="366"/>
      <c r="AK43" s="366"/>
      <c r="AL43" s="40"/>
      <c r="AM43" s="365" t="str">
        <f t="shared" si="0"/>
        <v/>
      </c>
      <c r="AN43" s="365"/>
      <c r="AO43" s="366"/>
      <c r="AP43" s="366"/>
      <c r="AQ43" s="366"/>
      <c r="AR43" s="366"/>
      <c r="AS43" s="366"/>
      <c r="AT43" s="366"/>
      <c r="AU43" s="366"/>
      <c r="AV43" s="366"/>
      <c r="AW43" s="366"/>
      <c r="AX43" s="366"/>
      <c r="AY43" s="366"/>
      <c r="AZ43" s="366"/>
      <c r="BA43" s="366"/>
      <c r="BB43" s="366"/>
      <c r="BC43" s="366"/>
      <c r="BD43" s="40"/>
      <c r="BE43" s="365" t="str">
        <f t="shared" si="1"/>
        <v/>
      </c>
      <c r="BF43" s="365"/>
      <c r="BG43" s="366"/>
      <c r="BH43" s="366"/>
      <c r="BI43" s="366"/>
      <c r="BJ43" s="366"/>
      <c r="BK43" s="366"/>
      <c r="BL43" s="366"/>
      <c r="BM43" s="366"/>
      <c r="BN43" s="366"/>
      <c r="BO43" s="366"/>
      <c r="BP43" s="366"/>
      <c r="BQ43" s="366"/>
      <c r="BR43" s="366"/>
      <c r="BS43" s="366"/>
      <c r="BT43" s="366"/>
      <c r="BU43" s="366"/>
      <c r="BV43" s="40"/>
      <c r="BW43" s="365" t="str">
        <f t="shared" si="2"/>
        <v/>
      </c>
      <c r="BX43" s="365"/>
      <c r="BY43" s="366" t="str">
        <f>IF('各会計、関係団体の財政状況及び健全化判断比率'!B77="","",'各会計、関係団体の財政状況及び健全化判断比率'!B77)</f>
        <v/>
      </c>
      <c r="BZ43" s="366"/>
      <c r="CA43" s="366"/>
      <c r="CB43" s="366"/>
      <c r="CC43" s="366"/>
      <c r="CD43" s="366"/>
      <c r="CE43" s="366"/>
      <c r="CF43" s="366"/>
      <c r="CG43" s="366"/>
      <c r="CH43" s="366"/>
      <c r="CI43" s="366"/>
      <c r="CJ43" s="366"/>
      <c r="CK43" s="366"/>
      <c r="CL43" s="366"/>
      <c r="CM43" s="366"/>
      <c r="CN43" s="40"/>
      <c r="CO43" s="365" t="str">
        <f t="shared" si="3"/>
        <v/>
      </c>
      <c r="CP43" s="365"/>
      <c r="CQ43" s="366" t="str">
        <f>IF('各会計、関係団体の財政状況及び健全化判断比率'!BS16="","",'各会計、関係団体の財政状況及び健全化判断比率'!BS16)</f>
        <v/>
      </c>
      <c r="CR43" s="366"/>
      <c r="CS43" s="366"/>
      <c r="CT43" s="366"/>
      <c r="CU43" s="366"/>
      <c r="CV43" s="366"/>
      <c r="CW43" s="366"/>
      <c r="CX43" s="366"/>
      <c r="CY43" s="366"/>
      <c r="CZ43" s="366"/>
      <c r="DA43" s="366"/>
      <c r="DB43" s="366"/>
      <c r="DC43" s="366"/>
      <c r="DD43" s="366"/>
      <c r="DE43" s="366"/>
      <c r="DG43" s="363" t="str">
        <f>IF('各会計、関係団体の財政状況及び健全化判断比率'!BR16="","",'各会計、関係団体の財政状況及び健全化判断比率'!BR16)</f>
        <v/>
      </c>
      <c r="DH43" s="363"/>
      <c r="DI43" s="67"/>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137</v>
      </c>
      <c r="E46" s="362" t="s">
        <v>138</v>
      </c>
      <c r="F46" s="362"/>
      <c r="G46" s="362"/>
      <c r="H46" s="362"/>
      <c r="I46" s="362"/>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2"/>
      <c r="AJ46" s="362"/>
      <c r="AK46" s="362"/>
      <c r="AL46" s="362"/>
      <c r="AM46" s="362"/>
      <c r="AN46" s="362"/>
      <c r="AO46" s="362"/>
      <c r="AP46" s="362"/>
      <c r="AQ46" s="362"/>
      <c r="AR46" s="362"/>
      <c r="AS46" s="362"/>
      <c r="AT46" s="362"/>
      <c r="AU46" s="362"/>
      <c r="AV46" s="362"/>
      <c r="AW46" s="362"/>
      <c r="AX46" s="362"/>
      <c r="AY46" s="362"/>
      <c r="AZ46" s="362"/>
      <c r="BA46" s="362"/>
      <c r="BB46" s="362"/>
      <c r="BC46" s="362"/>
      <c r="BD46" s="362"/>
      <c r="BE46" s="362"/>
      <c r="BF46" s="362"/>
      <c r="BG46" s="362"/>
      <c r="BH46" s="362"/>
      <c r="BI46" s="362"/>
      <c r="BJ46" s="362"/>
      <c r="BK46" s="362"/>
      <c r="BL46" s="362"/>
      <c r="BM46" s="362"/>
      <c r="BN46" s="362"/>
      <c r="BO46" s="362"/>
      <c r="BP46" s="362"/>
      <c r="BQ46" s="362"/>
      <c r="BR46" s="362"/>
      <c r="BS46" s="362"/>
      <c r="BT46" s="362"/>
      <c r="BU46" s="362"/>
      <c r="BV46" s="362"/>
      <c r="BW46" s="362"/>
      <c r="BX46" s="362"/>
      <c r="BY46" s="362"/>
      <c r="BZ46" s="362"/>
      <c r="CA46" s="362"/>
      <c r="CB46" s="362"/>
      <c r="CC46" s="362"/>
      <c r="CD46" s="362"/>
      <c r="CE46" s="362"/>
      <c r="CF46" s="362"/>
      <c r="CG46" s="362"/>
      <c r="CH46" s="362"/>
      <c r="CI46" s="362"/>
      <c r="CJ46" s="362"/>
      <c r="CK46" s="362"/>
      <c r="CL46" s="362"/>
      <c r="CM46" s="362"/>
      <c r="CN46" s="362"/>
      <c r="CO46" s="362"/>
      <c r="CP46" s="362"/>
      <c r="CQ46" s="362"/>
      <c r="CR46" s="362"/>
      <c r="CS46" s="362"/>
      <c r="CT46" s="362"/>
      <c r="CU46" s="362"/>
      <c r="CV46" s="362"/>
      <c r="CW46" s="362"/>
      <c r="CX46" s="362"/>
      <c r="CY46" s="362"/>
      <c r="CZ46" s="362"/>
      <c r="DA46" s="362"/>
      <c r="DB46" s="362"/>
      <c r="DC46" s="362"/>
      <c r="DD46" s="362"/>
      <c r="DE46" s="362"/>
      <c r="DF46" s="362"/>
      <c r="DG46" s="362"/>
      <c r="DH46" s="362"/>
      <c r="DI46" s="362"/>
    </row>
    <row r="47" spans="1:113" x14ac:dyDescent="0.2">
      <c r="E47" s="362" t="s">
        <v>139</v>
      </c>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c r="AL47" s="362"/>
      <c r="AM47" s="362"/>
      <c r="AN47" s="362"/>
      <c r="AO47" s="362"/>
      <c r="AP47" s="362"/>
      <c r="AQ47" s="362"/>
      <c r="AR47" s="362"/>
      <c r="AS47" s="362"/>
      <c r="AT47" s="362"/>
      <c r="AU47" s="362"/>
      <c r="AV47" s="362"/>
      <c r="AW47" s="362"/>
      <c r="AX47" s="362"/>
      <c r="AY47" s="362"/>
      <c r="AZ47" s="362"/>
      <c r="BA47" s="362"/>
      <c r="BB47" s="362"/>
      <c r="BC47" s="362"/>
      <c r="BD47" s="362"/>
      <c r="BE47" s="362"/>
      <c r="BF47" s="362"/>
      <c r="BG47" s="362"/>
      <c r="BH47" s="362"/>
      <c r="BI47" s="362"/>
      <c r="BJ47" s="362"/>
      <c r="BK47" s="362"/>
      <c r="BL47" s="362"/>
      <c r="BM47" s="362"/>
      <c r="BN47" s="362"/>
      <c r="BO47" s="362"/>
      <c r="BP47" s="362"/>
      <c r="BQ47" s="362"/>
      <c r="BR47" s="362"/>
      <c r="BS47" s="362"/>
      <c r="BT47" s="362"/>
      <c r="BU47" s="362"/>
      <c r="BV47" s="362"/>
      <c r="BW47" s="362"/>
      <c r="BX47" s="362"/>
      <c r="BY47" s="362"/>
      <c r="BZ47" s="362"/>
      <c r="CA47" s="362"/>
      <c r="CB47" s="362"/>
      <c r="CC47" s="362"/>
      <c r="CD47" s="362"/>
      <c r="CE47" s="362"/>
      <c r="CF47" s="362"/>
      <c r="CG47" s="362"/>
      <c r="CH47" s="362"/>
      <c r="CI47" s="362"/>
      <c r="CJ47" s="362"/>
      <c r="CK47" s="362"/>
      <c r="CL47" s="362"/>
      <c r="CM47" s="362"/>
      <c r="CN47" s="362"/>
      <c r="CO47" s="362"/>
      <c r="CP47" s="362"/>
      <c r="CQ47" s="362"/>
      <c r="CR47" s="362"/>
      <c r="CS47" s="362"/>
      <c r="CT47" s="362"/>
      <c r="CU47" s="362"/>
      <c r="CV47" s="362"/>
      <c r="CW47" s="362"/>
      <c r="CX47" s="362"/>
      <c r="CY47" s="362"/>
      <c r="CZ47" s="362"/>
      <c r="DA47" s="362"/>
      <c r="DB47" s="362"/>
      <c r="DC47" s="362"/>
      <c r="DD47" s="362"/>
      <c r="DE47" s="362"/>
      <c r="DF47" s="362"/>
      <c r="DG47" s="362"/>
      <c r="DH47" s="362"/>
      <c r="DI47" s="362"/>
    </row>
    <row r="48" spans="1:113" x14ac:dyDescent="0.2">
      <c r="E48" s="362" t="s">
        <v>140</v>
      </c>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2"/>
      <c r="AZ48" s="362"/>
      <c r="BA48" s="362"/>
      <c r="BB48" s="362"/>
      <c r="BC48" s="362"/>
      <c r="BD48" s="362"/>
      <c r="BE48" s="362"/>
      <c r="BF48" s="362"/>
      <c r="BG48" s="362"/>
      <c r="BH48" s="362"/>
      <c r="BI48" s="362"/>
      <c r="BJ48" s="362"/>
      <c r="BK48" s="362"/>
      <c r="BL48" s="362"/>
      <c r="BM48" s="362"/>
      <c r="BN48" s="362"/>
      <c r="BO48" s="362"/>
      <c r="BP48" s="362"/>
      <c r="BQ48" s="362"/>
      <c r="BR48" s="362"/>
      <c r="BS48" s="362"/>
      <c r="BT48" s="362"/>
      <c r="BU48" s="362"/>
      <c r="BV48" s="362"/>
      <c r="BW48" s="362"/>
      <c r="BX48" s="362"/>
      <c r="BY48" s="362"/>
      <c r="BZ48" s="362"/>
      <c r="CA48" s="362"/>
      <c r="CB48" s="362"/>
      <c r="CC48" s="362"/>
      <c r="CD48" s="362"/>
      <c r="CE48" s="362"/>
      <c r="CF48" s="362"/>
      <c r="CG48" s="362"/>
      <c r="CH48" s="362"/>
      <c r="CI48" s="362"/>
      <c r="CJ48" s="362"/>
      <c r="CK48" s="362"/>
      <c r="CL48" s="362"/>
      <c r="CM48" s="362"/>
      <c r="CN48" s="362"/>
      <c r="CO48" s="362"/>
      <c r="CP48" s="362"/>
      <c r="CQ48" s="362"/>
      <c r="CR48" s="362"/>
      <c r="CS48" s="362"/>
      <c r="CT48" s="362"/>
      <c r="CU48" s="362"/>
      <c r="CV48" s="362"/>
      <c r="CW48" s="362"/>
      <c r="CX48" s="362"/>
      <c r="CY48" s="362"/>
      <c r="CZ48" s="362"/>
      <c r="DA48" s="362"/>
      <c r="DB48" s="362"/>
      <c r="DC48" s="362"/>
      <c r="DD48" s="362"/>
      <c r="DE48" s="362"/>
      <c r="DF48" s="362"/>
      <c r="DG48" s="362"/>
      <c r="DH48" s="362"/>
      <c r="DI48" s="362"/>
    </row>
    <row r="49" spans="5:113" x14ac:dyDescent="0.2">
      <c r="E49" s="364" t="s">
        <v>141</v>
      </c>
      <c r="F49" s="364"/>
      <c r="G49" s="364"/>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4"/>
      <c r="AY49" s="364"/>
      <c r="AZ49" s="364"/>
      <c r="BA49" s="364"/>
      <c r="BB49" s="364"/>
      <c r="BC49" s="364"/>
      <c r="BD49" s="364"/>
      <c r="BE49" s="364"/>
      <c r="BF49" s="364"/>
      <c r="BG49" s="364"/>
      <c r="BH49" s="364"/>
      <c r="BI49" s="364"/>
      <c r="BJ49" s="364"/>
      <c r="BK49" s="364"/>
      <c r="BL49" s="364"/>
      <c r="BM49" s="364"/>
      <c r="BN49" s="364"/>
      <c r="BO49" s="364"/>
      <c r="BP49" s="364"/>
      <c r="BQ49" s="364"/>
      <c r="BR49" s="364"/>
      <c r="BS49" s="364"/>
      <c r="BT49" s="364"/>
      <c r="BU49" s="364"/>
      <c r="BV49" s="364"/>
      <c r="BW49" s="364"/>
      <c r="BX49" s="364"/>
      <c r="BY49" s="364"/>
      <c r="BZ49" s="364"/>
      <c r="CA49" s="364"/>
      <c r="CB49" s="364"/>
      <c r="CC49" s="364"/>
      <c r="CD49" s="364"/>
      <c r="CE49" s="364"/>
      <c r="CF49" s="364"/>
      <c r="CG49" s="364"/>
      <c r="CH49" s="364"/>
      <c r="CI49" s="364"/>
      <c r="CJ49" s="364"/>
      <c r="CK49" s="364"/>
      <c r="CL49" s="364"/>
      <c r="CM49" s="364"/>
      <c r="CN49" s="364"/>
      <c r="CO49" s="364"/>
      <c r="CP49" s="364"/>
      <c r="CQ49" s="364"/>
      <c r="CR49" s="364"/>
      <c r="CS49" s="364"/>
      <c r="CT49" s="364"/>
      <c r="CU49" s="364"/>
      <c r="CV49" s="364"/>
      <c r="CW49" s="364"/>
      <c r="CX49" s="364"/>
      <c r="CY49" s="364"/>
      <c r="CZ49" s="364"/>
      <c r="DA49" s="364"/>
      <c r="DB49" s="364"/>
      <c r="DC49" s="364"/>
      <c r="DD49" s="364"/>
      <c r="DE49" s="364"/>
      <c r="DF49" s="364"/>
      <c r="DG49" s="364"/>
      <c r="DH49" s="364"/>
      <c r="DI49" s="364"/>
    </row>
    <row r="50" spans="5:113" x14ac:dyDescent="0.2">
      <c r="E50" s="362" t="s">
        <v>142</v>
      </c>
      <c r="F50" s="362"/>
      <c r="G50" s="362"/>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2"/>
      <c r="AY50" s="362"/>
      <c r="AZ50" s="362"/>
      <c r="BA50" s="362"/>
      <c r="BB50" s="362"/>
      <c r="BC50" s="362"/>
      <c r="BD50" s="362"/>
      <c r="BE50" s="362"/>
      <c r="BF50" s="362"/>
      <c r="BG50" s="362"/>
      <c r="BH50" s="362"/>
      <c r="BI50" s="362"/>
      <c r="BJ50" s="362"/>
      <c r="BK50" s="362"/>
      <c r="BL50" s="362"/>
      <c r="BM50" s="362"/>
      <c r="BN50" s="362"/>
      <c r="BO50" s="362"/>
      <c r="BP50" s="362"/>
      <c r="BQ50" s="362"/>
      <c r="BR50" s="362"/>
      <c r="BS50" s="362"/>
      <c r="BT50" s="362"/>
      <c r="BU50" s="362"/>
      <c r="BV50" s="362"/>
      <c r="BW50" s="362"/>
      <c r="BX50" s="362"/>
      <c r="BY50" s="362"/>
      <c r="BZ50" s="362"/>
      <c r="CA50" s="362"/>
      <c r="CB50" s="362"/>
      <c r="CC50" s="362"/>
      <c r="CD50" s="362"/>
      <c r="CE50" s="362"/>
      <c r="CF50" s="362"/>
      <c r="CG50" s="362"/>
      <c r="CH50" s="362"/>
      <c r="CI50" s="362"/>
      <c r="CJ50" s="362"/>
      <c r="CK50" s="362"/>
      <c r="CL50" s="362"/>
      <c r="CM50" s="362"/>
      <c r="CN50" s="362"/>
      <c r="CO50" s="362"/>
      <c r="CP50" s="362"/>
      <c r="CQ50" s="362"/>
      <c r="CR50" s="362"/>
      <c r="CS50" s="362"/>
      <c r="CT50" s="362"/>
      <c r="CU50" s="362"/>
      <c r="CV50" s="362"/>
      <c r="CW50" s="362"/>
      <c r="CX50" s="362"/>
      <c r="CY50" s="362"/>
      <c r="CZ50" s="362"/>
      <c r="DA50" s="362"/>
      <c r="DB50" s="362"/>
      <c r="DC50" s="362"/>
      <c r="DD50" s="362"/>
      <c r="DE50" s="362"/>
      <c r="DF50" s="362"/>
      <c r="DG50" s="362"/>
      <c r="DH50" s="362"/>
      <c r="DI50" s="362"/>
    </row>
    <row r="51" spans="5:113" x14ac:dyDescent="0.2">
      <c r="E51" s="362" t="s">
        <v>143</v>
      </c>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62"/>
      <c r="AE51" s="362"/>
      <c r="AF51" s="362"/>
      <c r="AG51" s="362"/>
      <c r="AH51" s="362"/>
      <c r="AI51" s="362"/>
      <c r="AJ51" s="362"/>
      <c r="AK51" s="362"/>
      <c r="AL51" s="362"/>
      <c r="AM51" s="362"/>
      <c r="AN51" s="362"/>
      <c r="AO51" s="362"/>
      <c r="AP51" s="362"/>
      <c r="AQ51" s="362"/>
      <c r="AR51" s="362"/>
      <c r="AS51" s="362"/>
      <c r="AT51" s="362"/>
      <c r="AU51" s="362"/>
      <c r="AV51" s="362"/>
      <c r="AW51" s="362"/>
      <c r="AX51" s="362"/>
      <c r="AY51" s="362"/>
      <c r="AZ51" s="362"/>
      <c r="BA51" s="362"/>
      <c r="BB51" s="362"/>
      <c r="BC51" s="362"/>
      <c r="BD51" s="362"/>
      <c r="BE51" s="362"/>
      <c r="BF51" s="362"/>
      <c r="BG51" s="362"/>
      <c r="BH51" s="362"/>
      <c r="BI51" s="362"/>
      <c r="BJ51" s="362"/>
      <c r="BK51" s="362"/>
      <c r="BL51" s="362"/>
      <c r="BM51" s="362"/>
      <c r="BN51" s="362"/>
      <c r="BO51" s="362"/>
      <c r="BP51" s="362"/>
      <c r="BQ51" s="362"/>
      <c r="BR51" s="362"/>
      <c r="BS51" s="362"/>
      <c r="BT51" s="362"/>
      <c r="BU51" s="362"/>
      <c r="BV51" s="362"/>
      <c r="BW51" s="362"/>
      <c r="BX51" s="362"/>
      <c r="BY51" s="362"/>
      <c r="BZ51" s="362"/>
      <c r="CA51" s="362"/>
      <c r="CB51" s="362"/>
      <c r="CC51" s="362"/>
      <c r="CD51" s="362"/>
      <c r="CE51" s="362"/>
      <c r="CF51" s="362"/>
      <c r="CG51" s="362"/>
      <c r="CH51" s="362"/>
      <c r="CI51" s="362"/>
      <c r="CJ51" s="362"/>
      <c r="CK51" s="362"/>
      <c r="CL51" s="362"/>
      <c r="CM51" s="362"/>
      <c r="CN51" s="362"/>
      <c r="CO51" s="362"/>
      <c r="CP51" s="362"/>
      <c r="CQ51" s="362"/>
      <c r="CR51" s="362"/>
      <c r="CS51" s="362"/>
      <c r="CT51" s="362"/>
      <c r="CU51" s="362"/>
      <c r="CV51" s="362"/>
      <c r="CW51" s="362"/>
      <c r="CX51" s="362"/>
      <c r="CY51" s="362"/>
      <c r="CZ51" s="362"/>
      <c r="DA51" s="362"/>
      <c r="DB51" s="362"/>
      <c r="DC51" s="362"/>
      <c r="DD51" s="362"/>
      <c r="DE51" s="362"/>
      <c r="DF51" s="362"/>
      <c r="DG51" s="362"/>
      <c r="DH51" s="362"/>
      <c r="DI51" s="362"/>
    </row>
    <row r="52" spans="5:113" x14ac:dyDescent="0.2">
      <c r="E52" s="362" t="s">
        <v>144</v>
      </c>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2"/>
      <c r="AM52" s="362"/>
      <c r="AN52" s="362"/>
      <c r="AO52" s="362"/>
      <c r="AP52" s="362"/>
      <c r="AQ52" s="362"/>
      <c r="AR52" s="362"/>
      <c r="AS52" s="362"/>
      <c r="AT52" s="362"/>
      <c r="AU52" s="362"/>
      <c r="AV52" s="362"/>
      <c r="AW52" s="362"/>
      <c r="AX52" s="362"/>
      <c r="AY52" s="362"/>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62"/>
      <c r="CI52" s="362"/>
      <c r="CJ52" s="362"/>
      <c r="CK52" s="362"/>
      <c r="CL52" s="362"/>
      <c r="CM52" s="362"/>
      <c r="CN52" s="362"/>
      <c r="CO52" s="362"/>
      <c r="CP52" s="362"/>
      <c r="CQ52" s="362"/>
      <c r="CR52" s="362"/>
      <c r="CS52" s="362"/>
      <c r="CT52" s="362"/>
      <c r="CU52" s="362"/>
      <c r="CV52" s="362"/>
      <c r="CW52" s="362"/>
      <c r="CX52" s="362"/>
      <c r="CY52" s="362"/>
      <c r="CZ52" s="362"/>
      <c r="DA52" s="362"/>
      <c r="DB52" s="362"/>
      <c r="DC52" s="362"/>
      <c r="DD52" s="362"/>
      <c r="DE52" s="362"/>
      <c r="DF52" s="362"/>
      <c r="DG52" s="362"/>
      <c r="DH52" s="362"/>
      <c r="DI52" s="362"/>
    </row>
    <row r="53" spans="5:113" x14ac:dyDescent="0.2">
      <c r="E53" s="71" t="s">
        <v>145</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3.5" customHeight="1" zeroHeight="1" x14ac:dyDescent="0.2"/>
  <cols>
    <col min="1" max="1" width="6.6328125" style="241" customWidth="1"/>
    <col min="2" max="2" width="11" style="241" customWidth="1"/>
    <col min="3" max="3" width="17" style="241" customWidth="1"/>
    <col min="4" max="5" width="16.6328125" style="241" customWidth="1"/>
    <col min="6" max="15" width="15" style="241" customWidth="1"/>
    <col min="16" max="16" width="24" style="241" customWidth="1"/>
    <col min="17" max="16384" width="0" style="241" hidden="1"/>
  </cols>
  <sheetData>
    <row r="1" spans="1:16" ht="16.5" customHeight="1" x14ac:dyDescent="0.2">
      <c r="A1" s="240"/>
      <c r="B1" s="240"/>
      <c r="C1" s="240"/>
      <c r="D1" s="240"/>
      <c r="E1" s="240"/>
      <c r="F1" s="240"/>
      <c r="G1" s="240"/>
      <c r="H1" s="240"/>
      <c r="I1" s="240"/>
      <c r="J1" s="240"/>
      <c r="K1" s="240"/>
      <c r="L1" s="240"/>
      <c r="M1" s="240"/>
      <c r="N1" s="240"/>
      <c r="O1" s="240"/>
      <c r="P1" s="240"/>
    </row>
    <row r="2" spans="1:16" ht="16.5" customHeight="1" x14ac:dyDescent="0.2">
      <c r="A2" s="240"/>
      <c r="B2" s="240"/>
      <c r="C2" s="240"/>
      <c r="D2" s="240"/>
      <c r="E2" s="240"/>
      <c r="F2" s="240"/>
      <c r="G2" s="240"/>
      <c r="H2" s="240"/>
      <c r="I2" s="240"/>
      <c r="J2" s="240"/>
      <c r="K2" s="240"/>
      <c r="L2" s="240"/>
      <c r="M2" s="240"/>
      <c r="N2" s="240"/>
      <c r="O2" s="240"/>
      <c r="P2" s="240"/>
    </row>
    <row r="3" spans="1:16" ht="16.5" customHeight="1" x14ac:dyDescent="0.2">
      <c r="A3" s="240"/>
      <c r="B3" s="240"/>
      <c r="C3" s="240"/>
      <c r="D3" s="240"/>
      <c r="E3" s="240"/>
      <c r="F3" s="240"/>
      <c r="G3" s="240"/>
      <c r="H3" s="240"/>
      <c r="I3" s="240"/>
      <c r="J3" s="240"/>
      <c r="K3" s="240"/>
      <c r="L3" s="240"/>
      <c r="M3" s="240"/>
      <c r="N3" s="240"/>
      <c r="O3" s="240"/>
      <c r="P3" s="240"/>
    </row>
    <row r="4" spans="1:16" ht="16.5" customHeight="1" x14ac:dyDescent="0.2">
      <c r="A4" s="240"/>
      <c r="B4" s="240"/>
      <c r="C4" s="240"/>
      <c r="D4" s="240"/>
      <c r="E4" s="240"/>
      <c r="F4" s="240"/>
      <c r="G4" s="240"/>
      <c r="H4" s="240"/>
      <c r="I4" s="240"/>
      <c r="J4" s="240"/>
      <c r="K4" s="240"/>
      <c r="L4" s="240"/>
      <c r="M4" s="240"/>
      <c r="N4" s="240"/>
      <c r="O4" s="240"/>
      <c r="P4" s="240"/>
    </row>
    <row r="5" spans="1:16" ht="16.5" customHeight="1" x14ac:dyDescent="0.2">
      <c r="A5" s="240"/>
      <c r="B5" s="240"/>
      <c r="C5" s="240"/>
      <c r="D5" s="240"/>
      <c r="E5" s="240"/>
      <c r="F5" s="240"/>
      <c r="G5" s="240"/>
      <c r="H5" s="240"/>
      <c r="I5" s="240"/>
      <c r="J5" s="240"/>
      <c r="K5" s="240"/>
      <c r="L5" s="240"/>
      <c r="M5" s="240"/>
      <c r="N5" s="240"/>
      <c r="O5" s="240"/>
      <c r="P5" s="240"/>
    </row>
    <row r="6" spans="1:16" ht="16.5" customHeight="1" x14ac:dyDescent="0.2">
      <c r="A6" s="240"/>
      <c r="B6" s="240"/>
      <c r="C6" s="240"/>
      <c r="D6" s="240"/>
      <c r="E6" s="240"/>
      <c r="F6" s="240"/>
      <c r="G6" s="240"/>
      <c r="H6" s="240"/>
      <c r="I6" s="240"/>
      <c r="J6" s="240"/>
      <c r="K6" s="240"/>
      <c r="L6" s="240"/>
      <c r="M6" s="240"/>
      <c r="N6" s="240"/>
      <c r="O6" s="240"/>
      <c r="P6" s="240"/>
    </row>
    <row r="7" spans="1:16" ht="16.5" customHeight="1" x14ac:dyDescent="0.2">
      <c r="A7" s="240"/>
      <c r="B7" s="240"/>
      <c r="C7" s="240"/>
      <c r="D7" s="240"/>
      <c r="E7" s="240"/>
      <c r="F7" s="240"/>
      <c r="G7" s="240"/>
      <c r="H7" s="240"/>
      <c r="I7" s="240"/>
      <c r="J7" s="240"/>
      <c r="K7" s="240"/>
      <c r="L7" s="240"/>
      <c r="M7" s="240"/>
      <c r="N7" s="240"/>
      <c r="O7" s="240"/>
      <c r="P7" s="240"/>
    </row>
    <row r="8" spans="1:16" ht="16.5" customHeight="1" x14ac:dyDescent="0.2">
      <c r="A8" s="240"/>
      <c r="B8" s="240"/>
      <c r="C8" s="240"/>
      <c r="D8" s="240"/>
      <c r="E8" s="240"/>
      <c r="F8" s="240"/>
      <c r="G8" s="240"/>
      <c r="H8" s="240"/>
      <c r="I8" s="240"/>
      <c r="J8" s="240"/>
      <c r="K8" s="240"/>
      <c r="L8" s="240"/>
      <c r="M8" s="240"/>
      <c r="N8" s="240"/>
      <c r="O8" s="240"/>
      <c r="P8" s="240"/>
    </row>
    <row r="9" spans="1:16" ht="16.5" customHeight="1" x14ac:dyDescent="0.2">
      <c r="A9" s="240"/>
      <c r="B9" s="240"/>
      <c r="C9" s="240"/>
      <c r="D9" s="240"/>
      <c r="E9" s="240"/>
      <c r="F9" s="240"/>
      <c r="G9" s="240"/>
      <c r="H9" s="240"/>
      <c r="I9" s="240"/>
      <c r="J9" s="240"/>
      <c r="K9" s="240"/>
      <c r="L9" s="240"/>
      <c r="M9" s="240"/>
      <c r="N9" s="240"/>
      <c r="O9" s="240"/>
      <c r="P9" s="240"/>
    </row>
    <row r="10" spans="1:16" ht="16.5" customHeight="1" x14ac:dyDescent="0.2">
      <c r="A10" s="240"/>
      <c r="B10" s="240"/>
      <c r="C10" s="240"/>
      <c r="D10" s="240"/>
      <c r="E10" s="240"/>
      <c r="F10" s="240"/>
      <c r="G10" s="240"/>
      <c r="H10" s="240"/>
      <c r="I10" s="240"/>
      <c r="J10" s="240"/>
      <c r="K10" s="240"/>
      <c r="L10" s="240"/>
      <c r="M10" s="240"/>
      <c r="N10" s="240"/>
      <c r="O10" s="240"/>
      <c r="P10" s="240"/>
    </row>
    <row r="11" spans="1:16" ht="16.5" customHeight="1" x14ac:dyDescent="0.2">
      <c r="A11" s="240"/>
      <c r="B11" s="240"/>
      <c r="C11" s="240"/>
      <c r="D11" s="240"/>
      <c r="E11" s="240"/>
      <c r="F11" s="240"/>
      <c r="G11" s="240"/>
      <c r="H11" s="240"/>
      <c r="I11" s="240"/>
      <c r="J11" s="240"/>
      <c r="K11" s="240"/>
      <c r="L11" s="240"/>
      <c r="M11" s="240"/>
      <c r="N11" s="240"/>
      <c r="O11" s="240"/>
      <c r="P11" s="240"/>
    </row>
    <row r="12" spans="1:16" ht="16.5" customHeight="1" x14ac:dyDescent="0.2">
      <c r="A12" s="240"/>
      <c r="B12" s="240"/>
      <c r="C12" s="240"/>
      <c r="D12" s="240"/>
      <c r="E12" s="240"/>
      <c r="F12" s="240"/>
      <c r="G12" s="240"/>
      <c r="H12" s="240"/>
      <c r="I12" s="240"/>
      <c r="J12" s="240"/>
      <c r="K12" s="240"/>
      <c r="L12" s="240"/>
      <c r="M12" s="240"/>
      <c r="N12" s="240"/>
      <c r="O12" s="240"/>
      <c r="P12" s="240"/>
    </row>
    <row r="13" spans="1:16" ht="16.5" customHeight="1" x14ac:dyDescent="0.2">
      <c r="A13" s="240"/>
      <c r="B13" s="240"/>
      <c r="C13" s="240"/>
      <c r="D13" s="240"/>
      <c r="E13" s="240"/>
      <c r="F13" s="240"/>
      <c r="G13" s="240"/>
      <c r="H13" s="240"/>
      <c r="I13" s="240"/>
      <c r="J13" s="240"/>
      <c r="K13" s="240"/>
      <c r="L13" s="240"/>
      <c r="M13" s="240"/>
      <c r="N13" s="240"/>
      <c r="O13" s="240"/>
      <c r="P13" s="240"/>
    </row>
    <row r="14" spans="1:16" ht="16.5" customHeight="1" x14ac:dyDescent="0.2">
      <c r="A14" s="240"/>
      <c r="B14" s="240"/>
      <c r="C14" s="240"/>
      <c r="D14" s="240"/>
      <c r="E14" s="240"/>
      <c r="F14" s="240"/>
      <c r="G14" s="240"/>
      <c r="H14" s="240"/>
      <c r="I14" s="240"/>
      <c r="J14" s="240"/>
      <c r="K14" s="240"/>
      <c r="L14" s="240"/>
      <c r="M14" s="240"/>
      <c r="N14" s="240"/>
      <c r="O14" s="240"/>
      <c r="P14" s="240"/>
    </row>
    <row r="15" spans="1:16" ht="16.5" customHeight="1" x14ac:dyDescent="0.2">
      <c r="A15" s="240"/>
      <c r="B15" s="240"/>
      <c r="C15" s="240"/>
      <c r="D15" s="240"/>
      <c r="E15" s="240"/>
      <c r="F15" s="240"/>
      <c r="G15" s="240"/>
      <c r="H15" s="240"/>
      <c r="I15" s="240"/>
      <c r="J15" s="240"/>
      <c r="K15" s="240"/>
      <c r="L15" s="240"/>
      <c r="M15" s="240"/>
      <c r="N15" s="240"/>
      <c r="O15" s="240"/>
      <c r="P15" s="240"/>
    </row>
    <row r="16" spans="1:16" ht="16.5" customHeight="1" x14ac:dyDescent="0.2">
      <c r="A16" s="240"/>
      <c r="B16" s="240"/>
      <c r="C16" s="240"/>
      <c r="D16" s="240"/>
      <c r="E16" s="240"/>
      <c r="F16" s="240"/>
      <c r="G16" s="240"/>
      <c r="H16" s="240"/>
      <c r="I16" s="240"/>
      <c r="J16" s="240"/>
      <c r="K16" s="240"/>
      <c r="L16" s="240"/>
      <c r="M16" s="240"/>
      <c r="N16" s="240"/>
      <c r="O16" s="240"/>
      <c r="P16" s="240"/>
    </row>
    <row r="17" spans="1:16" ht="16.5" customHeight="1" x14ac:dyDescent="0.2">
      <c r="A17" s="240"/>
      <c r="B17" s="240"/>
      <c r="C17" s="240"/>
      <c r="D17" s="240"/>
      <c r="E17" s="240"/>
      <c r="F17" s="240"/>
      <c r="G17" s="240"/>
      <c r="H17" s="240"/>
      <c r="I17" s="240"/>
      <c r="J17" s="240"/>
      <c r="K17" s="240"/>
      <c r="L17" s="240"/>
      <c r="M17" s="240"/>
      <c r="N17" s="240"/>
      <c r="O17" s="240"/>
      <c r="P17" s="240"/>
    </row>
    <row r="18" spans="1:16" ht="16.5" customHeight="1" x14ac:dyDescent="0.2">
      <c r="A18" s="240"/>
      <c r="B18" s="240"/>
      <c r="C18" s="240"/>
      <c r="D18" s="240"/>
      <c r="E18" s="240"/>
      <c r="F18" s="240"/>
      <c r="G18" s="240"/>
      <c r="H18" s="240"/>
      <c r="I18" s="240"/>
      <c r="J18" s="240"/>
      <c r="K18" s="240"/>
      <c r="L18" s="240"/>
      <c r="M18" s="240"/>
      <c r="N18" s="240"/>
      <c r="O18" s="240"/>
      <c r="P18" s="240"/>
    </row>
    <row r="19" spans="1:16" ht="16.5" customHeight="1" x14ac:dyDescent="0.2">
      <c r="A19" s="240"/>
      <c r="B19" s="240"/>
      <c r="C19" s="240"/>
      <c r="D19" s="240"/>
      <c r="E19" s="240"/>
      <c r="F19" s="240"/>
      <c r="G19" s="240"/>
      <c r="H19" s="240"/>
      <c r="I19" s="240"/>
      <c r="J19" s="240"/>
      <c r="K19" s="240"/>
      <c r="L19" s="240"/>
      <c r="M19" s="240"/>
      <c r="N19" s="240"/>
      <c r="O19" s="240"/>
      <c r="P19" s="240"/>
    </row>
    <row r="20" spans="1:16" ht="16.5" customHeight="1" x14ac:dyDescent="0.2">
      <c r="A20" s="240"/>
      <c r="B20" s="240"/>
      <c r="C20" s="240"/>
      <c r="D20" s="240"/>
      <c r="E20" s="240"/>
      <c r="F20" s="240"/>
      <c r="G20" s="240"/>
      <c r="H20" s="240"/>
      <c r="I20" s="240"/>
      <c r="J20" s="240"/>
      <c r="K20" s="240"/>
      <c r="L20" s="240"/>
      <c r="M20" s="240"/>
      <c r="N20" s="240"/>
      <c r="O20" s="240"/>
      <c r="P20" s="240"/>
    </row>
    <row r="21" spans="1:16" ht="16.5" customHeight="1" x14ac:dyDescent="0.2">
      <c r="A21" s="240"/>
      <c r="B21" s="240"/>
      <c r="C21" s="240"/>
      <c r="D21" s="240"/>
      <c r="E21" s="240"/>
      <c r="F21" s="240"/>
      <c r="G21" s="240"/>
      <c r="H21" s="240"/>
      <c r="I21" s="240"/>
      <c r="J21" s="240"/>
      <c r="K21" s="240"/>
      <c r="L21" s="240"/>
      <c r="M21" s="240"/>
      <c r="N21" s="240"/>
      <c r="O21" s="240"/>
      <c r="P21" s="240"/>
    </row>
    <row r="22" spans="1:16" ht="16.5" customHeight="1" x14ac:dyDescent="0.2">
      <c r="A22" s="240"/>
      <c r="B22" s="240"/>
      <c r="C22" s="240"/>
      <c r="D22" s="240"/>
      <c r="E22" s="240"/>
      <c r="F22" s="240"/>
      <c r="G22" s="240"/>
      <c r="H22" s="240"/>
      <c r="I22" s="240"/>
      <c r="J22" s="240"/>
      <c r="K22" s="240"/>
      <c r="L22" s="240"/>
      <c r="M22" s="240"/>
      <c r="N22" s="240"/>
      <c r="O22" s="240"/>
      <c r="P22" s="240"/>
    </row>
    <row r="23" spans="1:16" ht="16.5" customHeight="1" x14ac:dyDescent="0.2">
      <c r="A23" s="240"/>
      <c r="B23" s="240"/>
      <c r="C23" s="240"/>
      <c r="D23" s="240"/>
      <c r="E23" s="240"/>
      <c r="F23" s="240"/>
      <c r="G23" s="240"/>
      <c r="H23" s="240"/>
      <c r="I23" s="240"/>
      <c r="J23" s="240"/>
      <c r="K23" s="240"/>
      <c r="L23" s="240"/>
      <c r="M23" s="240"/>
      <c r="N23" s="240"/>
      <c r="O23" s="240"/>
      <c r="P23" s="240"/>
    </row>
    <row r="24" spans="1:16" ht="16.5" customHeight="1" x14ac:dyDescent="0.2">
      <c r="A24" s="240"/>
      <c r="B24" s="240"/>
      <c r="C24" s="240"/>
      <c r="D24" s="240"/>
      <c r="E24" s="240"/>
      <c r="F24" s="240"/>
      <c r="G24" s="240"/>
      <c r="H24" s="240"/>
      <c r="I24" s="240"/>
      <c r="J24" s="240"/>
      <c r="K24" s="240"/>
      <c r="L24" s="240"/>
      <c r="M24" s="240"/>
      <c r="N24" s="240"/>
      <c r="O24" s="240"/>
      <c r="P24" s="240"/>
    </row>
    <row r="25" spans="1:16" ht="16.5" customHeight="1" x14ac:dyDescent="0.2">
      <c r="A25" s="240"/>
      <c r="B25" s="240"/>
      <c r="C25" s="240"/>
      <c r="D25" s="240"/>
      <c r="E25" s="240"/>
      <c r="F25" s="240"/>
      <c r="G25" s="240"/>
      <c r="H25" s="240"/>
      <c r="I25" s="240"/>
      <c r="J25" s="240"/>
      <c r="K25" s="240"/>
      <c r="L25" s="240"/>
      <c r="M25" s="240"/>
      <c r="N25" s="240"/>
      <c r="O25" s="240"/>
      <c r="P25" s="240"/>
    </row>
    <row r="26" spans="1:16" ht="16.5" customHeight="1" x14ac:dyDescent="0.2">
      <c r="A26" s="240"/>
      <c r="B26" s="240"/>
      <c r="C26" s="240"/>
      <c r="D26" s="240"/>
      <c r="E26" s="240"/>
      <c r="F26" s="240"/>
      <c r="G26" s="240"/>
      <c r="H26" s="240"/>
      <c r="I26" s="240"/>
      <c r="J26" s="240"/>
      <c r="K26" s="240"/>
      <c r="L26" s="240"/>
      <c r="M26" s="240"/>
      <c r="N26" s="240"/>
      <c r="O26" s="240"/>
      <c r="P26" s="240"/>
    </row>
    <row r="27" spans="1:16" ht="16.5" customHeight="1" x14ac:dyDescent="0.2">
      <c r="A27" s="240"/>
      <c r="B27" s="240"/>
      <c r="C27" s="240"/>
      <c r="D27" s="240"/>
      <c r="E27" s="240"/>
      <c r="F27" s="240"/>
      <c r="G27" s="240"/>
      <c r="H27" s="240"/>
      <c r="I27" s="240"/>
      <c r="J27" s="240"/>
      <c r="K27" s="240"/>
      <c r="L27" s="240"/>
      <c r="M27" s="240"/>
      <c r="N27" s="240"/>
      <c r="O27" s="240"/>
      <c r="P27" s="240"/>
    </row>
    <row r="28" spans="1:16" ht="16.5" customHeight="1" x14ac:dyDescent="0.2">
      <c r="A28" s="240"/>
      <c r="B28" s="240"/>
      <c r="C28" s="240"/>
      <c r="D28" s="240"/>
      <c r="E28" s="240"/>
      <c r="F28" s="240"/>
      <c r="G28" s="240"/>
      <c r="H28" s="240"/>
      <c r="I28" s="240"/>
      <c r="J28" s="240"/>
      <c r="K28" s="240"/>
      <c r="L28" s="240"/>
      <c r="M28" s="240"/>
      <c r="N28" s="240"/>
      <c r="O28" s="240"/>
      <c r="P28" s="240"/>
    </row>
    <row r="29" spans="1:16" ht="16.5" customHeight="1" x14ac:dyDescent="0.2">
      <c r="A29" s="240"/>
      <c r="B29" s="240"/>
      <c r="C29" s="240"/>
      <c r="D29" s="240"/>
      <c r="E29" s="240"/>
      <c r="F29" s="240"/>
      <c r="G29" s="240"/>
      <c r="H29" s="240"/>
      <c r="I29" s="240"/>
      <c r="J29" s="240"/>
      <c r="K29" s="240"/>
      <c r="L29" s="240"/>
      <c r="M29" s="240"/>
      <c r="N29" s="240"/>
      <c r="O29" s="240"/>
      <c r="P29" s="240"/>
    </row>
    <row r="30" spans="1:16" ht="16.5" customHeight="1" x14ac:dyDescent="0.2">
      <c r="A30" s="240"/>
      <c r="B30" s="240"/>
      <c r="C30" s="240"/>
      <c r="D30" s="240"/>
      <c r="E30" s="240"/>
      <c r="F30" s="240"/>
      <c r="G30" s="240"/>
      <c r="H30" s="240"/>
      <c r="I30" s="240"/>
      <c r="J30" s="240"/>
      <c r="K30" s="240"/>
      <c r="L30" s="240"/>
      <c r="M30" s="240"/>
      <c r="N30" s="240"/>
      <c r="O30" s="240"/>
      <c r="P30" s="240"/>
    </row>
    <row r="31" spans="1:16" ht="16.5" customHeight="1" x14ac:dyDescent="0.2">
      <c r="A31" s="240"/>
      <c r="B31" s="240"/>
      <c r="C31" s="240"/>
      <c r="D31" s="240"/>
      <c r="E31" s="240"/>
      <c r="F31" s="240"/>
      <c r="G31" s="240"/>
      <c r="H31" s="240"/>
      <c r="I31" s="240"/>
      <c r="J31" s="240"/>
      <c r="K31" s="240"/>
      <c r="L31" s="240"/>
      <c r="M31" s="240"/>
      <c r="N31" s="240"/>
      <c r="O31" s="240"/>
      <c r="P31" s="240"/>
    </row>
    <row r="32" spans="1:16" ht="31.5" customHeight="1" thickBot="1" x14ac:dyDescent="0.25">
      <c r="A32" s="240"/>
      <c r="B32" s="240"/>
      <c r="C32" s="240"/>
      <c r="D32" s="240"/>
      <c r="E32" s="240"/>
      <c r="F32" s="240"/>
      <c r="G32" s="240"/>
      <c r="H32" s="240"/>
      <c r="I32" s="240"/>
      <c r="J32" s="242" t="s">
        <v>480</v>
      </c>
      <c r="K32" s="240"/>
      <c r="L32" s="240"/>
      <c r="M32" s="240"/>
      <c r="N32" s="240"/>
      <c r="O32" s="240"/>
      <c r="P32" s="240"/>
    </row>
    <row r="33" spans="1:16" ht="39" customHeight="1" thickBot="1" x14ac:dyDescent="0.3">
      <c r="A33" s="240"/>
      <c r="B33" s="243" t="s">
        <v>487</v>
      </c>
      <c r="C33" s="244"/>
      <c r="D33" s="244"/>
      <c r="E33" s="245" t="s">
        <v>481</v>
      </c>
      <c r="F33" s="246" t="s">
        <v>3</v>
      </c>
      <c r="G33" s="247" t="s">
        <v>4</v>
      </c>
      <c r="H33" s="247" t="s">
        <v>5</v>
      </c>
      <c r="I33" s="247" t="s">
        <v>6</v>
      </c>
      <c r="J33" s="248" t="s">
        <v>7</v>
      </c>
      <c r="K33" s="240"/>
      <c r="L33" s="240"/>
      <c r="M33" s="240"/>
      <c r="N33" s="240"/>
      <c r="O33" s="240"/>
      <c r="P33" s="240"/>
    </row>
    <row r="34" spans="1:16" ht="39" customHeight="1" x14ac:dyDescent="0.2">
      <c r="A34" s="240"/>
      <c r="B34" s="249"/>
      <c r="C34" s="1178" t="s">
        <v>488</v>
      </c>
      <c r="D34" s="1178"/>
      <c r="E34" s="1179"/>
      <c r="F34" s="250">
        <v>3.59</v>
      </c>
      <c r="G34" s="251">
        <v>2.5499999999999998</v>
      </c>
      <c r="H34" s="251">
        <v>3.9</v>
      </c>
      <c r="I34" s="251">
        <v>6.21</v>
      </c>
      <c r="J34" s="252">
        <v>14.57</v>
      </c>
      <c r="K34" s="240"/>
      <c r="L34" s="240"/>
      <c r="M34" s="240"/>
      <c r="N34" s="240"/>
      <c r="O34" s="240"/>
      <c r="P34" s="240"/>
    </row>
    <row r="35" spans="1:16" ht="39" customHeight="1" x14ac:dyDescent="0.2">
      <c r="A35" s="240"/>
      <c r="B35" s="253"/>
      <c r="C35" s="1172" t="s">
        <v>489</v>
      </c>
      <c r="D35" s="1173"/>
      <c r="E35" s="1174"/>
      <c r="F35" s="254">
        <v>0</v>
      </c>
      <c r="G35" s="255">
        <v>3.52</v>
      </c>
      <c r="H35" s="255">
        <v>15.82</v>
      </c>
      <c r="I35" s="255">
        <v>14.66</v>
      </c>
      <c r="J35" s="256">
        <v>10.28</v>
      </c>
      <c r="K35" s="240"/>
      <c r="L35" s="240"/>
      <c r="M35" s="240"/>
      <c r="N35" s="240"/>
      <c r="O35" s="240"/>
      <c r="P35" s="240"/>
    </row>
    <row r="36" spans="1:16" ht="39" customHeight="1" x14ac:dyDescent="0.2">
      <c r="A36" s="240"/>
      <c r="B36" s="253"/>
      <c r="C36" s="1172" t="s">
        <v>490</v>
      </c>
      <c r="D36" s="1173"/>
      <c r="E36" s="1174"/>
      <c r="F36" s="254">
        <v>11.86</v>
      </c>
      <c r="G36" s="255">
        <v>8.86</v>
      </c>
      <c r="H36" s="255">
        <v>13.33</v>
      </c>
      <c r="I36" s="255">
        <v>11.4</v>
      </c>
      <c r="J36" s="256">
        <v>9.3000000000000007</v>
      </c>
      <c r="K36" s="240"/>
      <c r="L36" s="240"/>
      <c r="M36" s="240"/>
      <c r="N36" s="240"/>
      <c r="O36" s="240"/>
      <c r="P36" s="240"/>
    </row>
    <row r="37" spans="1:16" ht="39" customHeight="1" x14ac:dyDescent="0.2">
      <c r="A37" s="240"/>
      <c r="B37" s="253"/>
      <c r="C37" s="1172" t="s">
        <v>491</v>
      </c>
      <c r="D37" s="1173"/>
      <c r="E37" s="1174"/>
      <c r="F37" s="254">
        <v>0.43</v>
      </c>
      <c r="G37" s="255">
        <v>0.21</v>
      </c>
      <c r="H37" s="255">
        <v>0.18</v>
      </c>
      <c r="I37" s="255">
        <v>0.2</v>
      </c>
      <c r="J37" s="256">
        <v>4.83</v>
      </c>
      <c r="K37" s="240"/>
      <c r="L37" s="240"/>
      <c r="M37" s="240"/>
      <c r="N37" s="240"/>
      <c r="O37" s="240"/>
      <c r="P37" s="240"/>
    </row>
    <row r="38" spans="1:16" ht="39" customHeight="1" x14ac:dyDescent="0.2">
      <c r="A38" s="240"/>
      <c r="B38" s="253"/>
      <c r="C38" s="1172" t="s">
        <v>492</v>
      </c>
      <c r="D38" s="1173"/>
      <c r="E38" s="1174"/>
      <c r="F38" s="254">
        <v>5.24</v>
      </c>
      <c r="G38" s="255">
        <v>5.66</v>
      </c>
      <c r="H38" s="255">
        <v>5.29</v>
      </c>
      <c r="I38" s="255">
        <v>5.39</v>
      </c>
      <c r="J38" s="256">
        <v>2.7</v>
      </c>
      <c r="K38" s="240"/>
      <c r="L38" s="240"/>
      <c r="M38" s="240"/>
      <c r="N38" s="240"/>
      <c r="O38" s="240"/>
      <c r="P38" s="240"/>
    </row>
    <row r="39" spans="1:16" ht="39" customHeight="1" x14ac:dyDescent="0.2">
      <c r="A39" s="240"/>
      <c r="B39" s="253"/>
      <c r="C39" s="1172" t="s">
        <v>493</v>
      </c>
      <c r="D39" s="1173"/>
      <c r="E39" s="1174"/>
      <c r="F39" s="254" t="s">
        <v>441</v>
      </c>
      <c r="G39" s="255" t="s">
        <v>441</v>
      </c>
      <c r="H39" s="255" t="s">
        <v>441</v>
      </c>
      <c r="I39" s="255">
        <v>2.83</v>
      </c>
      <c r="J39" s="256">
        <v>0</v>
      </c>
      <c r="K39" s="240"/>
      <c r="L39" s="240"/>
      <c r="M39" s="240"/>
      <c r="N39" s="240"/>
      <c r="O39" s="240"/>
      <c r="P39" s="240"/>
    </row>
    <row r="40" spans="1:16" ht="39" customHeight="1" x14ac:dyDescent="0.2">
      <c r="A40" s="240"/>
      <c r="B40" s="253"/>
      <c r="C40" s="1172"/>
      <c r="D40" s="1173"/>
      <c r="E40" s="1174"/>
      <c r="F40" s="254"/>
      <c r="G40" s="255"/>
      <c r="H40" s="255"/>
      <c r="I40" s="255"/>
      <c r="J40" s="256"/>
      <c r="K40" s="240"/>
      <c r="L40" s="240"/>
      <c r="M40" s="240"/>
      <c r="N40" s="240"/>
      <c r="O40" s="240"/>
      <c r="P40" s="240"/>
    </row>
    <row r="41" spans="1:16" ht="39" customHeight="1" x14ac:dyDescent="0.2">
      <c r="A41" s="240"/>
      <c r="B41" s="253"/>
      <c r="C41" s="1172"/>
      <c r="D41" s="1173"/>
      <c r="E41" s="1174"/>
      <c r="F41" s="254"/>
      <c r="G41" s="255"/>
      <c r="H41" s="255"/>
      <c r="I41" s="255"/>
      <c r="J41" s="256"/>
      <c r="K41" s="240"/>
      <c r="L41" s="240"/>
      <c r="M41" s="240"/>
      <c r="N41" s="240"/>
      <c r="O41" s="240"/>
      <c r="P41" s="240"/>
    </row>
    <row r="42" spans="1:16" ht="39" customHeight="1" x14ac:dyDescent="0.2">
      <c r="A42" s="240"/>
      <c r="B42" s="257"/>
      <c r="C42" s="1172" t="s">
        <v>494</v>
      </c>
      <c r="D42" s="1173"/>
      <c r="E42" s="1174"/>
      <c r="F42" s="254" t="s">
        <v>441</v>
      </c>
      <c r="G42" s="255" t="s">
        <v>441</v>
      </c>
      <c r="H42" s="255" t="s">
        <v>495</v>
      </c>
      <c r="I42" s="255" t="s">
        <v>441</v>
      </c>
      <c r="J42" s="256" t="s">
        <v>441</v>
      </c>
      <c r="K42" s="240"/>
      <c r="L42" s="240"/>
      <c r="M42" s="240"/>
      <c r="N42" s="240"/>
      <c r="O42" s="240"/>
      <c r="P42" s="240"/>
    </row>
    <row r="43" spans="1:16" ht="39" customHeight="1" thickBot="1" x14ac:dyDescent="0.25">
      <c r="A43" s="240"/>
      <c r="B43" s="258"/>
      <c r="C43" s="1175" t="s">
        <v>496</v>
      </c>
      <c r="D43" s="1176"/>
      <c r="E43" s="1177"/>
      <c r="F43" s="259">
        <v>0.02</v>
      </c>
      <c r="G43" s="260">
        <v>0.1</v>
      </c>
      <c r="H43" s="260">
        <v>0.18</v>
      </c>
      <c r="I43" s="260" t="s">
        <v>441</v>
      </c>
      <c r="J43" s="261" t="s">
        <v>441</v>
      </c>
      <c r="K43" s="240"/>
      <c r="L43" s="240"/>
      <c r="M43" s="240"/>
      <c r="N43" s="240"/>
      <c r="O43" s="240"/>
      <c r="P43" s="240"/>
    </row>
    <row r="44" spans="1:16" ht="39" customHeight="1" x14ac:dyDescent="0.2">
      <c r="A44" s="240"/>
      <c r="B44" s="262" t="s">
        <v>497</v>
      </c>
      <c r="C44" s="263"/>
      <c r="D44" s="264"/>
      <c r="E44" s="264"/>
      <c r="F44" s="265"/>
      <c r="G44" s="265"/>
      <c r="H44" s="265"/>
      <c r="I44" s="265"/>
      <c r="J44" s="265"/>
      <c r="K44" s="240"/>
      <c r="L44" s="240"/>
      <c r="M44" s="240"/>
      <c r="N44" s="240"/>
      <c r="O44" s="240"/>
      <c r="P44" s="240"/>
    </row>
    <row r="45" spans="1:16" ht="16.5" x14ac:dyDescent="0.2">
      <c r="A45" s="240"/>
      <c r="B45" s="240"/>
      <c r="C45" s="240"/>
      <c r="D45" s="240"/>
      <c r="E45" s="240"/>
      <c r="F45" s="240"/>
      <c r="G45" s="240"/>
      <c r="H45" s="240"/>
      <c r="I45" s="240"/>
      <c r="J45" s="240"/>
      <c r="K45" s="240"/>
      <c r="L45" s="240"/>
      <c r="M45" s="240"/>
      <c r="N45" s="240"/>
      <c r="O45" s="240"/>
      <c r="P45" s="240"/>
    </row>
  </sheetData>
  <sheetProtection algorithmName="SHA-512" hashValue="mBxzByOEX367m49Vz397GEKSX/G/WDSoRz2tpwAJGP9oEADPJ/p6l7+XrUx0J9HPBVEtud0lHKQ6dQwWQJHKQw==" saltValue="oFXklJqV4LOPPBglTlCF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28" zoomScaleSheetLayoutView="55" workbookViewId="0"/>
  </sheetViews>
  <sheetFormatPr defaultColWidth="0" defaultRowHeight="12.65" customHeight="1" zeroHeight="1" x14ac:dyDescent="0.2"/>
  <cols>
    <col min="1" max="1" width="6.6328125" style="267" customWidth="1"/>
    <col min="2" max="3" width="10.90625" style="267" customWidth="1"/>
    <col min="4" max="4" width="10" style="267" customWidth="1"/>
    <col min="5" max="10" width="11" style="267" customWidth="1"/>
    <col min="11" max="15" width="13.08984375" style="267" customWidth="1"/>
    <col min="16" max="21" width="11.453125" style="267" customWidth="1"/>
    <col min="22" max="16384" width="0" style="267" hidden="1"/>
  </cols>
  <sheetData>
    <row r="1" spans="1:21" ht="13.5" customHeight="1" x14ac:dyDescent="0.2">
      <c r="A1" s="266"/>
      <c r="B1" s="266"/>
      <c r="C1" s="266"/>
      <c r="D1" s="266"/>
      <c r="E1" s="266"/>
      <c r="F1" s="266"/>
      <c r="G1" s="266"/>
      <c r="H1" s="266"/>
      <c r="I1" s="266"/>
      <c r="J1" s="266"/>
      <c r="K1" s="266"/>
      <c r="L1" s="266"/>
      <c r="M1" s="266"/>
      <c r="N1" s="266"/>
      <c r="O1" s="266"/>
      <c r="P1" s="266"/>
      <c r="Q1" s="266"/>
      <c r="R1" s="266"/>
      <c r="S1" s="266"/>
      <c r="T1" s="266"/>
      <c r="U1" s="266"/>
    </row>
    <row r="2" spans="1:21" ht="13.5" customHeight="1" x14ac:dyDescent="0.2">
      <c r="A2" s="266"/>
      <c r="B2" s="266"/>
      <c r="C2" s="266"/>
      <c r="D2" s="266"/>
      <c r="E2" s="266"/>
      <c r="F2" s="266"/>
      <c r="G2" s="266"/>
      <c r="H2" s="266"/>
      <c r="I2" s="266"/>
      <c r="J2" s="266"/>
      <c r="K2" s="266"/>
      <c r="L2" s="266"/>
      <c r="M2" s="266"/>
      <c r="N2" s="266"/>
      <c r="O2" s="266"/>
      <c r="P2" s="266"/>
      <c r="Q2" s="266"/>
      <c r="R2" s="266"/>
      <c r="S2" s="266"/>
      <c r="T2" s="266"/>
      <c r="U2" s="266"/>
    </row>
    <row r="3" spans="1:21" ht="13.5" customHeight="1" x14ac:dyDescent="0.2">
      <c r="A3" s="266"/>
      <c r="B3" s="266"/>
      <c r="C3" s="266"/>
      <c r="D3" s="266"/>
      <c r="E3" s="266"/>
      <c r="F3" s="266"/>
      <c r="G3" s="266"/>
      <c r="H3" s="266"/>
      <c r="I3" s="266"/>
      <c r="J3" s="266"/>
      <c r="K3" s="266"/>
      <c r="L3" s="266"/>
      <c r="M3" s="266"/>
      <c r="N3" s="266"/>
      <c r="O3" s="266"/>
      <c r="P3" s="266"/>
      <c r="Q3" s="266"/>
      <c r="R3" s="266"/>
      <c r="S3" s="266"/>
      <c r="T3" s="266"/>
      <c r="U3" s="266"/>
    </row>
    <row r="4" spans="1:21" ht="13.5" customHeight="1" x14ac:dyDescent="0.2">
      <c r="A4" s="266"/>
      <c r="B4" s="266"/>
      <c r="C4" s="266"/>
      <c r="D4" s="266"/>
      <c r="E4" s="266"/>
      <c r="F4" s="266"/>
      <c r="G4" s="266"/>
      <c r="H4" s="266"/>
      <c r="I4" s="266"/>
      <c r="J4" s="266"/>
      <c r="K4" s="266"/>
      <c r="L4" s="266"/>
      <c r="M4" s="266"/>
      <c r="N4" s="266"/>
      <c r="O4" s="266"/>
      <c r="P4" s="266"/>
      <c r="Q4" s="266"/>
      <c r="R4" s="266"/>
      <c r="S4" s="266"/>
      <c r="T4" s="266"/>
      <c r="U4" s="266"/>
    </row>
    <row r="5" spans="1:21" ht="13.5" customHeight="1" x14ac:dyDescent="0.2">
      <c r="A5" s="266"/>
      <c r="B5" s="266"/>
      <c r="C5" s="266"/>
      <c r="D5" s="266"/>
      <c r="E5" s="266"/>
      <c r="F5" s="266"/>
      <c r="G5" s="266"/>
      <c r="H5" s="266"/>
      <c r="I5" s="266"/>
      <c r="J5" s="266"/>
      <c r="K5" s="266"/>
      <c r="L5" s="266"/>
      <c r="M5" s="266"/>
      <c r="N5" s="266"/>
      <c r="O5" s="266"/>
      <c r="P5" s="266"/>
      <c r="Q5" s="266"/>
      <c r="R5" s="266"/>
      <c r="S5" s="266"/>
      <c r="T5" s="266"/>
      <c r="U5" s="266"/>
    </row>
    <row r="6" spans="1:21" ht="13.5" customHeight="1" x14ac:dyDescent="0.2">
      <c r="A6" s="266"/>
      <c r="B6" s="266"/>
      <c r="C6" s="266"/>
      <c r="D6" s="266"/>
      <c r="E6" s="266"/>
      <c r="F6" s="266"/>
      <c r="G6" s="266"/>
      <c r="H6" s="266"/>
      <c r="I6" s="266"/>
      <c r="J6" s="266"/>
      <c r="K6" s="266"/>
      <c r="L6" s="266"/>
      <c r="M6" s="266"/>
      <c r="N6" s="266"/>
      <c r="O6" s="266"/>
      <c r="P6" s="266"/>
      <c r="Q6" s="266"/>
      <c r="R6" s="266"/>
      <c r="S6" s="266"/>
      <c r="T6" s="266"/>
      <c r="U6" s="266"/>
    </row>
    <row r="7" spans="1:21" ht="13.5" customHeight="1" x14ac:dyDescent="0.2">
      <c r="A7" s="266"/>
      <c r="B7" s="266"/>
      <c r="C7" s="266"/>
      <c r="D7" s="266"/>
      <c r="E7" s="266"/>
      <c r="F7" s="266"/>
      <c r="G7" s="266"/>
      <c r="H7" s="266"/>
      <c r="I7" s="266"/>
      <c r="J7" s="266"/>
      <c r="K7" s="266"/>
      <c r="L7" s="266"/>
      <c r="M7" s="266"/>
      <c r="N7" s="266"/>
      <c r="O7" s="266"/>
      <c r="P7" s="266"/>
      <c r="Q7" s="266"/>
      <c r="R7" s="266"/>
      <c r="S7" s="266"/>
      <c r="T7" s="266"/>
      <c r="U7" s="266"/>
    </row>
    <row r="8" spans="1:21" ht="13.5" customHeight="1" x14ac:dyDescent="0.2">
      <c r="A8" s="266"/>
      <c r="B8" s="266"/>
      <c r="C8" s="266"/>
      <c r="D8" s="266"/>
      <c r="E8" s="266"/>
      <c r="F8" s="266"/>
      <c r="G8" s="266"/>
      <c r="H8" s="266"/>
      <c r="I8" s="266"/>
      <c r="J8" s="266"/>
      <c r="K8" s="266"/>
      <c r="L8" s="266"/>
      <c r="M8" s="266"/>
      <c r="N8" s="266"/>
      <c r="O8" s="266"/>
      <c r="P8" s="266"/>
      <c r="Q8" s="266"/>
      <c r="R8" s="266"/>
      <c r="S8" s="266"/>
      <c r="T8" s="266"/>
      <c r="U8" s="266"/>
    </row>
    <row r="9" spans="1:21" ht="13.5" customHeight="1" x14ac:dyDescent="0.2">
      <c r="A9" s="266"/>
      <c r="B9" s="266"/>
      <c r="C9" s="266"/>
      <c r="D9" s="266"/>
      <c r="E9" s="266"/>
      <c r="F9" s="266"/>
      <c r="G9" s="266"/>
      <c r="H9" s="266"/>
      <c r="I9" s="266"/>
      <c r="J9" s="266"/>
      <c r="K9" s="266"/>
      <c r="L9" s="266"/>
      <c r="M9" s="266"/>
      <c r="N9" s="266"/>
      <c r="O9" s="266"/>
      <c r="P9" s="266"/>
      <c r="Q9" s="266"/>
      <c r="R9" s="266"/>
      <c r="S9" s="266"/>
      <c r="T9" s="266"/>
      <c r="U9" s="266"/>
    </row>
    <row r="10" spans="1:21" ht="13.5" customHeight="1" x14ac:dyDescent="0.2">
      <c r="A10" s="266"/>
      <c r="B10" s="266"/>
      <c r="C10" s="266"/>
      <c r="D10" s="266"/>
      <c r="E10" s="266"/>
      <c r="F10" s="266"/>
      <c r="G10" s="266"/>
      <c r="H10" s="266"/>
      <c r="I10" s="266"/>
      <c r="J10" s="266"/>
      <c r="K10" s="266"/>
      <c r="L10" s="266"/>
      <c r="M10" s="266"/>
      <c r="N10" s="266"/>
      <c r="O10" s="266"/>
      <c r="P10" s="266"/>
      <c r="Q10" s="266"/>
      <c r="R10" s="266"/>
      <c r="S10" s="266"/>
      <c r="T10" s="266"/>
      <c r="U10" s="266"/>
    </row>
    <row r="11" spans="1:21" ht="13.5" customHeight="1" x14ac:dyDescent="0.2">
      <c r="A11" s="266"/>
      <c r="B11" s="266"/>
      <c r="C11" s="266"/>
      <c r="D11" s="266"/>
      <c r="E11" s="266"/>
      <c r="F11" s="266"/>
      <c r="G11" s="266"/>
      <c r="H11" s="266"/>
      <c r="I11" s="266"/>
      <c r="J11" s="266"/>
      <c r="K11" s="266"/>
      <c r="L11" s="266"/>
      <c r="M11" s="266"/>
      <c r="N11" s="266"/>
      <c r="O11" s="266"/>
      <c r="P11" s="266"/>
      <c r="Q11" s="266"/>
      <c r="R11" s="266"/>
      <c r="S11" s="266"/>
      <c r="T11" s="266"/>
      <c r="U11" s="266"/>
    </row>
    <row r="12" spans="1:21" ht="13.5" customHeight="1" x14ac:dyDescent="0.2">
      <c r="A12" s="266"/>
      <c r="B12" s="266"/>
      <c r="C12" s="266"/>
      <c r="D12" s="266"/>
      <c r="E12" s="266"/>
      <c r="F12" s="266"/>
      <c r="G12" s="266"/>
      <c r="H12" s="266"/>
      <c r="I12" s="266"/>
      <c r="J12" s="266"/>
      <c r="K12" s="266"/>
      <c r="L12" s="266"/>
      <c r="M12" s="266"/>
      <c r="N12" s="266"/>
      <c r="O12" s="266"/>
      <c r="P12" s="266"/>
      <c r="Q12" s="266"/>
      <c r="R12" s="266"/>
      <c r="S12" s="266"/>
      <c r="T12" s="266"/>
      <c r="U12" s="266"/>
    </row>
    <row r="13" spans="1:21" ht="13.5" customHeight="1" x14ac:dyDescent="0.2">
      <c r="A13" s="266"/>
      <c r="B13" s="266"/>
      <c r="C13" s="266"/>
      <c r="D13" s="266"/>
      <c r="E13" s="266"/>
      <c r="F13" s="266"/>
      <c r="G13" s="266"/>
      <c r="H13" s="266"/>
      <c r="I13" s="266"/>
      <c r="J13" s="266"/>
      <c r="K13" s="266"/>
      <c r="L13" s="266"/>
      <c r="M13" s="266"/>
      <c r="N13" s="266"/>
      <c r="O13" s="266"/>
      <c r="P13" s="266"/>
      <c r="Q13" s="266"/>
      <c r="R13" s="266"/>
      <c r="S13" s="266"/>
      <c r="T13" s="266"/>
      <c r="U13" s="266"/>
    </row>
    <row r="14" spans="1:21" ht="13.5" customHeight="1" x14ac:dyDescent="0.2">
      <c r="A14" s="266"/>
      <c r="B14" s="266"/>
      <c r="C14" s="266"/>
      <c r="D14" s="266"/>
      <c r="E14" s="266"/>
      <c r="F14" s="266"/>
      <c r="G14" s="266"/>
      <c r="H14" s="266"/>
      <c r="I14" s="266"/>
      <c r="J14" s="266"/>
      <c r="K14" s="266"/>
      <c r="L14" s="266"/>
      <c r="M14" s="266"/>
      <c r="N14" s="266"/>
      <c r="O14" s="266"/>
      <c r="P14" s="266"/>
      <c r="Q14" s="266"/>
      <c r="R14" s="266"/>
      <c r="S14" s="266"/>
      <c r="T14" s="266"/>
      <c r="U14" s="266"/>
    </row>
    <row r="15" spans="1:21" ht="13.5" customHeight="1" x14ac:dyDescent="0.2">
      <c r="A15" s="266"/>
      <c r="B15" s="266"/>
      <c r="C15" s="266"/>
      <c r="D15" s="266"/>
      <c r="E15" s="266"/>
      <c r="F15" s="266"/>
      <c r="G15" s="266"/>
      <c r="H15" s="266"/>
      <c r="I15" s="266"/>
      <c r="J15" s="266"/>
      <c r="K15" s="266"/>
      <c r="L15" s="266"/>
      <c r="M15" s="266"/>
      <c r="N15" s="266"/>
      <c r="O15" s="266"/>
      <c r="P15" s="266"/>
      <c r="Q15" s="266"/>
      <c r="R15" s="266"/>
      <c r="S15" s="266"/>
      <c r="T15" s="266"/>
      <c r="U15" s="266"/>
    </row>
    <row r="16" spans="1:21" ht="13.5" customHeight="1" x14ac:dyDescent="0.2">
      <c r="A16" s="266"/>
      <c r="B16" s="266"/>
      <c r="C16" s="266"/>
      <c r="D16" s="266"/>
      <c r="E16" s="266"/>
      <c r="F16" s="266"/>
      <c r="G16" s="266"/>
      <c r="H16" s="266"/>
      <c r="I16" s="266"/>
      <c r="J16" s="266"/>
      <c r="K16" s="266"/>
      <c r="L16" s="266"/>
      <c r="M16" s="266"/>
      <c r="N16" s="266"/>
      <c r="O16" s="266"/>
      <c r="P16" s="266"/>
      <c r="Q16" s="266"/>
      <c r="R16" s="266"/>
      <c r="S16" s="266"/>
      <c r="T16" s="266"/>
      <c r="U16" s="266"/>
    </row>
    <row r="17" spans="1:21" ht="13.5" customHeight="1" x14ac:dyDescent="0.2">
      <c r="A17" s="266"/>
      <c r="B17" s="266"/>
      <c r="C17" s="266"/>
      <c r="D17" s="266"/>
      <c r="E17" s="266"/>
      <c r="F17" s="266"/>
      <c r="G17" s="266"/>
      <c r="H17" s="266"/>
      <c r="I17" s="266"/>
      <c r="J17" s="266"/>
      <c r="K17" s="266"/>
      <c r="L17" s="266"/>
      <c r="M17" s="266"/>
      <c r="N17" s="266"/>
      <c r="O17" s="266"/>
      <c r="P17" s="266"/>
      <c r="Q17" s="266"/>
      <c r="R17" s="266"/>
      <c r="S17" s="266"/>
      <c r="T17" s="266"/>
      <c r="U17" s="266"/>
    </row>
    <row r="18" spans="1:21" ht="13.5" customHeight="1" x14ac:dyDescent="0.2">
      <c r="A18" s="266"/>
      <c r="B18" s="266"/>
      <c r="C18" s="266"/>
      <c r="D18" s="266"/>
      <c r="E18" s="266"/>
      <c r="F18" s="266"/>
      <c r="G18" s="266"/>
      <c r="H18" s="266"/>
      <c r="I18" s="266"/>
      <c r="J18" s="266"/>
      <c r="K18" s="266"/>
      <c r="L18" s="266"/>
      <c r="M18" s="266"/>
      <c r="N18" s="266"/>
      <c r="O18" s="266"/>
      <c r="P18" s="266"/>
      <c r="Q18" s="266"/>
      <c r="R18" s="266"/>
      <c r="S18" s="266"/>
      <c r="T18" s="266"/>
      <c r="U18" s="266"/>
    </row>
    <row r="19" spans="1:21" ht="13.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row>
    <row r="20" spans="1:21" ht="13.5" customHeight="1" x14ac:dyDescent="0.2">
      <c r="A20" s="266"/>
      <c r="B20" s="266"/>
      <c r="C20" s="266"/>
      <c r="D20" s="266"/>
      <c r="E20" s="266"/>
      <c r="F20" s="266"/>
      <c r="G20" s="266"/>
      <c r="H20" s="266"/>
      <c r="I20" s="266"/>
      <c r="J20" s="266"/>
      <c r="K20" s="266"/>
      <c r="L20" s="266"/>
      <c r="M20" s="266"/>
      <c r="N20" s="266"/>
      <c r="O20" s="266"/>
      <c r="P20" s="266"/>
      <c r="Q20" s="266"/>
      <c r="R20" s="266"/>
      <c r="S20" s="266"/>
      <c r="T20" s="266"/>
      <c r="U20" s="266"/>
    </row>
    <row r="21" spans="1:21" ht="13.5" customHeight="1" x14ac:dyDescent="0.2">
      <c r="A21" s="266"/>
      <c r="B21" s="266"/>
      <c r="C21" s="266"/>
      <c r="D21" s="266"/>
      <c r="E21" s="266"/>
      <c r="F21" s="266"/>
      <c r="G21" s="266"/>
      <c r="H21" s="266"/>
      <c r="I21" s="266"/>
      <c r="J21" s="266"/>
      <c r="K21" s="266"/>
      <c r="L21" s="266"/>
      <c r="M21" s="266"/>
      <c r="N21" s="266"/>
      <c r="O21" s="266"/>
      <c r="P21" s="266"/>
      <c r="Q21" s="266"/>
      <c r="R21" s="266"/>
      <c r="S21" s="266"/>
      <c r="T21" s="266"/>
      <c r="U21" s="266"/>
    </row>
    <row r="22" spans="1:21" ht="13.5" customHeight="1" x14ac:dyDescent="0.2">
      <c r="A22" s="266"/>
      <c r="B22" s="266"/>
      <c r="C22" s="266"/>
      <c r="D22" s="266"/>
      <c r="E22" s="266"/>
      <c r="F22" s="266"/>
      <c r="G22" s="266"/>
      <c r="H22" s="266"/>
      <c r="I22" s="266"/>
      <c r="J22" s="266"/>
      <c r="K22" s="266"/>
      <c r="L22" s="266"/>
      <c r="M22" s="266"/>
      <c r="N22" s="266"/>
      <c r="O22" s="266"/>
      <c r="P22" s="266"/>
      <c r="Q22" s="266"/>
      <c r="R22" s="266"/>
      <c r="S22" s="266"/>
      <c r="T22" s="266"/>
      <c r="U22" s="266"/>
    </row>
    <row r="23" spans="1:21" ht="13.5" customHeight="1" x14ac:dyDescent="0.2">
      <c r="A23" s="266"/>
      <c r="B23" s="266"/>
      <c r="C23" s="266"/>
      <c r="D23" s="266"/>
      <c r="E23" s="266"/>
      <c r="F23" s="266"/>
      <c r="G23" s="266"/>
      <c r="H23" s="266"/>
      <c r="I23" s="266"/>
      <c r="J23" s="266"/>
      <c r="K23" s="266"/>
      <c r="L23" s="266"/>
      <c r="M23" s="266"/>
      <c r="N23" s="266"/>
      <c r="O23" s="266"/>
      <c r="P23" s="266"/>
      <c r="Q23" s="266"/>
      <c r="R23" s="266"/>
      <c r="S23" s="266"/>
      <c r="T23" s="266"/>
      <c r="U23" s="266"/>
    </row>
    <row r="24" spans="1:21" ht="13.5" customHeight="1" x14ac:dyDescent="0.2">
      <c r="A24" s="266"/>
      <c r="B24" s="266"/>
      <c r="C24" s="266"/>
      <c r="D24" s="266"/>
      <c r="E24" s="266"/>
      <c r="F24" s="266"/>
      <c r="G24" s="266"/>
      <c r="H24" s="266"/>
      <c r="I24" s="266"/>
      <c r="J24" s="266"/>
      <c r="K24" s="266"/>
      <c r="L24" s="266"/>
      <c r="M24" s="266"/>
      <c r="N24" s="266"/>
      <c r="O24" s="266"/>
      <c r="P24" s="266"/>
      <c r="Q24" s="266"/>
      <c r="R24" s="266"/>
      <c r="S24" s="266"/>
      <c r="T24" s="266"/>
      <c r="U24" s="266"/>
    </row>
    <row r="25" spans="1:21" ht="13.5" customHeight="1" x14ac:dyDescent="0.2">
      <c r="A25" s="266"/>
      <c r="B25" s="266"/>
      <c r="C25" s="266"/>
      <c r="D25" s="266"/>
      <c r="E25" s="266"/>
      <c r="F25" s="266"/>
      <c r="G25" s="266"/>
      <c r="H25" s="266"/>
      <c r="I25" s="266"/>
      <c r="J25" s="266"/>
      <c r="K25" s="266"/>
      <c r="L25" s="266"/>
      <c r="M25" s="266"/>
      <c r="N25" s="266"/>
      <c r="O25" s="266"/>
      <c r="P25" s="266"/>
      <c r="Q25" s="266"/>
      <c r="R25" s="266"/>
      <c r="S25" s="266"/>
      <c r="T25" s="266"/>
      <c r="U25" s="266"/>
    </row>
    <row r="26" spans="1:21" ht="13.5" customHeight="1" x14ac:dyDescent="0.2">
      <c r="A26" s="266"/>
      <c r="B26" s="266"/>
      <c r="C26" s="266"/>
      <c r="D26" s="266"/>
      <c r="E26" s="266"/>
      <c r="F26" s="266"/>
      <c r="G26" s="266"/>
      <c r="H26" s="266"/>
      <c r="I26" s="266"/>
      <c r="J26" s="266"/>
      <c r="K26" s="266"/>
      <c r="L26" s="266"/>
      <c r="M26" s="266"/>
      <c r="N26" s="266"/>
      <c r="O26" s="266"/>
      <c r="P26" s="266"/>
      <c r="Q26" s="266"/>
      <c r="R26" s="266"/>
      <c r="S26" s="266"/>
      <c r="T26" s="266"/>
      <c r="U26" s="266"/>
    </row>
    <row r="27" spans="1:21" ht="13.5" customHeight="1" x14ac:dyDescent="0.2">
      <c r="A27" s="266"/>
      <c r="B27" s="266"/>
      <c r="C27" s="266"/>
      <c r="D27" s="266"/>
      <c r="E27" s="266"/>
      <c r="F27" s="266"/>
      <c r="G27" s="266"/>
      <c r="H27" s="266"/>
      <c r="I27" s="266"/>
      <c r="J27" s="266"/>
      <c r="K27" s="266"/>
      <c r="L27" s="266"/>
      <c r="M27" s="266"/>
      <c r="N27" s="266"/>
      <c r="O27" s="266"/>
      <c r="P27" s="266"/>
      <c r="Q27" s="266"/>
      <c r="R27" s="266"/>
      <c r="S27" s="266"/>
      <c r="T27" s="266"/>
      <c r="U27" s="266"/>
    </row>
    <row r="28" spans="1:21" ht="13.5" customHeight="1" x14ac:dyDescent="0.2">
      <c r="A28" s="266"/>
      <c r="B28" s="266"/>
      <c r="C28" s="266"/>
      <c r="D28" s="266"/>
      <c r="E28" s="266"/>
      <c r="F28" s="266"/>
      <c r="G28" s="266"/>
      <c r="H28" s="266"/>
      <c r="I28" s="266"/>
      <c r="J28" s="266"/>
      <c r="K28" s="266"/>
      <c r="L28" s="266"/>
      <c r="M28" s="266"/>
      <c r="N28" s="266"/>
      <c r="O28" s="266"/>
      <c r="P28" s="266"/>
      <c r="Q28" s="266"/>
      <c r="R28" s="266"/>
      <c r="S28" s="266"/>
      <c r="T28" s="266"/>
      <c r="U28" s="266"/>
    </row>
    <row r="29" spans="1:21" ht="13.5" customHeight="1" x14ac:dyDescent="0.2">
      <c r="A29" s="266"/>
      <c r="B29" s="266"/>
      <c r="C29" s="266"/>
      <c r="D29" s="266"/>
      <c r="E29" s="266"/>
      <c r="F29" s="266"/>
      <c r="G29" s="266"/>
      <c r="H29" s="266"/>
      <c r="I29" s="266"/>
      <c r="J29" s="266"/>
      <c r="K29" s="266"/>
      <c r="L29" s="266"/>
      <c r="M29" s="266"/>
      <c r="N29" s="266"/>
      <c r="O29" s="266"/>
      <c r="P29" s="266"/>
      <c r="Q29" s="266"/>
      <c r="R29" s="266"/>
      <c r="S29" s="266"/>
      <c r="T29" s="266"/>
      <c r="U29" s="266"/>
    </row>
    <row r="30" spans="1:21" ht="13.5" customHeight="1" x14ac:dyDescent="0.2">
      <c r="A30" s="266"/>
      <c r="B30" s="266"/>
      <c r="C30" s="266"/>
      <c r="D30" s="266"/>
      <c r="E30" s="266"/>
      <c r="F30" s="266"/>
      <c r="G30" s="266"/>
      <c r="H30" s="266"/>
      <c r="I30" s="266"/>
      <c r="J30" s="266"/>
      <c r="K30" s="266"/>
      <c r="L30" s="266"/>
      <c r="M30" s="266"/>
      <c r="N30" s="266"/>
      <c r="O30" s="266"/>
      <c r="P30" s="266"/>
      <c r="Q30" s="266"/>
      <c r="R30" s="266"/>
      <c r="S30" s="266"/>
      <c r="T30" s="266"/>
      <c r="U30" s="266"/>
    </row>
    <row r="31" spans="1:21" ht="13.5" customHeight="1" x14ac:dyDescent="0.2">
      <c r="A31" s="266"/>
      <c r="B31" s="266"/>
      <c r="C31" s="266"/>
      <c r="D31" s="266"/>
      <c r="E31" s="266"/>
      <c r="F31" s="266"/>
      <c r="G31" s="266"/>
      <c r="H31" s="266"/>
      <c r="I31" s="266"/>
      <c r="J31" s="266"/>
      <c r="K31" s="266"/>
      <c r="L31" s="266"/>
      <c r="M31" s="266"/>
      <c r="N31" s="266"/>
      <c r="O31" s="266"/>
      <c r="P31" s="266"/>
      <c r="Q31" s="266"/>
      <c r="R31" s="266"/>
      <c r="S31" s="266"/>
      <c r="T31" s="266"/>
      <c r="U31" s="266"/>
    </row>
    <row r="32" spans="1:21" ht="13.5" customHeight="1" x14ac:dyDescent="0.2">
      <c r="A32" s="266"/>
      <c r="B32" s="266"/>
      <c r="C32" s="266"/>
      <c r="D32" s="266"/>
      <c r="E32" s="266"/>
      <c r="F32" s="266"/>
      <c r="G32" s="266"/>
      <c r="H32" s="266"/>
      <c r="I32" s="266"/>
      <c r="J32" s="266"/>
      <c r="K32" s="266"/>
      <c r="L32" s="266"/>
      <c r="M32" s="266"/>
      <c r="N32" s="266"/>
      <c r="O32" s="266"/>
      <c r="P32" s="266"/>
      <c r="Q32" s="266"/>
      <c r="R32" s="266"/>
      <c r="S32" s="266"/>
      <c r="T32" s="266"/>
      <c r="U32" s="266"/>
    </row>
    <row r="33" spans="1:21" ht="13.5" customHeight="1" x14ac:dyDescent="0.2">
      <c r="A33" s="266"/>
      <c r="B33" s="266"/>
      <c r="C33" s="266"/>
      <c r="D33" s="266"/>
      <c r="E33" s="266"/>
      <c r="F33" s="266"/>
      <c r="G33" s="266"/>
      <c r="H33" s="266"/>
      <c r="I33" s="266"/>
      <c r="J33" s="266"/>
      <c r="K33" s="266"/>
      <c r="L33" s="266"/>
      <c r="M33" s="266"/>
      <c r="N33" s="266"/>
      <c r="O33" s="266"/>
      <c r="P33" s="266"/>
      <c r="Q33" s="266"/>
      <c r="R33" s="266"/>
      <c r="S33" s="266"/>
      <c r="T33" s="266"/>
      <c r="U33" s="266"/>
    </row>
    <row r="34" spans="1:21" ht="13.5" customHeight="1" x14ac:dyDescent="0.2">
      <c r="A34" s="266"/>
      <c r="B34" s="266"/>
      <c r="C34" s="266"/>
      <c r="D34" s="266"/>
      <c r="E34" s="266"/>
      <c r="F34" s="266"/>
      <c r="G34" s="266"/>
      <c r="H34" s="266"/>
      <c r="I34" s="266"/>
      <c r="J34" s="266"/>
      <c r="K34" s="266"/>
      <c r="L34" s="266"/>
      <c r="M34" s="266"/>
      <c r="N34" s="266"/>
      <c r="O34" s="266"/>
      <c r="P34" s="266"/>
      <c r="Q34" s="266"/>
      <c r="R34" s="266"/>
      <c r="S34" s="266"/>
      <c r="T34" s="266"/>
      <c r="U34" s="266"/>
    </row>
    <row r="35" spans="1:21" ht="13.5" customHeight="1" x14ac:dyDescent="0.2">
      <c r="A35" s="266"/>
      <c r="B35" s="266"/>
      <c r="C35" s="266"/>
      <c r="D35" s="266"/>
      <c r="E35" s="266"/>
      <c r="F35" s="266"/>
      <c r="G35" s="266"/>
      <c r="H35" s="266"/>
      <c r="I35" s="266"/>
      <c r="J35" s="266"/>
      <c r="K35" s="266"/>
      <c r="L35" s="266"/>
      <c r="M35" s="266"/>
      <c r="N35" s="266"/>
      <c r="O35" s="266"/>
      <c r="P35" s="266"/>
      <c r="Q35" s="266"/>
      <c r="R35" s="266"/>
      <c r="S35" s="266"/>
      <c r="T35" s="266"/>
      <c r="U35" s="266"/>
    </row>
    <row r="36" spans="1:21" ht="13.5" customHeight="1" x14ac:dyDescent="0.2">
      <c r="A36" s="266"/>
      <c r="B36" s="266"/>
      <c r="C36" s="266"/>
      <c r="D36" s="266"/>
      <c r="E36" s="266"/>
      <c r="F36" s="266"/>
      <c r="G36" s="266"/>
      <c r="H36" s="266"/>
      <c r="I36" s="266"/>
      <c r="J36" s="266"/>
      <c r="K36" s="266"/>
      <c r="L36" s="266"/>
      <c r="M36" s="266"/>
      <c r="N36" s="266"/>
      <c r="O36" s="266"/>
      <c r="P36" s="266"/>
      <c r="Q36" s="266"/>
      <c r="R36" s="266"/>
      <c r="S36" s="266"/>
      <c r="T36" s="266"/>
      <c r="U36" s="266"/>
    </row>
    <row r="37" spans="1:21" ht="13.5" customHeight="1" x14ac:dyDescent="0.2">
      <c r="A37" s="266"/>
      <c r="B37" s="266"/>
      <c r="C37" s="266"/>
      <c r="D37" s="266"/>
      <c r="E37" s="266"/>
      <c r="F37" s="266"/>
      <c r="G37" s="266"/>
      <c r="H37" s="266"/>
      <c r="I37" s="266"/>
      <c r="J37" s="266"/>
      <c r="K37" s="266"/>
      <c r="L37" s="266"/>
      <c r="M37" s="266"/>
      <c r="N37" s="266"/>
      <c r="O37" s="266"/>
      <c r="P37" s="266"/>
      <c r="Q37" s="266"/>
      <c r="R37" s="266"/>
      <c r="S37" s="266"/>
      <c r="T37" s="266"/>
      <c r="U37" s="266"/>
    </row>
    <row r="38" spans="1:21" ht="13.5" customHeight="1" x14ac:dyDescent="0.2">
      <c r="A38" s="266"/>
      <c r="B38" s="266"/>
      <c r="C38" s="266"/>
      <c r="D38" s="266"/>
      <c r="E38" s="266"/>
      <c r="F38" s="266"/>
      <c r="G38" s="266"/>
      <c r="H38" s="266"/>
      <c r="I38" s="266"/>
      <c r="J38" s="266"/>
      <c r="K38" s="266"/>
      <c r="L38" s="266"/>
      <c r="M38" s="266"/>
      <c r="N38" s="266"/>
      <c r="O38" s="266"/>
      <c r="P38" s="266"/>
      <c r="Q38" s="266"/>
      <c r="R38" s="266"/>
      <c r="S38" s="266"/>
      <c r="T38" s="266"/>
      <c r="U38" s="266"/>
    </row>
    <row r="39" spans="1:21" ht="13.5" customHeight="1" x14ac:dyDescent="0.2">
      <c r="A39" s="266"/>
      <c r="B39" s="266"/>
      <c r="C39" s="266"/>
      <c r="D39" s="266"/>
      <c r="E39" s="266"/>
      <c r="F39" s="266"/>
      <c r="G39" s="266"/>
      <c r="H39" s="266"/>
      <c r="I39" s="266"/>
      <c r="J39" s="266"/>
      <c r="K39" s="266"/>
      <c r="L39" s="266"/>
      <c r="M39" s="266"/>
      <c r="N39" s="266"/>
      <c r="O39" s="266"/>
      <c r="P39" s="266"/>
      <c r="Q39" s="266"/>
      <c r="R39" s="266"/>
      <c r="S39" s="266"/>
      <c r="T39" s="266"/>
      <c r="U39" s="266"/>
    </row>
    <row r="40" spans="1:21" ht="13.5" customHeight="1" x14ac:dyDescent="0.2">
      <c r="A40" s="266"/>
      <c r="B40" s="266"/>
      <c r="C40" s="266"/>
      <c r="D40" s="266"/>
      <c r="E40" s="266"/>
      <c r="F40" s="266"/>
      <c r="G40" s="266"/>
      <c r="H40" s="266"/>
      <c r="I40" s="266"/>
      <c r="J40" s="266"/>
      <c r="K40" s="266"/>
      <c r="L40" s="266"/>
      <c r="M40" s="266"/>
      <c r="N40" s="266"/>
      <c r="O40" s="266"/>
      <c r="P40" s="266"/>
      <c r="Q40" s="266"/>
      <c r="R40" s="266"/>
      <c r="S40" s="266"/>
      <c r="T40" s="266"/>
      <c r="U40" s="266"/>
    </row>
    <row r="41" spans="1:21" ht="13.5" customHeight="1" x14ac:dyDescent="0.2">
      <c r="A41" s="266"/>
      <c r="B41" s="266"/>
      <c r="C41" s="266"/>
      <c r="D41" s="266"/>
      <c r="E41" s="266"/>
      <c r="F41" s="266"/>
      <c r="G41" s="266"/>
      <c r="H41" s="266"/>
      <c r="I41" s="266"/>
      <c r="J41" s="266"/>
      <c r="K41" s="266"/>
      <c r="L41" s="266"/>
      <c r="M41" s="266"/>
      <c r="N41" s="266"/>
      <c r="O41" s="266"/>
      <c r="P41" s="266"/>
      <c r="Q41" s="266"/>
      <c r="R41" s="266"/>
      <c r="S41" s="266"/>
      <c r="T41" s="266"/>
      <c r="U41" s="266"/>
    </row>
    <row r="42" spans="1:21" ht="13.5" customHeight="1" x14ac:dyDescent="0.2">
      <c r="A42" s="266"/>
      <c r="B42" s="266"/>
      <c r="C42" s="266"/>
      <c r="D42" s="266"/>
      <c r="E42" s="266"/>
      <c r="F42" s="266"/>
      <c r="G42" s="266"/>
      <c r="H42" s="266"/>
      <c r="I42" s="266"/>
      <c r="J42" s="266"/>
      <c r="K42" s="266"/>
      <c r="L42" s="266"/>
      <c r="M42" s="266"/>
      <c r="N42" s="266"/>
      <c r="O42" s="266"/>
      <c r="P42" s="266"/>
      <c r="Q42" s="266"/>
      <c r="R42" s="266"/>
      <c r="S42" s="266"/>
      <c r="T42" s="266"/>
      <c r="U42" s="266"/>
    </row>
    <row r="43" spans="1:21" ht="30.75" customHeight="1" thickBot="1" x14ac:dyDescent="0.25">
      <c r="A43" s="266"/>
      <c r="B43" s="266"/>
      <c r="C43" s="266"/>
      <c r="D43" s="266"/>
      <c r="E43" s="266"/>
      <c r="F43" s="266"/>
      <c r="G43" s="266"/>
      <c r="H43" s="266"/>
      <c r="I43" s="266"/>
      <c r="J43" s="266"/>
      <c r="K43" s="266"/>
      <c r="L43" s="266"/>
      <c r="M43" s="266"/>
      <c r="N43" s="266"/>
      <c r="O43" s="268" t="s">
        <v>498</v>
      </c>
      <c r="P43" s="266"/>
      <c r="Q43" s="266"/>
      <c r="R43" s="266"/>
      <c r="S43" s="266"/>
      <c r="T43" s="266"/>
      <c r="U43" s="266"/>
    </row>
    <row r="44" spans="1:21" ht="30.75" customHeight="1" thickBot="1" x14ac:dyDescent="0.3">
      <c r="A44" s="266"/>
      <c r="B44" s="269" t="s">
        <v>499</v>
      </c>
      <c r="C44" s="270"/>
      <c r="D44" s="270"/>
      <c r="E44" s="271"/>
      <c r="F44" s="271"/>
      <c r="G44" s="271"/>
      <c r="H44" s="271"/>
      <c r="I44" s="271"/>
      <c r="J44" s="272" t="s">
        <v>481</v>
      </c>
      <c r="K44" s="273" t="s">
        <v>3</v>
      </c>
      <c r="L44" s="274" t="s">
        <v>4</v>
      </c>
      <c r="M44" s="274" t="s">
        <v>5</v>
      </c>
      <c r="N44" s="274" t="s">
        <v>6</v>
      </c>
      <c r="O44" s="275" t="s">
        <v>7</v>
      </c>
      <c r="P44" s="266"/>
      <c r="Q44" s="266"/>
      <c r="R44" s="266"/>
      <c r="S44" s="266"/>
      <c r="T44" s="266"/>
      <c r="U44" s="266"/>
    </row>
    <row r="45" spans="1:21" ht="30.75" customHeight="1" x14ac:dyDescent="0.2">
      <c r="A45" s="266"/>
      <c r="B45" s="1198" t="s">
        <v>500</v>
      </c>
      <c r="C45" s="1199"/>
      <c r="D45" s="276"/>
      <c r="E45" s="1204" t="s">
        <v>501</v>
      </c>
      <c r="F45" s="1204"/>
      <c r="G45" s="1204"/>
      <c r="H45" s="1204"/>
      <c r="I45" s="1204"/>
      <c r="J45" s="1205"/>
      <c r="K45" s="277">
        <v>976</v>
      </c>
      <c r="L45" s="278">
        <v>930</v>
      </c>
      <c r="M45" s="278">
        <v>938</v>
      </c>
      <c r="N45" s="278">
        <v>1602</v>
      </c>
      <c r="O45" s="279">
        <v>1941</v>
      </c>
      <c r="P45" s="266"/>
      <c r="Q45" s="266"/>
      <c r="R45" s="266"/>
      <c r="S45" s="266"/>
      <c r="T45" s="266"/>
      <c r="U45" s="266"/>
    </row>
    <row r="46" spans="1:21" ht="30.75" customHeight="1" x14ac:dyDescent="0.2">
      <c r="A46" s="266"/>
      <c r="B46" s="1200"/>
      <c r="C46" s="1201"/>
      <c r="D46" s="280"/>
      <c r="E46" s="1182" t="s">
        <v>502</v>
      </c>
      <c r="F46" s="1182"/>
      <c r="G46" s="1182"/>
      <c r="H46" s="1182"/>
      <c r="I46" s="1182"/>
      <c r="J46" s="1183"/>
      <c r="K46" s="281" t="s">
        <v>441</v>
      </c>
      <c r="L46" s="282" t="s">
        <v>441</v>
      </c>
      <c r="M46" s="282" t="s">
        <v>441</v>
      </c>
      <c r="N46" s="282" t="s">
        <v>441</v>
      </c>
      <c r="O46" s="283" t="s">
        <v>441</v>
      </c>
      <c r="P46" s="266"/>
      <c r="Q46" s="266"/>
      <c r="R46" s="266"/>
      <c r="S46" s="266"/>
      <c r="T46" s="266"/>
      <c r="U46" s="266"/>
    </row>
    <row r="47" spans="1:21" ht="30.75" customHeight="1" x14ac:dyDescent="0.2">
      <c r="A47" s="266"/>
      <c r="B47" s="1200"/>
      <c r="C47" s="1201"/>
      <c r="D47" s="280"/>
      <c r="E47" s="1182" t="s">
        <v>503</v>
      </c>
      <c r="F47" s="1182"/>
      <c r="G47" s="1182"/>
      <c r="H47" s="1182"/>
      <c r="I47" s="1182"/>
      <c r="J47" s="1183"/>
      <c r="K47" s="281" t="s">
        <v>441</v>
      </c>
      <c r="L47" s="282" t="s">
        <v>441</v>
      </c>
      <c r="M47" s="282" t="s">
        <v>441</v>
      </c>
      <c r="N47" s="282" t="s">
        <v>441</v>
      </c>
      <c r="O47" s="283" t="s">
        <v>441</v>
      </c>
      <c r="P47" s="266"/>
      <c r="Q47" s="266"/>
      <c r="R47" s="266"/>
      <c r="S47" s="266"/>
      <c r="T47" s="266"/>
      <c r="U47" s="266"/>
    </row>
    <row r="48" spans="1:21" ht="30.75" customHeight="1" x14ac:dyDescent="0.2">
      <c r="A48" s="266"/>
      <c r="B48" s="1200"/>
      <c r="C48" s="1201"/>
      <c r="D48" s="280"/>
      <c r="E48" s="1182" t="s">
        <v>504</v>
      </c>
      <c r="F48" s="1182"/>
      <c r="G48" s="1182"/>
      <c r="H48" s="1182"/>
      <c r="I48" s="1182"/>
      <c r="J48" s="1183"/>
      <c r="K48" s="281">
        <v>384</v>
      </c>
      <c r="L48" s="282">
        <v>504</v>
      </c>
      <c r="M48" s="282">
        <v>627</v>
      </c>
      <c r="N48" s="282">
        <v>546</v>
      </c>
      <c r="O48" s="283">
        <v>497</v>
      </c>
      <c r="P48" s="266"/>
      <c r="Q48" s="266"/>
      <c r="R48" s="266"/>
      <c r="S48" s="266"/>
      <c r="T48" s="266"/>
      <c r="U48" s="266"/>
    </row>
    <row r="49" spans="1:21" ht="30.75" customHeight="1" x14ac:dyDescent="0.2">
      <c r="A49" s="266"/>
      <c r="B49" s="1200"/>
      <c r="C49" s="1201"/>
      <c r="D49" s="280"/>
      <c r="E49" s="1182" t="s">
        <v>505</v>
      </c>
      <c r="F49" s="1182"/>
      <c r="G49" s="1182"/>
      <c r="H49" s="1182"/>
      <c r="I49" s="1182"/>
      <c r="J49" s="1183"/>
      <c r="K49" s="281">
        <v>4</v>
      </c>
      <c r="L49" s="282">
        <v>4</v>
      </c>
      <c r="M49" s="282">
        <v>4</v>
      </c>
      <c r="N49" s="282">
        <v>4</v>
      </c>
      <c r="O49" s="283">
        <v>8</v>
      </c>
      <c r="P49" s="266"/>
      <c r="Q49" s="266"/>
      <c r="R49" s="266"/>
      <c r="S49" s="266"/>
      <c r="T49" s="266"/>
      <c r="U49" s="266"/>
    </row>
    <row r="50" spans="1:21" ht="30.75" customHeight="1" x14ac:dyDescent="0.2">
      <c r="A50" s="266"/>
      <c r="B50" s="1200"/>
      <c r="C50" s="1201"/>
      <c r="D50" s="280"/>
      <c r="E50" s="1182" t="s">
        <v>506</v>
      </c>
      <c r="F50" s="1182"/>
      <c r="G50" s="1182"/>
      <c r="H50" s="1182"/>
      <c r="I50" s="1182"/>
      <c r="J50" s="1183"/>
      <c r="K50" s="281" t="s">
        <v>441</v>
      </c>
      <c r="L50" s="282" t="s">
        <v>441</v>
      </c>
      <c r="M50" s="282" t="s">
        <v>441</v>
      </c>
      <c r="N50" s="282" t="s">
        <v>441</v>
      </c>
      <c r="O50" s="283" t="s">
        <v>441</v>
      </c>
      <c r="P50" s="266"/>
      <c r="Q50" s="266"/>
      <c r="R50" s="266"/>
      <c r="S50" s="266"/>
      <c r="T50" s="266"/>
      <c r="U50" s="266"/>
    </row>
    <row r="51" spans="1:21" ht="30.75" customHeight="1" x14ac:dyDescent="0.2">
      <c r="A51" s="266"/>
      <c r="B51" s="1202"/>
      <c r="C51" s="1203"/>
      <c r="D51" s="284"/>
      <c r="E51" s="1182" t="s">
        <v>507</v>
      </c>
      <c r="F51" s="1182"/>
      <c r="G51" s="1182"/>
      <c r="H51" s="1182"/>
      <c r="I51" s="1182"/>
      <c r="J51" s="1183"/>
      <c r="K51" s="281" t="s">
        <v>441</v>
      </c>
      <c r="L51" s="282" t="s">
        <v>441</v>
      </c>
      <c r="M51" s="282">
        <v>2</v>
      </c>
      <c r="N51" s="282" t="s">
        <v>441</v>
      </c>
      <c r="O51" s="283" t="s">
        <v>441</v>
      </c>
      <c r="P51" s="266"/>
      <c r="Q51" s="266"/>
      <c r="R51" s="266"/>
      <c r="S51" s="266"/>
      <c r="T51" s="266"/>
      <c r="U51" s="266"/>
    </row>
    <row r="52" spans="1:21" ht="30.75" customHeight="1" x14ac:dyDescent="0.2">
      <c r="A52" s="266"/>
      <c r="B52" s="1180" t="s">
        <v>508</v>
      </c>
      <c r="C52" s="1181"/>
      <c r="D52" s="284"/>
      <c r="E52" s="1182" t="s">
        <v>509</v>
      </c>
      <c r="F52" s="1182"/>
      <c r="G52" s="1182"/>
      <c r="H52" s="1182"/>
      <c r="I52" s="1182"/>
      <c r="J52" s="1183"/>
      <c r="K52" s="281">
        <v>953</v>
      </c>
      <c r="L52" s="282">
        <v>976</v>
      </c>
      <c r="M52" s="282">
        <v>956</v>
      </c>
      <c r="N52" s="282">
        <v>1520</v>
      </c>
      <c r="O52" s="283">
        <v>1896</v>
      </c>
      <c r="P52" s="266"/>
      <c r="Q52" s="266"/>
      <c r="R52" s="266"/>
      <c r="S52" s="266"/>
      <c r="T52" s="266"/>
      <c r="U52" s="266"/>
    </row>
    <row r="53" spans="1:21" ht="30.75" customHeight="1" thickBot="1" x14ac:dyDescent="0.25">
      <c r="A53" s="266"/>
      <c r="B53" s="1184" t="s">
        <v>510</v>
      </c>
      <c r="C53" s="1185"/>
      <c r="D53" s="285"/>
      <c r="E53" s="1186" t="s">
        <v>511</v>
      </c>
      <c r="F53" s="1186"/>
      <c r="G53" s="1186"/>
      <c r="H53" s="1186"/>
      <c r="I53" s="1186"/>
      <c r="J53" s="1187"/>
      <c r="K53" s="286">
        <v>411</v>
      </c>
      <c r="L53" s="287">
        <v>462</v>
      </c>
      <c r="M53" s="287">
        <v>615</v>
      </c>
      <c r="N53" s="287">
        <v>632</v>
      </c>
      <c r="O53" s="288">
        <v>550</v>
      </c>
      <c r="P53" s="266"/>
      <c r="Q53" s="266"/>
      <c r="R53" s="266"/>
      <c r="S53" s="266"/>
      <c r="T53" s="266"/>
      <c r="U53" s="266"/>
    </row>
    <row r="54" spans="1:21" ht="24" customHeight="1" x14ac:dyDescent="0.25">
      <c r="A54" s="266"/>
      <c r="B54" s="289" t="s">
        <v>512</v>
      </c>
      <c r="C54" s="266"/>
      <c r="D54" s="266"/>
      <c r="E54" s="266"/>
      <c r="F54" s="266"/>
      <c r="G54" s="266"/>
      <c r="H54" s="266"/>
      <c r="I54" s="266"/>
      <c r="J54" s="266"/>
      <c r="K54" s="266"/>
      <c r="L54" s="266"/>
      <c r="M54" s="266"/>
      <c r="N54" s="266"/>
      <c r="O54" s="266"/>
      <c r="P54" s="266"/>
      <c r="Q54" s="266"/>
      <c r="R54" s="266"/>
      <c r="S54" s="266"/>
      <c r="T54" s="266"/>
      <c r="U54" s="266"/>
    </row>
    <row r="55" spans="1:21" ht="24" customHeight="1" thickBot="1" x14ac:dyDescent="0.3">
      <c r="A55" s="266"/>
      <c r="B55" s="290" t="s">
        <v>513</v>
      </c>
      <c r="C55" s="291"/>
      <c r="D55" s="291"/>
      <c r="E55" s="291"/>
      <c r="F55" s="291"/>
      <c r="G55" s="291"/>
      <c r="H55" s="291"/>
      <c r="I55" s="291"/>
      <c r="J55" s="291"/>
      <c r="K55" s="292"/>
      <c r="L55" s="292"/>
      <c r="M55" s="292"/>
      <c r="N55" s="292"/>
      <c r="O55" s="293" t="s">
        <v>514</v>
      </c>
      <c r="P55" s="266"/>
      <c r="Q55" s="266"/>
      <c r="R55" s="266"/>
      <c r="S55" s="266"/>
      <c r="T55" s="266"/>
      <c r="U55" s="266"/>
    </row>
    <row r="56" spans="1:21" ht="31.5" customHeight="1" thickBot="1" x14ac:dyDescent="0.3">
      <c r="A56" s="266"/>
      <c r="B56" s="294"/>
      <c r="C56" s="295"/>
      <c r="D56" s="295"/>
      <c r="E56" s="296"/>
      <c r="F56" s="296"/>
      <c r="G56" s="296"/>
      <c r="H56" s="296"/>
      <c r="I56" s="296"/>
      <c r="J56" s="297" t="s">
        <v>481</v>
      </c>
      <c r="K56" s="298" t="s">
        <v>515</v>
      </c>
      <c r="L56" s="299" t="s">
        <v>516</v>
      </c>
      <c r="M56" s="299" t="s">
        <v>517</v>
      </c>
      <c r="N56" s="299" t="s">
        <v>518</v>
      </c>
      <c r="O56" s="300" t="s">
        <v>519</v>
      </c>
      <c r="P56" s="266"/>
      <c r="Q56" s="266"/>
      <c r="R56" s="266"/>
      <c r="S56" s="266"/>
      <c r="T56" s="266"/>
      <c r="U56" s="266"/>
    </row>
    <row r="57" spans="1:21" ht="31.5" customHeight="1" x14ac:dyDescent="0.2">
      <c r="B57" s="1188" t="s">
        <v>520</v>
      </c>
      <c r="C57" s="1189"/>
      <c r="D57" s="1192" t="s">
        <v>521</v>
      </c>
      <c r="E57" s="1193"/>
      <c r="F57" s="1193"/>
      <c r="G57" s="1193"/>
      <c r="H57" s="1193"/>
      <c r="I57" s="1193"/>
      <c r="J57" s="1194"/>
      <c r="K57" s="301" t="s">
        <v>341</v>
      </c>
      <c r="L57" s="302" t="s">
        <v>341</v>
      </c>
      <c r="M57" s="302" t="s">
        <v>341</v>
      </c>
      <c r="N57" s="302" t="s">
        <v>341</v>
      </c>
      <c r="O57" s="303" t="s">
        <v>341</v>
      </c>
    </row>
    <row r="58" spans="1:21" ht="31.5" customHeight="1" thickBot="1" x14ac:dyDescent="0.25">
      <c r="B58" s="1190"/>
      <c r="C58" s="1191"/>
      <c r="D58" s="1195" t="s">
        <v>522</v>
      </c>
      <c r="E58" s="1196"/>
      <c r="F58" s="1196"/>
      <c r="G58" s="1196"/>
      <c r="H58" s="1196"/>
      <c r="I58" s="1196"/>
      <c r="J58" s="1197"/>
      <c r="K58" s="304" t="s">
        <v>341</v>
      </c>
      <c r="L58" s="305" t="s">
        <v>341</v>
      </c>
      <c r="M58" s="305" t="s">
        <v>341</v>
      </c>
      <c r="N58" s="305" t="s">
        <v>341</v>
      </c>
      <c r="O58" s="306" t="s">
        <v>341</v>
      </c>
    </row>
    <row r="59" spans="1:21" ht="24" customHeight="1" x14ac:dyDescent="0.2">
      <c r="B59" s="307"/>
      <c r="C59" s="307"/>
      <c r="D59" s="308" t="s">
        <v>523</v>
      </c>
      <c r="E59" s="309"/>
      <c r="F59" s="309"/>
      <c r="G59" s="309"/>
      <c r="H59" s="309"/>
      <c r="I59" s="309"/>
      <c r="J59" s="309"/>
      <c r="K59" s="309"/>
      <c r="L59" s="309"/>
      <c r="M59" s="309"/>
      <c r="N59" s="309"/>
      <c r="O59" s="309"/>
    </row>
    <row r="60" spans="1:21" ht="24" customHeight="1" x14ac:dyDescent="0.2">
      <c r="B60" s="310"/>
      <c r="C60" s="310"/>
      <c r="D60" s="308" t="s">
        <v>524</v>
      </c>
      <c r="E60" s="309"/>
      <c r="F60" s="309"/>
      <c r="G60" s="309"/>
      <c r="H60" s="309"/>
      <c r="I60" s="309"/>
      <c r="J60" s="309"/>
      <c r="K60" s="309"/>
      <c r="L60" s="309"/>
      <c r="M60" s="309"/>
      <c r="N60" s="309"/>
      <c r="O60" s="309"/>
    </row>
    <row r="61" spans="1:21" ht="24" customHeight="1" x14ac:dyDescent="0.25">
      <c r="A61" s="266"/>
      <c r="B61" s="289"/>
      <c r="C61" s="266"/>
      <c r="D61" s="266"/>
      <c r="E61" s="266"/>
      <c r="F61" s="266"/>
      <c r="G61" s="266"/>
      <c r="H61" s="266"/>
      <c r="I61" s="266"/>
      <c r="J61" s="266"/>
      <c r="K61" s="266"/>
      <c r="L61" s="266"/>
      <c r="M61" s="266"/>
      <c r="N61" s="266"/>
      <c r="O61" s="266"/>
      <c r="P61" s="266"/>
      <c r="Q61" s="266"/>
      <c r="R61" s="266"/>
      <c r="S61" s="266"/>
      <c r="T61" s="266"/>
      <c r="U61" s="266"/>
    </row>
    <row r="62" spans="1:21" ht="24" customHeight="1" x14ac:dyDescent="0.25">
      <c r="A62" s="266"/>
      <c r="B62" s="289"/>
      <c r="C62" s="266"/>
      <c r="D62" s="266"/>
      <c r="E62" s="266"/>
      <c r="F62" s="266"/>
      <c r="G62" s="266"/>
      <c r="H62" s="266"/>
      <c r="I62" s="266"/>
      <c r="J62" s="266"/>
      <c r="K62" s="266"/>
      <c r="L62" s="266"/>
      <c r="M62" s="266"/>
      <c r="N62" s="266"/>
      <c r="O62" s="266"/>
      <c r="P62" s="266"/>
      <c r="Q62" s="266"/>
      <c r="R62" s="266"/>
      <c r="S62" s="266"/>
      <c r="T62" s="266"/>
      <c r="U62" s="266"/>
    </row>
  </sheetData>
  <sheetProtection algorithmName="SHA-512" hashValue="GqjpSPtjUpCI5F1oL6W9MST+LFCbHt/vZp3Ln+xnmQP09W3OkNiJb25TqJDpV37A1iJIY1zapaxdbJ0opXC/pw==" saltValue="Vtlm9SvQn8/x5GsMEAlu6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topLeftCell="A31" zoomScaleSheetLayoutView="100" workbookViewId="0"/>
  </sheetViews>
  <sheetFormatPr defaultColWidth="0" defaultRowHeight="13.5" customHeight="1" zeroHeight="1" x14ac:dyDescent="0.2"/>
  <cols>
    <col min="1" max="1" width="6.6328125" style="311" customWidth="1"/>
    <col min="2" max="3" width="12.6328125" style="311" customWidth="1"/>
    <col min="4" max="4" width="11.6328125" style="311" customWidth="1"/>
    <col min="5" max="8" width="10.36328125" style="311" customWidth="1"/>
    <col min="9" max="13" width="16.36328125" style="311" customWidth="1"/>
    <col min="14" max="19" width="12.6328125" style="311" customWidth="1"/>
    <col min="20" max="16384" width="0" style="31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312" t="s">
        <v>498</v>
      </c>
    </row>
    <row r="40" spans="2:13" ht="27.75" customHeight="1" thickBot="1" x14ac:dyDescent="0.3">
      <c r="B40" s="313" t="s">
        <v>499</v>
      </c>
      <c r="C40" s="314"/>
      <c r="D40" s="314"/>
      <c r="E40" s="315"/>
      <c r="F40" s="315"/>
      <c r="G40" s="315"/>
      <c r="H40" s="316" t="s">
        <v>481</v>
      </c>
      <c r="I40" s="317" t="s">
        <v>3</v>
      </c>
      <c r="J40" s="318" t="s">
        <v>4</v>
      </c>
      <c r="K40" s="318" t="s">
        <v>5</v>
      </c>
      <c r="L40" s="318" t="s">
        <v>6</v>
      </c>
      <c r="M40" s="319" t="s">
        <v>7</v>
      </c>
    </row>
    <row r="41" spans="2:13" ht="27.75" customHeight="1" x14ac:dyDescent="0.2">
      <c r="B41" s="1218" t="s">
        <v>525</v>
      </c>
      <c r="C41" s="1219"/>
      <c r="D41" s="320"/>
      <c r="E41" s="1220" t="s">
        <v>526</v>
      </c>
      <c r="F41" s="1220"/>
      <c r="G41" s="1220"/>
      <c r="H41" s="1221"/>
      <c r="I41" s="321">
        <v>22209</v>
      </c>
      <c r="J41" s="322">
        <v>27926</v>
      </c>
      <c r="K41" s="322">
        <v>38847</v>
      </c>
      <c r="L41" s="322">
        <v>44075</v>
      </c>
      <c r="M41" s="323">
        <v>45938</v>
      </c>
    </row>
    <row r="42" spans="2:13" ht="27.75" customHeight="1" x14ac:dyDescent="0.2">
      <c r="B42" s="1208"/>
      <c r="C42" s="1209"/>
      <c r="D42" s="324"/>
      <c r="E42" s="1212" t="s">
        <v>527</v>
      </c>
      <c r="F42" s="1212"/>
      <c r="G42" s="1212"/>
      <c r="H42" s="1213"/>
      <c r="I42" s="325" t="s">
        <v>441</v>
      </c>
      <c r="J42" s="326" t="s">
        <v>441</v>
      </c>
      <c r="K42" s="326" t="s">
        <v>441</v>
      </c>
      <c r="L42" s="326" t="s">
        <v>441</v>
      </c>
      <c r="M42" s="327" t="s">
        <v>441</v>
      </c>
    </row>
    <row r="43" spans="2:13" ht="27.75" customHeight="1" x14ac:dyDescent="0.2">
      <c r="B43" s="1208"/>
      <c r="C43" s="1209"/>
      <c r="D43" s="324"/>
      <c r="E43" s="1212" t="s">
        <v>528</v>
      </c>
      <c r="F43" s="1212"/>
      <c r="G43" s="1212"/>
      <c r="H43" s="1213"/>
      <c r="I43" s="325">
        <v>5803</v>
      </c>
      <c r="J43" s="326">
        <v>5687</v>
      </c>
      <c r="K43" s="326">
        <v>5140</v>
      </c>
      <c r="L43" s="326">
        <v>6234</v>
      </c>
      <c r="M43" s="327">
        <v>6330</v>
      </c>
    </row>
    <row r="44" spans="2:13" ht="27.75" customHeight="1" x14ac:dyDescent="0.2">
      <c r="B44" s="1208"/>
      <c r="C44" s="1209"/>
      <c r="D44" s="324"/>
      <c r="E44" s="1212" t="s">
        <v>529</v>
      </c>
      <c r="F44" s="1212"/>
      <c r="G44" s="1212"/>
      <c r="H44" s="1213"/>
      <c r="I44" s="325">
        <v>39</v>
      </c>
      <c r="J44" s="326">
        <v>35</v>
      </c>
      <c r="K44" s="326">
        <v>30</v>
      </c>
      <c r="L44" s="326">
        <v>83</v>
      </c>
      <c r="M44" s="327">
        <v>72</v>
      </c>
    </row>
    <row r="45" spans="2:13" ht="27.75" customHeight="1" x14ac:dyDescent="0.2">
      <c r="B45" s="1208"/>
      <c r="C45" s="1209"/>
      <c r="D45" s="324"/>
      <c r="E45" s="1212" t="s">
        <v>530</v>
      </c>
      <c r="F45" s="1212"/>
      <c r="G45" s="1212"/>
      <c r="H45" s="1213"/>
      <c r="I45" s="325">
        <v>309</v>
      </c>
      <c r="J45" s="326">
        <v>134</v>
      </c>
      <c r="K45" s="326">
        <v>48</v>
      </c>
      <c r="L45" s="326" t="s">
        <v>441</v>
      </c>
      <c r="M45" s="327" t="s">
        <v>441</v>
      </c>
    </row>
    <row r="46" spans="2:13" ht="27.75" customHeight="1" x14ac:dyDescent="0.2">
      <c r="B46" s="1208"/>
      <c r="C46" s="1209"/>
      <c r="D46" s="328"/>
      <c r="E46" s="1212" t="s">
        <v>531</v>
      </c>
      <c r="F46" s="1212"/>
      <c r="G46" s="1212"/>
      <c r="H46" s="1213"/>
      <c r="I46" s="325" t="s">
        <v>441</v>
      </c>
      <c r="J46" s="326">
        <v>48</v>
      </c>
      <c r="K46" s="326">
        <v>65</v>
      </c>
      <c r="L46" s="326" t="s">
        <v>441</v>
      </c>
      <c r="M46" s="327" t="s">
        <v>441</v>
      </c>
    </row>
    <row r="47" spans="2:13" ht="27.75" customHeight="1" x14ac:dyDescent="0.2">
      <c r="B47" s="1208"/>
      <c r="C47" s="1209"/>
      <c r="D47" s="329"/>
      <c r="E47" s="1222" t="s">
        <v>532</v>
      </c>
      <c r="F47" s="1223"/>
      <c r="G47" s="1223"/>
      <c r="H47" s="1224"/>
      <c r="I47" s="325" t="s">
        <v>441</v>
      </c>
      <c r="J47" s="326" t="s">
        <v>441</v>
      </c>
      <c r="K47" s="326" t="s">
        <v>441</v>
      </c>
      <c r="L47" s="326" t="s">
        <v>441</v>
      </c>
      <c r="M47" s="327" t="s">
        <v>441</v>
      </c>
    </row>
    <row r="48" spans="2:13" ht="27.75" customHeight="1" x14ac:dyDescent="0.2">
      <c r="B48" s="1208"/>
      <c r="C48" s="1209"/>
      <c r="D48" s="324"/>
      <c r="E48" s="1212" t="s">
        <v>533</v>
      </c>
      <c r="F48" s="1212"/>
      <c r="G48" s="1212"/>
      <c r="H48" s="1213"/>
      <c r="I48" s="325" t="s">
        <v>441</v>
      </c>
      <c r="J48" s="326" t="s">
        <v>441</v>
      </c>
      <c r="K48" s="326" t="s">
        <v>441</v>
      </c>
      <c r="L48" s="326" t="s">
        <v>441</v>
      </c>
      <c r="M48" s="327" t="s">
        <v>441</v>
      </c>
    </row>
    <row r="49" spans="2:13" ht="27.75" customHeight="1" x14ac:dyDescent="0.2">
      <c r="B49" s="1210"/>
      <c r="C49" s="1211"/>
      <c r="D49" s="324"/>
      <c r="E49" s="1212" t="s">
        <v>534</v>
      </c>
      <c r="F49" s="1212"/>
      <c r="G49" s="1212"/>
      <c r="H49" s="1213"/>
      <c r="I49" s="325" t="s">
        <v>441</v>
      </c>
      <c r="J49" s="326" t="s">
        <v>441</v>
      </c>
      <c r="K49" s="326" t="s">
        <v>441</v>
      </c>
      <c r="L49" s="326" t="s">
        <v>441</v>
      </c>
      <c r="M49" s="327" t="s">
        <v>441</v>
      </c>
    </row>
    <row r="50" spans="2:13" ht="27.75" customHeight="1" x14ac:dyDescent="0.2">
      <c r="B50" s="1206" t="s">
        <v>535</v>
      </c>
      <c r="C50" s="1207"/>
      <c r="D50" s="330"/>
      <c r="E50" s="1212" t="s">
        <v>536</v>
      </c>
      <c r="F50" s="1212"/>
      <c r="G50" s="1212"/>
      <c r="H50" s="1213"/>
      <c r="I50" s="325">
        <v>5726</v>
      </c>
      <c r="J50" s="326">
        <v>5498</v>
      </c>
      <c r="K50" s="326">
        <v>5798</v>
      </c>
      <c r="L50" s="326">
        <v>6528</v>
      </c>
      <c r="M50" s="327">
        <v>8212</v>
      </c>
    </row>
    <row r="51" spans="2:13" ht="27.75" customHeight="1" x14ac:dyDescent="0.2">
      <c r="B51" s="1208"/>
      <c r="C51" s="1209"/>
      <c r="D51" s="324"/>
      <c r="E51" s="1212" t="s">
        <v>537</v>
      </c>
      <c r="F51" s="1212"/>
      <c r="G51" s="1212"/>
      <c r="H51" s="1213"/>
      <c r="I51" s="325">
        <v>808</v>
      </c>
      <c r="J51" s="326">
        <v>1456</v>
      </c>
      <c r="K51" s="326">
        <v>6783</v>
      </c>
      <c r="L51" s="326">
        <v>6723</v>
      </c>
      <c r="M51" s="327">
        <v>6694</v>
      </c>
    </row>
    <row r="52" spans="2:13" ht="27.75" customHeight="1" x14ac:dyDescent="0.2">
      <c r="B52" s="1210"/>
      <c r="C52" s="1211"/>
      <c r="D52" s="324"/>
      <c r="E52" s="1212" t="s">
        <v>538</v>
      </c>
      <c r="F52" s="1212"/>
      <c r="G52" s="1212"/>
      <c r="H52" s="1213"/>
      <c r="I52" s="325">
        <v>22272</v>
      </c>
      <c r="J52" s="326">
        <v>25549</v>
      </c>
      <c r="K52" s="326">
        <v>29494</v>
      </c>
      <c r="L52" s="326">
        <v>34896</v>
      </c>
      <c r="M52" s="327">
        <v>34683</v>
      </c>
    </row>
    <row r="53" spans="2:13" ht="27.75" customHeight="1" thickBot="1" x14ac:dyDescent="0.25">
      <c r="B53" s="1214" t="s">
        <v>510</v>
      </c>
      <c r="C53" s="1215"/>
      <c r="D53" s="331"/>
      <c r="E53" s="1216" t="s">
        <v>539</v>
      </c>
      <c r="F53" s="1216"/>
      <c r="G53" s="1216"/>
      <c r="H53" s="1217"/>
      <c r="I53" s="332">
        <v>-446</v>
      </c>
      <c r="J53" s="333">
        <v>1326</v>
      </c>
      <c r="K53" s="333">
        <v>2054</v>
      </c>
      <c r="L53" s="333">
        <v>2244</v>
      </c>
      <c r="M53" s="334">
        <v>2751</v>
      </c>
    </row>
    <row r="54" spans="2:13" ht="27.75" customHeight="1" x14ac:dyDescent="0.25">
      <c r="B54" s="335" t="s">
        <v>540</v>
      </c>
      <c r="C54" s="336"/>
      <c r="D54" s="336"/>
      <c r="E54" s="337"/>
      <c r="F54" s="337"/>
      <c r="G54" s="337"/>
      <c r="H54" s="337"/>
      <c r="I54" s="338"/>
      <c r="J54" s="338"/>
      <c r="K54" s="338"/>
      <c r="L54" s="338"/>
      <c r="M54" s="338"/>
    </row>
    <row r="55" spans="2:13" ht="13" x14ac:dyDescent="0.2"/>
  </sheetData>
  <sheetProtection algorithmName="SHA-512" hashValue="fY1VlndrumZd1EaXHKuUXp4jAQPcTBhAXtbos9t2KtSJ/Ka/LlnVMoiE1B6fLRnyHsu5sX/AMCL3G8mnHojcsw==" saltValue="40TPyHR5RNUwDbrzdxTq5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219" customWidth="1"/>
    <col min="2" max="2" width="16.36328125" style="219" customWidth="1"/>
    <col min="3" max="5" width="26.26953125" style="219" customWidth="1"/>
    <col min="6" max="8" width="24.26953125" style="219" customWidth="1"/>
    <col min="9" max="14" width="26" style="219" customWidth="1"/>
    <col min="15" max="15" width="6.08984375" style="219" customWidth="1"/>
    <col min="16" max="16" width="9" style="219" hidden="1" customWidth="1"/>
    <col min="17" max="20" width="0" style="219" hidden="1" customWidth="1"/>
    <col min="21" max="21" width="9" style="219" hidden="1" customWidth="1"/>
    <col min="22" max="22" width="0" style="219" hidden="1" customWidth="1"/>
    <col min="23" max="23" width="9" style="219" hidden="1" customWidth="1"/>
    <col min="24" max="16384" width="0" style="21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20"/>
      <c r="C53" s="220"/>
      <c r="D53" s="220"/>
      <c r="E53" s="220"/>
      <c r="F53" s="220"/>
      <c r="G53" s="220"/>
      <c r="H53" s="339" t="s">
        <v>541</v>
      </c>
    </row>
    <row r="54" spans="2:8" ht="29.25" customHeight="1" thickBot="1" x14ac:dyDescent="0.35">
      <c r="B54" s="340" t="s">
        <v>24</v>
      </c>
      <c r="C54" s="341"/>
      <c r="D54" s="341"/>
      <c r="E54" s="342" t="s">
        <v>481</v>
      </c>
      <c r="F54" s="343" t="s">
        <v>5</v>
      </c>
      <c r="G54" s="343" t="s">
        <v>6</v>
      </c>
      <c r="H54" s="344" t="s">
        <v>7</v>
      </c>
    </row>
    <row r="55" spans="2:8" ht="52.5" customHeight="1" x14ac:dyDescent="0.2">
      <c r="B55" s="345"/>
      <c r="C55" s="1233" t="s">
        <v>118</v>
      </c>
      <c r="D55" s="1233"/>
      <c r="E55" s="1234"/>
      <c r="F55" s="346">
        <v>1119</v>
      </c>
      <c r="G55" s="346">
        <v>1120</v>
      </c>
      <c r="H55" s="347">
        <v>1121</v>
      </c>
    </row>
    <row r="56" spans="2:8" ht="52.5" customHeight="1" x14ac:dyDescent="0.2">
      <c r="B56" s="348"/>
      <c r="C56" s="1235" t="s">
        <v>542</v>
      </c>
      <c r="D56" s="1235"/>
      <c r="E56" s="1236"/>
      <c r="F56" s="349">
        <v>891</v>
      </c>
      <c r="G56" s="349">
        <v>1257</v>
      </c>
      <c r="H56" s="350">
        <v>1601</v>
      </c>
    </row>
    <row r="57" spans="2:8" ht="53.25" customHeight="1" x14ac:dyDescent="0.2">
      <c r="B57" s="348"/>
      <c r="C57" s="1237" t="s">
        <v>123</v>
      </c>
      <c r="D57" s="1237"/>
      <c r="E57" s="1238"/>
      <c r="F57" s="351">
        <v>3496</v>
      </c>
      <c r="G57" s="351">
        <v>3865</v>
      </c>
      <c r="H57" s="352">
        <v>4953</v>
      </c>
    </row>
    <row r="58" spans="2:8" ht="45.75" customHeight="1" x14ac:dyDescent="0.2">
      <c r="B58" s="353"/>
      <c r="C58" s="1225" t="s">
        <v>543</v>
      </c>
      <c r="D58" s="1226"/>
      <c r="E58" s="1227"/>
      <c r="F58" s="354">
        <v>19</v>
      </c>
      <c r="G58" s="354">
        <v>524</v>
      </c>
      <c r="H58" s="355">
        <v>1524</v>
      </c>
    </row>
    <row r="59" spans="2:8" ht="45.75" customHeight="1" x14ac:dyDescent="0.2">
      <c r="B59" s="353"/>
      <c r="C59" s="1225" t="s">
        <v>544</v>
      </c>
      <c r="D59" s="1226"/>
      <c r="E59" s="1227"/>
      <c r="F59" s="354">
        <v>1131</v>
      </c>
      <c r="G59" s="354">
        <v>1132</v>
      </c>
      <c r="H59" s="355">
        <v>1133</v>
      </c>
    </row>
    <row r="60" spans="2:8" ht="45.75" customHeight="1" x14ac:dyDescent="0.2">
      <c r="B60" s="353"/>
      <c r="C60" s="1225" t="s">
        <v>545</v>
      </c>
      <c r="D60" s="1226"/>
      <c r="E60" s="1227"/>
      <c r="F60" s="354">
        <v>639</v>
      </c>
      <c r="G60" s="354">
        <v>649</v>
      </c>
      <c r="H60" s="355">
        <v>659</v>
      </c>
    </row>
    <row r="61" spans="2:8" ht="45.75" customHeight="1" x14ac:dyDescent="0.2">
      <c r="B61" s="353"/>
      <c r="C61" s="1225" t="s">
        <v>546</v>
      </c>
      <c r="D61" s="1226"/>
      <c r="E61" s="1227"/>
      <c r="F61" s="354">
        <v>1223</v>
      </c>
      <c r="G61" s="354">
        <v>1074</v>
      </c>
      <c r="H61" s="355">
        <v>639</v>
      </c>
    </row>
    <row r="62" spans="2:8" ht="45.75" customHeight="1" thickBot="1" x14ac:dyDescent="0.25">
      <c r="B62" s="356"/>
      <c r="C62" s="1228" t="s">
        <v>547</v>
      </c>
      <c r="D62" s="1229"/>
      <c r="E62" s="1230"/>
      <c r="F62" s="357">
        <v>84</v>
      </c>
      <c r="G62" s="357">
        <v>84</v>
      </c>
      <c r="H62" s="358">
        <v>584</v>
      </c>
    </row>
    <row r="63" spans="2:8" ht="52.5" customHeight="1" thickBot="1" x14ac:dyDescent="0.25">
      <c r="B63" s="359"/>
      <c r="C63" s="1231" t="s">
        <v>548</v>
      </c>
      <c r="D63" s="1231"/>
      <c r="E63" s="1232"/>
      <c r="F63" s="360">
        <v>5506</v>
      </c>
      <c r="G63" s="360">
        <v>6242</v>
      </c>
      <c r="H63" s="361">
        <v>7675</v>
      </c>
    </row>
    <row r="64" spans="2:8" ht="13" x14ac:dyDescent="0.2"/>
  </sheetData>
  <sheetProtection algorithmName="SHA-512" hashValue="r/fadxP3tWLxtmtMFAzXirUNWKyzujDmwUWBuBAkW9KXjzffzf2SrWAoJ5kfLq9UKYMP50nAAdn7qCUezFXGqQ==" saltValue="bE7eiJJNKT30t4bKpoO7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43" zoomScale="85" zoomScaleNormal="85" zoomScaleSheetLayoutView="55" workbookViewId="0">
      <selection activeCell="AN65" sqref="AN65:DC69"/>
    </sheetView>
  </sheetViews>
  <sheetFormatPr defaultColWidth="0" defaultRowHeight="13.5" customHeight="1" zeroHeight="1" x14ac:dyDescent="0.2"/>
  <cols>
    <col min="1" max="1" width="6.36328125" style="3" customWidth="1"/>
    <col min="2" max="107" width="2.453125" style="3" customWidth="1"/>
    <col min="108" max="108" width="6.08984375" style="11" customWidth="1"/>
    <col min="109" max="109" width="5.90625" style="10" customWidth="1"/>
    <col min="110" max="16384" width="8.63281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 x14ac:dyDescent="0.2">
      <c r="DD19" s="3"/>
      <c r="DE19" s="3"/>
    </row>
    <row r="20" spans="1:109" ht="13"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 x14ac:dyDescent="0.2">
      <c r="B23" s="10"/>
    </row>
    <row r="24" spans="1:109" ht="13" x14ac:dyDescent="0.2">
      <c r="B24" s="10"/>
    </row>
    <row r="25" spans="1:109" ht="13" x14ac:dyDescent="0.2">
      <c r="B25" s="10"/>
    </row>
    <row r="26" spans="1:109" ht="13" x14ac:dyDescent="0.2">
      <c r="B26" s="10"/>
    </row>
    <row r="27" spans="1:109" ht="13" x14ac:dyDescent="0.2">
      <c r="B27" s="10"/>
    </row>
    <row r="28" spans="1:109" ht="13" x14ac:dyDescent="0.2">
      <c r="B28" s="10"/>
    </row>
    <row r="29" spans="1:109" ht="13" x14ac:dyDescent="0.2">
      <c r="B29" s="10"/>
    </row>
    <row r="30" spans="1:109" ht="13" x14ac:dyDescent="0.2">
      <c r="B30" s="10"/>
    </row>
    <row r="31" spans="1:109" ht="13" x14ac:dyDescent="0.2">
      <c r="B31" s="10"/>
    </row>
    <row r="32" spans="1:109" ht="13" x14ac:dyDescent="0.2">
      <c r="B32" s="10"/>
    </row>
    <row r="33" spans="2:109" ht="13" x14ac:dyDescent="0.2">
      <c r="B33" s="10"/>
    </row>
    <row r="34" spans="2:109" ht="13" x14ac:dyDescent="0.2">
      <c r="B34" s="10"/>
    </row>
    <row r="35" spans="2:109" ht="13" x14ac:dyDescent="0.2">
      <c r="B35" s="10"/>
    </row>
    <row r="36" spans="2:109" ht="13" x14ac:dyDescent="0.2">
      <c r="B36" s="10"/>
    </row>
    <row r="37" spans="2:109" ht="13" x14ac:dyDescent="0.2">
      <c r="B37" s="10"/>
    </row>
    <row r="38" spans="2:109" ht="13" x14ac:dyDescent="0.2">
      <c r="B38" s="10"/>
    </row>
    <row r="39" spans="2:109" ht="13"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 x14ac:dyDescent="0.2">
      <c r="B40" s="15"/>
      <c r="DD40" s="15"/>
      <c r="DE40" s="3"/>
    </row>
    <row r="41" spans="2:109" ht="16.5"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247" t="s">
        <v>549</v>
      </c>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10"/>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10"/>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10"/>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10"/>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 x14ac:dyDescent="0.2">
      <c r="B49" s="10"/>
      <c r="AN49" s="3" t="s">
        <v>2</v>
      </c>
    </row>
    <row r="50" spans="1:109" ht="13" x14ac:dyDescent="0.2">
      <c r="B50" s="10"/>
      <c r="G50" s="1239"/>
      <c r="H50" s="1239"/>
      <c r="I50" s="1239"/>
      <c r="J50" s="1239"/>
      <c r="K50" s="20"/>
      <c r="L50" s="20"/>
      <c r="M50" s="21"/>
      <c r="N50" s="21"/>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45" t="s">
        <v>3</v>
      </c>
      <c r="BQ50" s="1245"/>
      <c r="BR50" s="1245"/>
      <c r="BS50" s="1245"/>
      <c r="BT50" s="1245"/>
      <c r="BU50" s="1245"/>
      <c r="BV50" s="1245"/>
      <c r="BW50" s="1245"/>
      <c r="BX50" s="1245" t="s">
        <v>4</v>
      </c>
      <c r="BY50" s="1245"/>
      <c r="BZ50" s="1245"/>
      <c r="CA50" s="1245"/>
      <c r="CB50" s="1245"/>
      <c r="CC50" s="1245"/>
      <c r="CD50" s="1245"/>
      <c r="CE50" s="1245"/>
      <c r="CF50" s="1245" t="s">
        <v>5</v>
      </c>
      <c r="CG50" s="1245"/>
      <c r="CH50" s="1245"/>
      <c r="CI50" s="1245"/>
      <c r="CJ50" s="1245"/>
      <c r="CK50" s="1245"/>
      <c r="CL50" s="1245"/>
      <c r="CM50" s="1245"/>
      <c r="CN50" s="1245" t="s">
        <v>6</v>
      </c>
      <c r="CO50" s="1245"/>
      <c r="CP50" s="1245"/>
      <c r="CQ50" s="1245"/>
      <c r="CR50" s="1245"/>
      <c r="CS50" s="1245"/>
      <c r="CT50" s="1245"/>
      <c r="CU50" s="1245"/>
      <c r="CV50" s="1245" t="s">
        <v>7</v>
      </c>
      <c r="CW50" s="1245"/>
      <c r="CX50" s="1245"/>
      <c r="CY50" s="1245"/>
      <c r="CZ50" s="1245"/>
      <c r="DA50" s="1245"/>
      <c r="DB50" s="1245"/>
      <c r="DC50" s="1245"/>
    </row>
    <row r="51" spans="1:109" ht="13.5" customHeight="1" x14ac:dyDescent="0.2">
      <c r="B51" s="10"/>
      <c r="G51" s="1256"/>
      <c r="H51" s="1256"/>
      <c r="I51" s="1260"/>
      <c r="J51" s="1260"/>
      <c r="K51" s="1246"/>
      <c r="L51" s="1246"/>
      <c r="M51" s="1246"/>
      <c r="N51" s="1246"/>
      <c r="AM51" s="19"/>
      <c r="AN51" s="1244" t="s">
        <v>8</v>
      </c>
      <c r="AO51" s="1244"/>
      <c r="AP51" s="1244"/>
      <c r="AQ51" s="1244"/>
      <c r="AR51" s="1244"/>
      <c r="AS51" s="1244"/>
      <c r="AT51" s="1244"/>
      <c r="AU51" s="1244"/>
      <c r="AV51" s="1244"/>
      <c r="AW51" s="1244"/>
      <c r="AX51" s="1244"/>
      <c r="AY51" s="1244"/>
      <c r="AZ51" s="1244"/>
      <c r="BA51" s="1244"/>
      <c r="BB51" s="1244" t="s">
        <v>9</v>
      </c>
      <c r="BC51" s="1244"/>
      <c r="BD51" s="1244"/>
      <c r="BE51" s="1244"/>
      <c r="BF51" s="1244"/>
      <c r="BG51" s="1244"/>
      <c r="BH51" s="1244"/>
      <c r="BI51" s="1244"/>
      <c r="BJ51" s="1244"/>
      <c r="BK51" s="1244"/>
      <c r="BL51" s="1244"/>
      <c r="BM51" s="1244"/>
      <c r="BN51" s="1244"/>
      <c r="BO51" s="1244"/>
      <c r="BP51" s="1241"/>
      <c r="BQ51" s="1241"/>
      <c r="BR51" s="1241"/>
      <c r="BS51" s="1241"/>
      <c r="BT51" s="1241"/>
      <c r="BU51" s="1241"/>
      <c r="BV51" s="1241"/>
      <c r="BW51" s="1241"/>
      <c r="BX51" s="1241">
        <v>21.4</v>
      </c>
      <c r="BY51" s="1241"/>
      <c r="BZ51" s="1241"/>
      <c r="CA51" s="1241"/>
      <c r="CB51" s="1241"/>
      <c r="CC51" s="1241"/>
      <c r="CD51" s="1241"/>
      <c r="CE51" s="1241"/>
      <c r="CF51" s="1241">
        <v>32.200000000000003</v>
      </c>
      <c r="CG51" s="1241"/>
      <c r="CH51" s="1241"/>
      <c r="CI51" s="1241"/>
      <c r="CJ51" s="1241"/>
      <c r="CK51" s="1241"/>
      <c r="CL51" s="1241"/>
      <c r="CM51" s="1241"/>
      <c r="CN51" s="1241">
        <v>32.9</v>
      </c>
      <c r="CO51" s="1241"/>
      <c r="CP51" s="1241"/>
      <c r="CQ51" s="1241"/>
      <c r="CR51" s="1241"/>
      <c r="CS51" s="1241"/>
      <c r="CT51" s="1241"/>
      <c r="CU51" s="1241"/>
      <c r="CV51" s="1241">
        <v>38.1</v>
      </c>
      <c r="CW51" s="1241"/>
      <c r="CX51" s="1241"/>
      <c r="CY51" s="1241"/>
      <c r="CZ51" s="1241"/>
      <c r="DA51" s="1241"/>
      <c r="DB51" s="1241"/>
      <c r="DC51" s="1241"/>
    </row>
    <row r="52" spans="1:109" ht="13" x14ac:dyDescent="0.2">
      <c r="B52" s="10"/>
      <c r="G52" s="1256"/>
      <c r="H52" s="1256"/>
      <c r="I52" s="1260"/>
      <c r="J52" s="1260"/>
      <c r="K52" s="1246"/>
      <c r="L52" s="1246"/>
      <c r="M52" s="1246"/>
      <c r="N52" s="1246"/>
      <c r="AM52" s="19"/>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1"/>
      <c r="BQ52" s="1241"/>
      <c r="BR52" s="1241"/>
      <c r="BS52" s="1241"/>
      <c r="BT52" s="1241"/>
      <c r="BU52" s="1241"/>
      <c r="BV52" s="1241"/>
      <c r="BW52" s="1241"/>
      <c r="BX52" s="1241"/>
      <c r="BY52" s="1241"/>
      <c r="BZ52" s="1241"/>
      <c r="CA52" s="1241"/>
      <c r="CB52" s="1241"/>
      <c r="CC52" s="1241"/>
      <c r="CD52" s="1241"/>
      <c r="CE52" s="1241"/>
      <c r="CF52" s="1241"/>
      <c r="CG52" s="1241"/>
      <c r="CH52" s="1241"/>
      <c r="CI52" s="1241"/>
      <c r="CJ52" s="1241"/>
      <c r="CK52" s="1241"/>
      <c r="CL52" s="1241"/>
      <c r="CM52" s="1241"/>
      <c r="CN52" s="1241"/>
      <c r="CO52" s="1241"/>
      <c r="CP52" s="1241"/>
      <c r="CQ52" s="1241"/>
      <c r="CR52" s="1241"/>
      <c r="CS52" s="1241"/>
      <c r="CT52" s="1241"/>
      <c r="CU52" s="1241"/>
      <c r="CV52" s="1241"/>
      <c r="CW52" s="1241"/>
      <c r="CX52" s="1241"/>
      <c r="CY52" s="1241"/>
      <c r="CZ52" s="1241"/>
      <c r="DA52" s="1241"/>
      <c r="DB52" s="1241"/>
      <c r="DC52" s="1241"/>
    </row>
    <row r="53" spans="1:109" ht="13" x14ac:dyDescent="0.2">
      <c r="A53" s="18"/>
      <c r="B53" s="10"/>
      <c r="G53" s="1256"/>
      <c r="H53" s="1256"/>
      <c r="I53" s="1239"/>
      <c r="J53" s="1239"/>
      <c r="K53" s="1246"/>
      <c r="L53" s="1246"/>
      <c r="M53" s="1246"/>
      <c r="N53" s="1246"/>
      <c r="AM53" s="19"/>
      <c r="AN53" s="1244"/>
      <c r="AO53" s="1244"/>
      <c r="AP53" s="1244"/>
      <c r="AQ53" s="1244"/>
      <c r="AR53" s="1244"/>
      <c r="AS53" s="1244"/>
      <c r="AT53" s="1244"/>
      <c r="AU53" s="1244"/>
      <c r="AV53" s="1244"/>
      <c r="AW53" s="1244"/>
      <c r="AX53" s="1244"/>
      <c r="AY53" s="1244"/>
      <c r="AZ53" s="1244"/>
      <c r="BA53" s="1244"/>
      <c r="BB53" s="1244" t="s">
        <v>10</v>
      </c>
      <c r="BC53" s="1244"/>
      <c r="BD53" s="1244"/>
      <c r="BE53" s="1244"/>
      <c r="BF53" s="1244"/>
      <c r="BG53" s="1244"/>
      <c r="BH53" s="1244"/>
      <c r="BI53" s="1244"/>
      <c r="BJ53" s="1244"/>
      <c r="BK53" s="1244"/>
      <c r="BL53" s="1244"/>
      <c r="BM53" s="1244"/>
      <c r="BN53" s="1244"/>
      <c r="BO53" s="1244"/>
      <c r="BP53" s="1241">
        <v>59.4</v>
      </c>
      <c r="BQ53" s="1241"/>
      <c r="BR53" s="1241"/>
      <c r="BS53" s="1241"/>
      <c r="BT53" s="1241"/>
      <c r="BU53" s="1241"/>
      <c r="BV53" s="1241"/>
      <c r="BW53" s="1241"/>
      <c r="BX53" s="1241">
        <v>59.4</v>
      </c>
      <c r="BY53" s="1241"/>
      <c r="BZ53" s="1241"/>
      <c r="CA53" s="1241"/>
      <c r="CB53" s="1241"/>
      <c r="CC53" s="1241"/>
      <c r="CD53" s="1241"/>
      <c r="CE53" s="1241"/>
      <c r="CF53" s="1241">
        <v>44.3</v>
      </c>
      <c r="CG53" s="1241"/>
      <c r="CH53" s="1241"/>
      <c r="CI53" s="1241"/>
      <c r="CJ53" s="1241"/>
      <c r="CK53" s="1241"/>
      <c r="CL53" s="1241"/>
      <c r="CM53" s="1241"/>
      <c r="CN53" s="1241">
        <v>43.5</v>
      </c>
      <c r="CO53" s="1241"/>
      <c r="CP53" s="1241"/>
      <c r="CQ53" s="1241"/>
      <c r="CR53" s="1241"/>
      <c r="CS53" s="1241"/>
      <c r="CT53" s="1241"/>
      <c r="CU53" s="1241"/>
      <c r="CV53" s="1241">
        <v>44.9</v>
      </c>
      <c r="CW53" s="1241"/>
      <c r="CX53" s="1241"/>
      <c r="CY53" s="1241"/>
      <c r="CZ53" s="1241"/>
      <c r="DA53" s="1241"/>
      <c r="DB53" s="1241"/>
      <c r="DC53" s="1241"/>
    </row>
    <row r="54" spans="1:109" ht="13" x14ac:dyDescent="0.2">
      <c r="A54" s="18"/>
      <c r="B54" s="10"/>
      <c r="G54" s="1256"/>
      <c r="H54" s="1256"/>
      <c r="I54" s="1239"/>
      <c r="J54" s="1239"/>
      <c r="K54" s="1246"/>
      <c r="L54" s="1246"/>
      <c r="M54" s="1246"/>
      <c r="N54" s="1246"/>
      <c r="AM54" s="19"/>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1"/>
      <c r="BQ54" s="1241"/>
      <c r="BR54" s="1241"/>
      <c r="BS54" s="1241"/>
      <c r="BT54" s="1241"/>
      <c r="BU54" s="1241"/>
      <c r="BV54" s="1241"/>
      <c r="BW54" s="1241"/>
      <c r="BX54" s="1241"/>
      <c r="BY54" s="1241"/>
      <c r="BZ54" s="1241"/>
      <c r="CA54" s="1241"/>
      <c r="CB54" s="1241"/>
      <c r="CC54" s="1241"/>
      <c r="CD54" s="1241"/>
      <c r="CE54" s="1241"/>
      <c r="CF54" s="1241"/>
      <c r="CG54" s="1241"/>
      <c r="CH54" s="1241"/>
      <c r="CI54" s="1241"/>
      <c r="CJ54" s="1241"/>
      <c r="CK54" s="1241"/>
      <c r="CL54" s="1241"/>
      <c r="CM54" s="1241"/>
      <c r="CN54" s="1241"/>
      <c r="CO54" s="1241"/>
      <c r="CP54" s="1241"/>
      <c r="CQ54" s="1241"/>
      <c r="CR54" s="1241"/>
      <c r="CS54" s="1241"/>
      <c r="CT54" s="1241"/>
      <c r="CU54" s="1241"/>
      <c r="CV54" s="1241"/>
      <c r="CW54" s="1241"/>
      <c r="CX54" s="1241"/>
      <c r="CY54" s="1241"/>
      <c r="CZ54" s="1241"/>
      <c r="DA54" s="1241"/>
      <c r="DB54" s="1241"/>
      <c r="DC54" s="1241"/>
    </row>
    <row r="55" spans="1:109" ht="13" x14ac:dyDescent="0.2">
      <c r="A55" s="18"/>
      <c r="B55" s="10"/>
      <c r="G55" s="1239"/>
      <c r="H55" s="1239"/>
      <c r="I55" s="1239"/>
      <c r="J55" s="1239"/>
      <c r="K55" s="1246"/>
      <c r="L55" s="1246"/>
      <c r="M55" s="1246"/>
      <c r="N55" s="1246"/>
      <c r="AN55" s="1245" t="s">
        <v>11</v>
      </c>
      <c r="AO55" s="1245"/>
      <c r="AP55" s="1245"/>
      <c r="AQ55" s="1245"/>
      <c r="AR55" s="1245"/>
      <c r="AS55" s="1245"/>
      <c r="AT55" s="1245"/>
      <c r="AU55" s="1245"/>
      <c r="AV55" s="1245"/>
      <c r="AW55" s="1245"/>
      <c r="AX55" s="1245"/>
      <c r="AY55" s="1245"/>
      <c r="AZ55" s="1245"/>
      <c r="BA55" s="1245"/>
      <c r="BB55" s="1244" t="s">
        <v>9</v>
      </c>
      <c r="BC55" s="1244"/>
      <c r="BD55" s="1244"/>
      <c r="BE55" s="1244"/>
      <c r="BF55" s="1244"/>
      <c r="BG55" s="1244"/>
      <c r="BH55" s="1244"/>
      <c r="BI55" s="1244"/>
      <c r="BJ55" s="1244"/>
      <c r="BK55" s="1244"/>
      <c r="BL55" s="1244"/>
      <c r="BM55" s="1244"/>
      <c r="BN55" s="1244"/>
      <c r="BO55" s="1244"/>
      <c r="BP55" s="1241">
        <v>20.2</v>
      </c>
      <c r="BQ55" s="1241"/>
      <c r="BR55" s="1241"/>
      <c r="BS55" s="1241"/>
      <c r="BT55" s="1241"/>
      <c r="BU55" s="1241"/>
      <c r="BV55" s="1241"/>
      <c r="BW55" s="1241"/>
      <c r="BX55" s="1241">
        <v>18.2</v>
      </c>
      <c r="BY55" s="1241"/>
      <c r="BZ55" s="1241"/>
      <c r="CA55" s="1241"/>
      <c r="CB55" s="1241"/>
      <c r="CC55" s="1241"/>
      <c r="CD55" s="1241"/>
      <c r="CE55" s="1241"/>
      <c r="CF55" s="1241">
        <v>20.3</v>
      </c>
      <c r="CG55" s="1241"/>
      <c r="CH55" s="1241"/>
      <c r="CI55" s="1241"/>
      <c r="CJ55" s="1241"/>
      <c r="CK55" s="1241"/>
      <c r="CL55" s="1241"/>
      <c r="CM55" s="1241"/>
      <c r="CN55" s="1241">
        <v>15.5</v>
      </c>
      <c r="CO55" s="1241"/>
      <c r="CP55" s="1241"/>
      <c r="CQ55" s="1241"/>
      <c r="CR55" s="1241"/>
      <c r="CS55" s="1241"/>
      <c r="CT55" s="1241"/>
      <c r="CU55" s="1241"/>
      <c r="CV55" s="1241">
        <v>4.5999999999999996</v>
      </c>
      <c r="CW55" s="1241"/>
      <c r="CX55" s="1241"/>
      <c r="CY55" s="1241"/>
      <c r="CZ55" s="1241"/>
      <c r="DA55" s="1241"/>
      <c r="DB55" s="1241"/>
      <c r="DC55" s="1241"/>
    </row>
    <row r="56" spans="1:109" ht="13" x14ac:dyDescent="0.2">
      <c r="A56" s="18"/>
      <c r="B56" s="10"/>
      <c r="G56" s="1239"/>
      <c r="H56" s="1239"/>
      <c r="I56" s="1239"/>
      <c r="J56" s="1239"/>
      <c r="K56" s="1246"/>
      <c r="L56" s="1246"/>
      <c r="M56" s="1246"/>
      <c r="N56" s="1246"/>
      <c r="AN56" s="1245"/>
      <c r="AO56" s="1245"/>
      <c r="AP56" s="1245"/>
      <c r="AQ56" s="1245"/>
      <c r="AR56" s="1245"/>
      <c r="AS56" s="1245"/>
      <c r="AT56" s="1245"/>
      <c r="AU56" s="1245"/>
      <c r="AV56" s="1245"/>
      <c r="AW56" s="1245"/>
      <c r="AX56" s="1245"/>
      <c r="AY56" s="1245"/>
      <c r="AZ56" s="1245"/>
      <c r="BA56" s="1245"/>
      <c r="BB56" s="1244"/>
      <c r="BC56" s="1244"/>
      <c r="BD56" s="1244"/>
      <c r="BE56" s="1244"/>
      <c r="BF56" s="1244"/>
      <c r="BG56" s="1244"/>
      <c r="BH56" s="1244"/>
      <c r="BI56" s="1244"/>
      <c r="BJ56" s="1244"/>
      <c r="BK56" s="1244"/>
      <c r="BL56" s="1244"/>
      <c r="BM56" s="1244"/>
      <c r="BN56" s="1244"/>
      <c r="BO56" s="1244"/>
      <c r="BP56" s="1241"/>
      <c r="BQ56" s="1241"/>
      <c r="BR56" s="1241"/>
      <c r="BS56" s="1241"/>
      <c r="BT56" s="1241"/>
      <c r="BU56" s="1241"/>
      <c r="BV56" s="1241"/>
      <c r="BW56" s="1241"/>
      <c r="BX56" s="1241"/>
      <c r="BY56" s="1241"/>
      <c r="BZ56" s="1241"/>
      <c r="CA56" s="1241"/>
      <c r="CB56" s="1241"/>
      <c r="CC56" s="1241"/>
      <c r="CD56" s="1241"/>
      <c r="CE56" s="1241"/>
      <c r="CF56" s="1241"/>
      <c r="CG56" s="1241"/>
      <c r="CH56" s="1241"/>
      <c r="CI56" s="1241"/>
      <c r="CJ56" s="1241"/>
      <c r="CK56" s="1241"/>
      <c r="CL56" s="1241"/>
      <c r="CM56" s="1241"/>
      <c r="CN56" s="1241"/>
      <c r="CO56" s="1241"/>
      <c r="CP56" s="1241"/>
      <c r="CQ56" s="1241"/>
      <c r="CR56" s="1241"/>
      <c r="CS56" s="1241"/>
      <c r="CT56" s="1241"/>
      <c r="CU56" s="1241"/>
      <c r="CV56" s="1241"/>
      <c r="CW56" s="1241"/>
      <c r="CX56" s="1241"/>
      <c r="CY56" s="1241"/>
      <c r="CZ56" s="1241"/>
      <c r="DA56" s="1241"/>
      <c r="DB56" s="1241"/>
      <c r="DC56" s="1241"/>
    </row>
    <row r="57" spans="1:109" s="18" customFormat="1" ht="13" x14ac:dyDescent="0.2">
      <c r="B57" s="22"/>
      <c r="G57" s="1239"/>
      <c r="H57" s="1239"/>
      <c r="I57" s="1242"/>
      <c r="J57" s="1242"/>
      <c r="K57" s="1246"/>
      <c r="L57" s="1246"/>
      <c r="M57" s="1246"/>
      <c r="N57" s="1246"/>
      <c r="AM57" s="3"/>
      <c r="AN57" s="1245"/>
      <c r="AO57" s="1245"/>
      <c r="AP57" s="1245"/>
      <c r="AQ57" s="1245"/>
      <c r="AR57" s="1245"/>
      <c r="AS57" s="1245"/>
      <c r="AT57" s="1245"/>
      <c r="AU57" s="1245"/>
      <c r="AV57" s="1245"/>
      <c r="AW57" s="1245"/>
      <c r="AX57" s="1245"/>
      <c r="AY57" s="1245"/>
      <c r="AZ57" s="1245"/>
      <c r="BA57" s="1245"/>
      <c r="BB57" s="1244" t="s">
        <v>10</v>
      </c>
      <c r="BC57" s="1244"/>
      <c r="BD57" s="1244"/>
      <c r="BE57" s="1244"/>
      <c r="BF57" s="1244"/>
      <c r="BG57" s="1244"/>
      <c r="BH57" s="1244"/>
      <c r="BI57" s="1244"/>
      <c r="BJ57" s="1244"/>
      <c r="BK57" s="1244"/>
      <c r="BL57" s="1244"/>
      <c r="BM57" s="1244"/>
      <c r="BN57" s="1244"/>
      <c r="BO57" s="1244"/>
      <c r="BP57" s="1241">
        <v>57.5</v>
      </c>
      <c r="BQ57" s="1241"/>
      <c r="BR57" s="1241"/>
      <c r="BS57" s="1241"/>
      <c r="BT57" s="1241"/>
      <c r="BU57" s="1241"/>
      <c r="BV57" s="1241"/>
      <c r="BW57" s="1241"/>
      <c r="BX57" s="1241">
        <v>59.3</v>
      </c>
      <c r="BY57" s="1241"/>
      <c r="BZ57" s="1241"/>
      <c r="CA57" s="1241"/>
      <c r="CB57" s="1241"/>
      <c r="CC57" s="1241"/>
      <c r="CD57" s="1241"/>
      <c r="CE57" s="1241"/>
      <c r="CF57" s="1241">
        <v>60.3</v>
      </c>
      <c r="CG57" s="1241"/>
      <c r="CH57" s="1241"/>
      <c r="CI57" s="1241"/>
      <c r="CJ57" s="1241"/>
      <c r="CK57" s="1241"/>
      <c r="CL57" s="1241"/>
      <c r="CM57" s="1241"/>
      <c r="CN57" s="1241">
        <v>61.5</v>
      </c>
      <c r="CO57" s="1241"/>
      <c r="CP57" s="1241"/>
      <c r="CQ57" s="1241"/>
      <c r="CR57" s="1241"/>
      <c r="CS57" s="1241"/>
      <c r="CT57" s="1241"/>
      <c r="CU57" s="1241"/>
      <c r="CV57" s="1241">
        <v>61</v>
      </c>
      <c r="CW57" s="1241"/>
      <c r="CX57" s="1241"/>
      <c r="CY57" s="1241"/>
      <c r="CZ57" s="1241"/>
      <c r="DA57" s="1241"/>
      <c r="DB57" s="1241"/>
      <c r="DC57" s="1241"/>
      <c r="DD57" s="23"/>
      <c r="DE57" s="22"/>
    </row>
    <row r="58" spans="1:109" s="18" customFormat="1" ht="13" x14ac:dyDescent="0.2">
      <c r="A58" s="3"/>
      <c r="B58" s="22"/>
      <c r="G58" s="1239"/>
      <c r="H58" s="1239"/>
      <c r="I58" s="1242"/>
      <c r="J58" s="1242"/>
      <c r="K58" s="1246"/>
      <c r="L58" s="1246"/>
      <c r="M58" s="1246"/>
      <c r="N58" s="1246"/>
      <c r="AM58" s="3"/>
      <c r="AN58" s="1245"/>
      <c r="AO58" s="1245"/>
      <c r="AP58" s="1245"/>
      <c r="AQ58" s="1245"/>
      <c r="AR58" s="1245"/>
      <c r="AS58" s="1245"/>
      <c r="AT58" s="1245"/>
      <c r="AU58" s="1245"/>
      <c r="AV58" s="1245"/>
      <c r="AW58" s="1245"/>
      <c r="AX58" s="1245"/>
      <c r="AY58" s="1245"/>
      <c r="AZ58" s="1245"/>
      <c r="BA58" s="1245"/>
      <c r="BB58" s="1244"/>
      <c r="BC58" s="1244"/>
      <c r="BD58" s="1244"/>
      <c r="BE58" s="1244"/>
      <c r="BF58" s="1244"/>
      <c r="BG58" s="1244"/>
      <c r="BH58" s="1244"/>
      <c r="BI58" s="1244"/>
      <c r="BJ58" s="1244"/>
      <c r="BK58" s="1244"/>
      <c r="BL58" s="1244"/>
      <c r="BM58" s="1244"/>
      <c r="BN58" s="1244"/>
      <c r="BO58" s="1244"/>
      <c r="BP58" s="1241"/>
      <c r="BQ58" s="1241"/>
      <c r="BR58" s="1241"/>
      <c r="BS58" s="1241"/>
      <c r="BT58" s="1241"/>
      <c r="BU58" s="1241"/>
      <c r="BV58" s="1241"/>
      <c r="BW58" s="1241"/>
      <c r="BX58" s="1241"/>
      <c r="BY58" s="1241"/>
      <c r="BZ58" s="1241"/>
      <c r="CA58" s="1241"/>
      <c r="CB58" s="1241"/>
      <c r="CC58" s="1241"/>
      <c r="CD58" s="1241"/>
      <c r="CE58" s="1241"/>
      <c r="CF58" s="1241"/>
      <c r="CG58" s="1241"/>
      <c r="CH58" s="1241"/>
      <c r="CI58" s="1241"/>
      <c r="CJ58" s="1241"/>
      <c r="CK58" s="1241"/>
      <c r="CL58" s="1241"/>
      <c r="CM58" s="1241"/>
      <c r="CN58" s="1241"/>
      <c r="CO58" s="1241"/>
      <c r="CP58" s="1241"/>
      <c r="CQ58" s="1241"/>
      <c r="CR58" s="1241"/>
      <c r="CS58" s="1241"/>
      <c r="CT58" s="1241"/>
      <c r="CU58" s="1241"/>
      <c r="CV58" s="1241"/>
      <c r="CW58" s="1241"/>
      <c r="CX58" s="1241"/>
      <c r="CY58" s="1241"/>
      <c r="CZ58" s="1241"/>
      <c r="DA58" s="1241"/>
      <c r="DB58" s="1241"/>
      <c r="DC58" s="1241"/>
      <c r="DD58" s="23"/>
      <c r="DE58" s="22"/>
    </row>
    <row r="59" spans="1:109" s="18" customFormat="1" ht="13"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5" x14ac:dyDescent="0.2">
      <c r="B63" s="29" t="s">
        <v>12</v>
      </c>
    </row>
    <row r="64" spans="1:109" ht="13"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 x14ac:dyDescent="0.2">
      <c r="B65" s="10"/>
      <c r="AN65" s="1247" t="s">
        <v>16</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10"/>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10"/>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10"/>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10"/>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 x14ac:dyDescent="0.2">
      <c r="B71" s="10"/>
      <c r="G71" s="35"/>
      <c r="I71" s="36"/>
      <c r="J71" s="33"/>
      <c r="K71" s="33"/>
      <c r="L71" s="34"/>
      <c r="M71" s="33"/>
      <c r="N71" s="34"/>
      <c r="AM71" s="35"/>
      <c r="AN71" s="3" t="s">
        <v>2</v>
      </c>
    </row>
    <row r="72" spans="2:107" ht="13" x14ac:dyDescent="0.2">
      <c r="B72" s="10"/>
      <c r="G72" s="1239"/>
      <c r="H72" s="1239"/>
      <c r="I72" s="1239"/>
      <c r="J72" s="1239"/>
      <c r="K72" s="20"/>
      <c r="L72" s="20"/>
      <c r="M72" s="21"/>
      <c r="N72" s="21"/>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45" t="s">
        <v>3</v>
      </c>
      <c r="BQ72" s="1245"/>
      <c r="BR72" s="1245"/>
      <c r="BS72" s="1245"/>
      <c r="BT72" s="1245"/>
      <c r="BU72" s="1245"/>
      <c r="BV72" s="1245"/>
      <c r="BW72" s="1245"/>
      <c r="BX72" s="1245" t="s">
        <v>4</v>
      </c>
      <c r="BY72" s="1245"/>
      <c r="BZ72" s="1245"/>
      <c r="CA72" s="1245"/>
      <c r="CB72" s="1245"/>
      <c r="CC72" s="1245"/>
      <c r="CD72" s="1245"/>
      <c r="CE72" s="1245"/>
      <c r="CF72" s="1245" t="s">
        <v>5</v>
      </c>
      <c r="CG72" s="1245"/>
      <c r="CH72" s="1245"/>
      <c r="CI72" s="1245"/>
      <c r="CJ72" s="1245"/>
      <c r="CK72" s="1245"/>
      <c r="CL72" s="1245"/>
      <c r="CM72" s="1245"/>
      <c r="CN72" s="1245" t="s">
        <v>6</v>
      </c>
      <c r="CO72" s="1245"/>
      <c r="CP72" s="1245"/>
      <c r="CQ72" s="1245"/>
      <c r="CR72" s="1245"/>
      <c r="CS72" s="1245"/>
      <c r="CT72" s="1245"/>
      <c r="CU72" s="1245"/>
      <c r="CV72" s="1245" t="s">
        <v>7</v>
      </c>
      <c r="CW72" s="1245"/>
      <c r="CX72" s="1245"/>
      <c r="CY72" s="1245"/>
      <c r="CZ72" s="1245"/>
      <c r="DA72" s="1245"/>
      <c r="DB72" s="1245"/>
      <c r="DC72" s="1245"/>
    </row>
    <row r="73" spans="2:107" ht="13" x14ac:dyDescent="0.2">
      <c r="B73" s="10"/>
      <c r="G73" s="1256"/>
      <c r="H73" s="1256"/>
      <c r="I73" s="1256"/>
      <c r="J73" s="1256"/>
      <c r="K73" s="1240"/>
      <c r="L73" s="1240"/>
      <c r="M73" s="1240"/>
      <c r="N73" s="1240"/>
      <c r="AM73" s="19"/>
      <c r="AN73" s="1244" t="s">
        <v>8</v>
      </c>
      <c r="AO73" s="1244"/>
      <c r="AP73" s="1244"/>
      <c r="AQ73" s="1244"/>
      <c r="AR73" s="1244"/>
      <c r="AS73" s="1244"/>
      <c r="AT73" s="1244"/>
      <c r="AU73" s="1244"/>
      <c r="AV73" s="1244"/>
      <c r="AW73" s="1244"/>
      <c r="AX73" s="1244"/>
      <c r="AY73" s="1244"/>
      <c r="AZ73" s="1244"/>
      <c r="BA73" s="1244"/>
      <c r="BB73" s="1244" t="s">
        <v>9</v>
      </c>
      <c r="BC73" s="1244"/>
      <c r="BD73" s="1244"/>
      <c r="BE73" s="1244"/>
      <c r="BF73" s="1244"/>
      <c r="BG73" s="1244"/>
      <c r="BH73" s="1244"/>
      <c r="BI73" s="1244"/>
      <c r="BJ73" s="1244"/>
      <c r="BK73" s="1244"/>
      <c r="BL73" s="1244"/>
      <c r="BM73" s="1244"/>
      <c r="BN73" s="1244"/>
      <c r="BO73" s="1244"/>
      <c r="BP73" s="1241"/>
      <c r="BQ73" s="1241"/>
      <c r="BR73" s="1241"/>
      <c r="BS73" s="1241"/>
      <c r="BT73" s="1241"/>
      <c r="BU73" s="1241"/>
      <c r="BV73" s="1241"/>
      <c r="BW73" s="1241"/>
      <c r="BX73" s="1241">
        <v>21.4</v>
      </c>
      <c r="BY73" s="1241"/>
      <c r="BZ73" s="1241"/>
      <c r="CA73" s="1241"/>
      <c r="CB73" s="1241"/>
      <c r="CC73" s="1241"/>
      <c r="CD73" s="1241"/>
      <c r="CE73" s="1241"/>
      <c r="CF73" s="1241">
        <v>32.200000000000003</v>
      </c>
      <c r="CG73" s="1241"/>
      <c r="CH73" s="1241"/>
      <c r="CI73" s="1241"/>
      <c r="CJ73" s="1241"/>
      <c r="CK73" s="1241"/>
      <c r="CL73" s="1241"/>
      <c r="CM73" s="1241"/>
      <c r="CN73" s="1241">
        <v>32.9</v>
      </c>
      <c r="CO73" s="1241"/>
      <c r="CP73" s="1241"/>
      <c r="CQ73" s="1241"/>
      <c r="CR73" s="1241"/>
      <c r="CS73" s="1241"/>
      <c r="CT73" s="1241"/>
      <c r="CU73" s="1241"/>
      <c r="CV73" s="1241">
        <v>38.1</v>
      </c>
      <c r="CW73" s="1241"/>
      <c r="CX73" s="1241"/>
      <c r="CY73" s="1241"/>
      <c r="CZ73" s="1241"/>
      <c r="DA73" s="1241"/>
      <c r="DB73" s="1241"/>
      <c r="DC73" s="1241"/>
    </row>
    <row r="74" spans="2:107" ht="13" x14ac:dyDescent="0.2">
      <c r="B74" s="10"/>
      <c r="G74" s="1256"/>
      <c r="H74" s="1256"/>
      <c r="I74" s="1256"/>
      <c r="J74" s="1256"/>
      <c r="K74" s="1240"/>
      <c r="L74" s="1240"/>
      <c r="M74" s="1240"/>
      <c r="N74" s="1240"/>
      <c r="AM74" s="19"/>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1"/>
      <c r="BQ74" s="1241"/>
      <c r="BR74" s="1241"/>
      <c r="BS74" s="1241"/>
      <c r="BT74" s="1241"/>
      <c r="BU74" s="1241"/>
      <c r="BV74" s="1241"/>
      <c r="BW74" s="1241"/>
      <c r="BX74" s="1241"/>
      <c r="BY74" s="1241"/>
      <c r="BZ74" s="1241"/>
      <c r="CA74" s="1241"/>
      <c r="CB74" s="1241"/>
      <c r="CC74" s="1241"/>
      <c r="CD74" s="1241"/>
      <c r="CE74" s="1241"/>
      <c r="CF74" s="1241"/>
      <c r="CG74" s="1241"/>
      <c r="CH74" s="1241"/>
      <c r="CI74" s="1241"/>
      <c r="CJ74" s="1241"/>
      <c r="CK74" s="1241"/>
      <c r="CL74" s="1241"/>
      <c r="CM74" s="1241"/>
      <c r="CN74" s="1241"/>
      <c r="CO74" s="1241"/>
      <c r="CP74" s="1241"/>
      <c r="CQ74" s="1241"/>
      <c r="CR74" s="1241"/>
      <c r="CS74" s="1241"/>
      <c r="CT74" s="1241"/>
      <c r="CU74" s="1241"/>
      <c r="CV74" s="1241"/>
      <c r="CW74" s="1241"/>
      <c r="CX74" s="1241"/>
      <c r="CY74" s="1241"/>
      <c r="CZ74" s="1241"/>
      <c r="DA74" s="1241"/>
      <c r="DB74" s="1241"/>
      <c r="DC74" s="1241"/>
    </row>
    <row r="75" spans="2:107" ht="13" x14ac:dyDescent="0.2">
      <c r="B75" s="10"/>
      <c r="G75" s="1256"/>
      <c r="H75" s="1256"/>
      <c r="I75" s="1239"/>
      <c r="J75" s="1239"/>
      <c r="K75" s="1246"/>
      <c r="L75" s="1246"/>
      <c r="M75" s="1246"/>
      <c r="N75" s="1246"/>
      <c r="AM75" s="19"/>
      <c r="AN75" s="1244"/>
      <c r="AO75" s="1244"/>
      <c r="AP75" s="1244"/>
      <c r="AQ75" s="1244"/>
      <c r="AR75" s="1244"/>
      <c r="AS75" s="1244"/>
      <c r="AT75" s="1244"/>
      <c r="AU75" s="1244"/>
      <c r="AV75" s="1244"/>
      <c r="AW75" s="1244"/>
      <c r="AX75" s="1244"/>
      <c r="AY75" s="1244"/>
      <c r="AZ75" s="1244"/>
      <c r="BA75" s="1244"/>
      <c r="BB75" s="1244" t="s">
        <v>13</v>
      </c>
      <c r="BC75" s="1244"/>
      <c r="BD75" s="1244"/>
      <c r="BE75" s="1244"/>
      <c r="BF75" s="1244"/>
      <c r="BG75" s="1244"/>
      <c r="BH75" s="1244"/>
      <c r="BI75" s="1244"/>
      <c r="BJ75" s="1244"/>
      <c r="BK75" s="1244"/>
      <c r="BL75" s="1244"/>
      <c r="BM75" s="1244"/>
      <c r="BN75" s="1244"/>
      <c r="BO75" s="1244"/>
      <c r="BP75" s="1241">
        <v>8</v>
      </c>
      <c r="BQ75" s="1241"/>
      <c r="BR75" s="1241"/>
      <c r="BS75" s="1241"/>
      <c r="BT75" s="1241"/>
      <c r="BU75" s="1241"/>
      <c r="BV75" s="1241"/>
      <c r="BW75" s="1241"/>
      <c r="BX75" s="1241">
        <v>8.1</v>
      </c>
      <c r="BY75" s="1241"/>
      <c r="BZ75" s="1241"/>
      <c r="CA75" s="1241"/>
      <c r="CB75" s="1241"/>
      <c r="CC75" s="1241"/>
      <c r="CD75" s="1241"/>
      <c r="CE75" s="1241"/>
      <c r="CF75" s="1241">
        <v>7.9</v>
      </c>
      <c r="CG75" s="1241"/>
      <c r="CH75" s="1241"/>
      <c r="CI75" s="1241"/>
      <c r="CJ75" s="1241"/>
      <c r="CK75" s="1241"/>
      <c r="CL75" s="1241"/>
      <c r="CM75" s="1241"/>
      <c r="CN75" s="1241">
        <v>8.8000000000000007</v>
      </c>
      <c r="CO75" s="1241"/>
      <c r="CP75" s="1241"/>
      <c r="CQ75" s="1241"/>
      <c r="CR75" s="1241"/>
      <c r="CS75" s="1241"/>
      <c r="CT75" s="1241"/>
      <c r="CU75" s="1241"/>
      <c r="CV75" s="1241">
        <v>8.8000000000000007</v>
      </c>
      <c r="CW75" s="1241"/>
      <c r="CX75" s="1241"/>
      <c r="CY75" s="1241"/>
      <c r="CZ75" s="1241"/>
      <c r="DA75" s="1241"/>
      <c r="DB75" s="1241"/>
      <c r="DC75" s="1241"/>
    </row>
    <row r="76" spans="2:107" ht="13" x14ac:dyDescent="0.2">
      <c r="B76" s="10"/>
      <c r="G76" s="1256"/>
      <c r="H76" s="1256"/>
      <c r="I76" s="1239"/>
      <c r="J76" s="1239"/>
      <c r="K76" s="1246"/>
      <c r="L76" s="1246"/>
      <c r="M76" s="1246"/>
      <c r="N76" s="1246"/>
      <c r="AM76" s="19"/>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1"/>
      <c r="BQ76" s="1241"/>
      <c r="BR76" s="1241"/>
      <c r="BS76" s="1241"/>
      <c r="BT76" s="1241"/>
      <c r="BU76" s="1241"/>
      <c r="BV76" s="1241"/>
      <c r="BW76" s="1241"/>
      <c r="BX76" s="1241"/>
      <c r="BY76" s="1241"/>
      <c r="BZ76" s="1241"/>
      <c r="CA76" s="1241"/>
      <c r="CB76" s="1241"/>
      <c r="CC76" s="1241"/>
      <c r="CD76" s="1241"/>
      <c r="CE76" s="1241"/>
      <c r="CF76" s="1241"/>
      <c r="CG76" s="1241"/>
      <c r="CH76" s="1241"/>
      <c r="CI76" s="1241"/>
      <c r="CJ76" s="1241"/>
      <c r="CK76" s="1241"/>
      <c r="CL76" s="1241"/>
      <c r="CM76" s="1241"/>
      <c r="CN76" s="1241"/>
      <c r="CO76" s="1241"/>
      <c r="CP76" s="1241"/>
      <c r="CQ76" s="1241"/>
      <c r="CR76" s="1241"/>
      <c r="CS76" s="1241"/>
      <c r="CT76" s="1241"/>
      <c r="CU76" s="1241"/>
      <c r="CV76" s="1241"/>
      <c r="CW76" s="1241"/>
      <c r="CX76" s="1241"/>
      <c r="CY76" s="1241"/>
      <c r="CZ76" s="1241"/>
      <c r="DA76" s="1241"/>
      <c r="DB76" s="1241"/>
      <c r="DC76" s="1241"/>
    </row>
    <row r="77" spans="2:107" ht="13" x14ac:dyDescent="0.2">
      <c r="B77" s="10"/>
      <c r="G77" s="1239"/>
      <c r="H77" s="1239"/>
      <c r="I77" s="1239"/>
      <c r="J77" s="1239"/>
      <c r="K77" s="1240"/>
      <c r="L77" s="1240"/>
      <c r="M77" s="1240"/>
      <c r="N77" s="1240"/>
      <c r="AN77" s="1245" t="s">
        <v>11</v>
      </c>
      <c r="AO77" s="1245"/>
      <c r="AP77" s="1245"/>
      <c r="AQ77" s="1245"/>
      <c r="AR77" s="1245"/>
      <c r="AS77" s="1245"/>
      <c r="AT77" s="1245"/>
      <c r="AU77" s="1245"/>
      <c r="AV77" s="1245"/>
      <c r="AW77" s="1245"/>
      <c r="AX77" s="1245"/>
      <c r="AY77" s="1245"/>
      <c r="AZ77" s="1245"/>
      <c r="BA77" s="1245"/>
      <c r="BB77" s="1244" t="s">
        <v>9</v>
      </c>
      <c r="BC77" s="1244"/>
      <c r="BD77" s="1244"/>
      <c r="BE77" s="1244"/>
      <c r="BF77" s="1244"/>
      <c r="BG77" s="1244"/>
      <c r="BH77" s="1244"/>
      <c r="BI77" s="1244"/>
      <c r="BJ77" s="1244"/>
      <c r="BK77" s="1244"/>
      <c r="BL77" s="1244"/>
      <c r="BM77" s="1244"/>
      <c r="BN77" s="1244"/>
      <c r="BO77" s="1244"/>
      <c r="BP77" s="1241">
        <v>20.2</v>
      </c>
      <c r="BQ77" s="1241"/>
      <c r="BR77" s="1241"/>
      <c r="BS77" s="1241"/>
      <c r="BT77" s="1241"/>
      <c r="BU77" s="1241"/>
      <c r="BV77" s="1241"/>
      <c r="BW77" s="1241"/>
      <c r="BX77" s="1241">
        <v>18.2</v>
      </c>
      <c r="BY77" s="1241"/>
      <c r="BZ77" s="1241"/>
      <c r="CA77" s="1241"/>
      <c r="CB77" s="1241"/>
      <c r="CC77" s="1241"/>
      <c r="CD77" s="1241"/>
      <c r="CE77" s="1241"/>
      <c r="CF77" s="1241">
        <v>20.3</v>
      </c>
      <c r="CG77" s="1241"/>
      <c r="CH77" s="1241"/>
      <c r="CI77" s="1241"/>
      <c r="CJ77" s="1241"/>
      <c r="CK77" s="1241"/>
      <c r="CL77" s="1241"/>
      <c r="CM77" s="1241"/>
      <c r="CN77" s="1241">
        <v>15.5</v>
      </c>
      <c r="CO77" s="1241"/>
      <c r="CP77" s="1241"/>
      <c r="CQ77" s="1241"/>
      <c r="CR77" s="1241"/>
      <c r="CS77" s="1241"/>
      <c r="CT77" s="1241"/>
      <c r="CU77" s="1241"/>
      <c r="CV77" s="1241">
        <v>4.5999999999999996</v>
      </c>
      <c r="CW77" s="1241"/>
      <c r="CX77" s="1241"/>
      <c r="CY77" s="1241"/>
      <c r="CZ77" s="1241"/>
      <c r="DA77" s="1241"/>
      <c r="DB77" s="1241"/>
      <c r="DC77" s="1241"/>
    </row>
    <row r="78" spans="2:107" ht="13" x14ac:dyDescent="0.2">
      <c r="B78" s="10"/>
      <c r="G78" s="1239"/>
      <c r="H78" s="1239"/>
      <c r="I78" s="1239"/>
      <c r="J78" s="1239"/>
      <c r="K78" s="1240"/>
      <c r="L78" s="1240"/>
      <c r="M78" s="1240"/>
      <c r="N78" s="1240"/>
      <c r="AN78" s="1245"/>
      <c r="AO78" s="1245"/>
      <c r="AP78" s="1245"/>
      <c r="AQ78" s="1245"/>
      <c r="AR78" s="1245"/>
      <c r="AS78" s="1245"/>
      <c r="AT78" s="1245"/>
      <c r="AU78" s="1245"/>
      <c r="AV78" s="1245"/>
      <c r="AW78" s="1245"/>
      <c r="AX78" s="1245"/>
      <c r="AY78" s="1245"/>
      <c r="AZ78" s="1245"/>
      <c r="BA78" s="1245"/>
      <c r="BB78" s="1244"/>
      <c r="BC78" s="1244"/>
      <c r="BD78" s="1244"/>
      <c r="BE78" s="1244"/>
      <c r="BF78" s="1244"/>
      <c r="BG78" s="1244"/>
      <c r="BH78" s="1244"/>
      <c r="BI78" s="1244"/>
      <c r="BJ78" s="1244"/>
      <c r="BK78" s="1244"/>
      <c r="BL78" s="1244"/>
      <c r="BM78" s="1244"/>
      <c r="BN78" s="1244"/>
      <c r="BO78" s="1244"/>
      <c r="BP78" s="1241"/>
      <c r="BQ78" s="1241"/>
      <c r="BR78" s="1241"/>
      <c r="BS78" s="1241"/>
      <c r="BT78" s="1241"/>
      <c r="BU78" s="1241"/>
      <c r="BV78" s="1241"/>
      <c r="BW78" s="1241"/>
      <c r="BX78" s="1241"/>
      <c r="BY78" s="1241"/>
      <c r="BZ78" s="1241"/>
      <c r="CA78" s="1241"/>
      <c r="CB78" s="1241"/>
      <c r="CC78" s="1241"/>
      <c r="CD78" s="1241"/>
      <c r="CE78" s="1241"/>
      <c r="CF78" s="1241"/>
      <c r="CG78" s="1241"/>
      <c r="CH78" s="1241"/>
      <c r="CI78" s="1241"/>
      <c r="CJ78" s="1241"/>
      <c r="CK78" s="1241"/>
      <c r="CL78" s="1241"/>
      <c r="CM78" s="1241"/>
      <c r="CN78" s="1241"/>
      <c r="CO78" s="1241"/>
      <c r="CP78" s="1241"/>
      <c r="CQ78" s="1241"/>
      <c r="CR78" s="1241"/>
      <c r="CS78" s="1241"/>
      <c r="CT78" s="1241"/>
      <c r="CU78" s="1241"/>
      <c r="CV78" s="1241"/>
      <c r="CW78" s="1241"/>
      <c r="CX78" s="1241"/>
      <c r="CY78" s="1241"/>
      <c r="CZ78" s="1241"/>
      <c r="DA78" s="1241"/>
      <c r="DB78" s="1241"/>
      <c r="DC78" s="1241"/>
    </row>
    <row r="79" spans="2:107" ht="13" x14ac:dyDescent="0.2">
      <c r="B79" s="10"/>
      <c r="G79" s="1239"/>
      <c r="H79" s="1239"/>
      <c r="I79" s="1242"/>
      <c r="J79" s="1242"/>
      <c r="K79" s="1243"/>
      <c r="L79" s="1243"/>
      <c r="M79" s="1243"/>
      <c r="N79" s="1243"/>
      <c r="AN79" s="1245"/>
      <c r="AO79" s="1245"/>
      <c r="AP79" s="1245"/>
      <c r="AQ79" s="1245"/>
      <c r="AR79" s="1245"/>
      <c r="AS79" s="1245"/>
      <c r="AT79" s="1245"/>
      <c r="AU79" s="1245"/>
      <c r="AV79" s="1245"/>
      <c r="AW79" s="1245"/>
      <c r="AX79" s="1245"/>
      <c r="AY79" s="1245"/>
      <c r="AZ79" s="1245"/>
      <c r="BA79" s="1245"/>
      <c r="BB79" s="1244" t="s">
        <v>13</v>
      </c>
      <c r="BC79" s="1244"/>
      <c r="BD79" s="1244"/>
      <c r="BE79" s="1244"/>
      <c r="BF79" s="1244"/>
      <c r="BG79" s="1244"/>
      <c r="BH79" s="1244"/>
      <c r="BI79" s="1244"/>
      <c r="BJ79" s="1244"/>
      <c r="BK79" s="1244"/>
      <c r="BL79" s="1244"/>
      <c r="BM79" s="1244"/>
      <c r="BN79" s="1244"/>
      <c r="BO79" s="1244"/>
      <c r="BP79" s="1241">
        <v>6.8</v>
      </c>
      <c r="BQ79" s="1241"/>
      <c r="BR79" s="1241"/>
      <c r="BS79" s="1241"/>
      <c r="BT79" s="1241"/>
      <c r="BU79" s="1241"/>
      <c r="BV79" s="1241"/>
      <c r="BW79" s="1241"/>
      <c r="BX79" s="1241">
        <v>6.8</v>
      </c>
      <c r="BY79" s="1241"/>
      <c r="BZ79" s="1241"/>
      <c r="CA79" s="1241"/>
      <c r="CB79" s="1241"/>
      <c r="CC79" s="1241"/>
      <c r="CD79" s="1241"/>
      <c r="CE79" s="1241"/>
      <c r="CF79" s="1241">
        <v>6.6</v>
      </c>
      <c r="CG79" s="1241"/>
      <c r="CH79" s="1241"/>
      <c r="CI79" s="1241"/>
      <c r="CJ79" s="1241"/>
      <c r="CK79" s="1241"/>
      <c r="CL79" s="1241"/>
      <c r="CM79" s="1241"/>
      <c r="CN79" s="1241">
        <v>6.4</v>
      </c>
      <c r="CO79" s="1241"/>
      <c r="CP79" s="1241"/>
      <c r="CQ79" s="1241"/>
      <c r="CR79" s="1241"/>
      <c r="CS79" s="1241"/>
      <c r="CT79" s="1241"/>
      <c r="CU79" s="1241"/>
      <c r="CV79" s="1241">
        <v>6.3</v>
      </c>
      <c r="CW79" s="1241"/>
      <c r="CX79" s="1241"/>
      <c r="CY79" s="1241"/>
      <c r="CZ79" s="1241"/>
      <c r="DA79" s="1241"/>
      <c r="DB79" s="1241"/>
      <c r="DC79" s="1241"/>
    </row>
    <row r="80" spans="2:107" ht="13" x14ac:dyDescent="0.2">
      <c r="B80" s="10"/>
      <c r="G80" s="1239"/>
      <c r="H80" s="1239"/>
      <c r="I80" s="1242"/>
      <c r="J80" s="1242"/>
      <c r="K80" s="1243"/>
      <c r="L80" s="1243"/>
      <c r="M80" s="1243"/>
      <c r="N80" s="1243"/>
      <c r="AN80" s="1245"/>
      <c r="AO80" s="1245"/>
      <c r="AP80" s="1245"/>
      <c r="AQ80" s="1245"/>
      <c r="AR80" s="1245"/>
      <c r="AS80" s="1245"/>
      <c r="AT80" s="1245"/>
      <c r="AU80" s="1245"/>
      <c r="AV80" s="1245"/>
      <c r="AW80" s="1245"/>
      <c r="AX80" s="1245"/>
      <c r="AY80" s="1245"/>
      <c r="AZ80" s="1245"/>
      <c r="BA80" s="1245"/>
      <c r="BB80" s="1244"/>
      <c r="BC80" s="1244"/>
      <c r="BD80" s="1244"/>
      <c r="BE80" s="1244"/>
      <c r="BF80" s="1244"/>
      <c r="BG80" s="1244"/>
      <c r="BH80" s="1244"/>
      <c r="BI80" s="1244"/>
      <c r="BJ80" s="1244"/>
      <c r="BK80" s="1244"/>
      <c r="BL80" s="1244"/>
      <c r="BM80" s="1244"/>
      <c r="BN80" s="1244"/>
      <c r="BO80" s="1244"/>
      <c r="BP80" s="1241"/>
      <c r="BQ80" s="1241"/>
      <c r="BR80" s="1241"/>
      <c r="BS80" s="1241"/>
      <c r="BT80" s="1241"/>
      <c r="BU80" s="1241"/>
      <c r="BV80" s="1241"/>
      <c r="BW80" s="1241"/>
      <c r="BX80" s="1241"/>
      <c r="BY80" s="1241"/>
      <c r="BZ80" s="1241"/>
      <c r="CA80" s="1241"/>
      <c r="CB80" s="1241"/>
      <c r="CC80" s="1241"/>
      <c r="CD80" s="1241"/>
      <c r="CE80" s="1241"/>
      <c r="CF80" s="1241"/>
      <c r="CG80" s="1241"/>
      <c r="CH80" s="1241"/>
      <c r="CI80" s="1241"/>
      <c r="CJ80" s="1241"/>
      <c r="CK80" s="1241"/>
      <c r="CL80" s="1241"/>
      <c r="CM80" s="1241"/>
      <c r="CN80" s="1241"/>
      <c r="CO80" s="1241"/>
      <c r="CP80" s="1241"/>
      <c r="CQ80" s="1241"/>
      <c r="CR80" s="1241"/>
      <c r="CS80" s="1241"/>
      <c r="CT80" s="1241"/>
      <c r="CU80" s="1241"/>
      <c r="CV80" s="1241"/>
      <c r="CW80" s="1241"/>
      <c r="CX80" s="1241"/>
      <c r="CY80" s="1241"/>
      <c r="CZ80" s="1241"/>
      <c r="DA80" s="1241"/>
      <c r="DB80" s="1241"/>
      <c r="DC80" s="1241"/>
    </row>
    <row r="81" spans="2:109" ht="13" x14ac:dyDescent="0.2">
      <c r="B81" s="10"/>
    </row>
    <row r="82" spans="2:109" ht="16.5"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 x14ac:dyDescent="0.2">
      <c r="DD84" s="3"/>
      <c r="DE84" s="3"/>
    </row>
    <row r="85" spans="2:109" ht="13" x14ac:dyDescent="0.2">
      <c r="DD85" s="3"/>
      <c r="DE85" s="3"/>
    </row>
  </sheetData>
  <sheetProtection algorithmName="SHA-512" hashValue="R4M8kKs90sfC2eJXV1Ochundczc9xtBvdx2S9vqz5I7nQwAFWNh/dmsdMHElBm+QRNxp9T2HPEm4cU4jXmYrFQ==" saltValue="dIjnY+LRLMr0xHOdYRqRO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B85" zoomScale="85" zoomScaleNormal="85" zoomScaleSheetLayoutView="70" workbookViewId="0">
      <selection activeCell="BJ29" sqref="BJ29"/>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 x14ac:dyDescent="0.2">
      <c r="S2" s="5"/>
      <c r="AH2" s="5"/>
    </row>
    <row r="3" spans="1: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 x14ac:dyDescent="0.2"/>
    <row r="5" spans="1:34" ht="13" x14ac:dyDescent="0.2"/>
    <row r="6" spans="1:34" ht="13" x14ac:dyDescent="0.2"/>
    <row r="7" spans="1:34" ht="13" x14ac:dyDescent="0.2"/>
    <row r="8" spans="1:34" ht="13" x14ac:dyDescent="0.2"/>
    <row r="9" spans="1:34" ht="13" x14ac:dyDescent="0.2">
      <c r="AH9" s="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IJiOUenKYIZrrXBfSaCKq2mSje2ouqEYq+BnTl9UfD8tVwoFFEfVYulQbOo+6yYLkQBDwTuoqK7gVEY3I+hqQw==" saltValue="WYnIK7LX9EoE4DmUydKx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C118" sqref="C118"/>
    </sheetView>
  </sheetViews>
  <sheetFormatPr defaultColWidth="0" defaultRowHeight="13.5" customHeight="1" zeroHeight="1" x14ac:dyDescent="0.2"/>
  <cols>
    <col min="1" max="34" width="2.453125" style="38" customWidth="1"/>
    <col min="35" max="122" width="2.453125" style="5" customWidth="1"/>
    <col min="123" max="16384" width="2.4531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 x14ac:dyDescent="0.2">
      <c r="S2" s="5"/>
      <c r="AH2" s="5"/>
    </row>
    <row r="3" spans="2:34"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 x14ac:dyDescent="0.2"/>
    <row r="5" spans="2:34" ht="13" x14ac:dyDescent="0.2"/>
    <row r="6" spans="2:34" ht="13" x14ac:dyDescent="0.2"/>
    <row r="7" spans="2:34" ht="13" x14ac:dyDescent="0.2"/>
    <row r="8" spans="2:34" ht="13" x14ac:dyDescent="0.2"/>
    <row r="9" spans="2:34" ht="13" x14ac:dyDescent="0.2">
      <c r="AH9" s="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5"/>
    </row>
    <row r="18" spans="12:34" ht="13" x14ac:dyDescent="0.2"/>
    <row r="19" spans="12:34" ht="13" x14ac:dyDescent="0.2"/>
    <row r="20" spans="12:34" ht="13" x14ac:dyDescent="0.2">
      <c r="AH20" s="5"/>
    </row>
    <row r="21" spans="12:34" ht="13" x14ac:dyDescent="0.2">
      <c r="AH21" s="5"/>
    </row>
    <row r="22" spans="12:34" ht="13" x14ac:dyDescent="0.2"/>
    <row r="23" spans="12:34" ht="13" x14ac:dyDescent="0.2"/>
    <row r="24" spans="12:34" ht="13" x14ac:dyDescent="0.2">
      <c r="Q24" s="5"/>
    </row>
    <row r="25" spans="12:34" ht="13" x14ac:dyDescent="0.2"/>
    <row r="26" spans="12:34" ht="13" x14ac:dyDescent="0.2"/>
    <row r="27" spans="12:34" ht="13" x14ac:dyDescent="0.2"/>
    <row r="28" spans="12:34" ht="13" x14ac:dyDescent="0.2">
      <c r="O28" s="5"/>
      <c r="T28" s="5"/>
      <c r="AH28" s="5"/>
    </row>
    <row r="29" spans="12:34" ht="13" x14ac:dyDescent="0.2"/>
    <row r="30" spans="12:34" ht="13" x14ac:dyDescent="0.2"/>
    <row r="31" spans="12:34" ht="13" x14ac:dyDescent="0.2">
      <c r="Q31" s="5"/>
    </row>
    <row r="32" spans="12:34" ht="13" x14ac:dyDescent="0.2">
      <c r="L32" s="5"/>
    </row>
    <row r="33" spans="2:34" ht="13" x14ac:dyDescent="0.2">
      <c r="C33" s="5"/>
      <c r="E33" s="5"/>
      <c r="G33" s="5"/>
      <c r="I33" s="5"/>
      <c r="X33" s="5"/>
    </row>
    <row r="34" spans="2:34" ht="13" x14ac:dyDescent="0.2">
      <c r="B34" s="5"/>
      <c r="P34" s="5"/>
      <c r="R34" s="5"/>
      <c r="T34" s="5"/>
    </row>
    <row r="35" spans="2:34" ht="13" x14ac:dyDescent="0.2">
      <c r="D35" s="5"/>
      <c r="W35" s="5"/>
      <c r="AC35" s="5"/>
      <c r="AD35" s="5"/>
      <c r="AE35" s="5"/>
      <c r="AF35" s="5"/>
      <c r="AG35" s="5"/>
      <c r="AH35" s="5"/>
    </row>
    <row r="36" spans="2:34" ht="13" x14ac:dyDescent="0.2">
      <c r="H36" s="5"/>
      <c r="J36" s="5"/>
      <c r="K36" s="5"/>
      <c r="M36" s="5"/>
      <c r="Y36" s="5"/>
      <c r="Z36" s="5"/>
      <c r="AA36" s="5"/>
      <c r="AB36" s="5"/>
      <c r="AC36" s="5"/>
      <c r="AD36" s="5"/>
      <c r="AE36" s="5"/>
      <c r="AF36" s="5"/>
      <c r="AG36" s="5"/>
      <c r="AH36" s="5"/>
    </row>
    <row r="37" spans="2:34" ht="13" x14ac:dyDescent="0.2">
      <c r="AH37" s="5"/>
    </row>
    <row r="38" spans="2:34" ht="13" x14ac:dyDescent="0.2">
      <c r="AG38" s="5"/>
      <c r="AH38" s="5"/>
    </row>
    <row r="39" spans="2:34" ht="13" x14ac:dyDescent="0.2"/>
    <row r="40" spans="2:34" ht="13" x14ac:dyDescent="0.2">
      <c r="X40" s="5"/>
    </row>
    <row r="41" spans="2:34" ht="13" x14ac:dyDescent="0.2">
      <c r="R41" s="5"/>
    </row>
    <row r="42" spans="2:34" ht="13" x14ac:dyDescent="0.2">
      <c r="W42" s="5"/>
    </row>
    <row r="43" spans="2:34" ht="13" x14ac:dyDescent="0.2">
      <c r="Y43" s="5"/>
      <c r="Z43" s="5"/>
      <c r="AA43" s="5"/>
      <c r="AB43" s="5"/>
      <c r="AC43" s="5"/>
      <c r="AD43" s="5"/>
      <c r="AE43" s="5"/>
      <c r="AF43" s="5"/>
      <c r="AG43" s="5"/>
      <c r="AH43" s="5"/>
    </row>
    <row r="44" spans="2:34" ht="13" x14ac:dyDescent="0.2">
      <c r="AH44" s="5"/>
    </row>
    <row r="45" spans="2:34" ht="13" x14ac:dyDescent="0.2">
      <c r="X45" s="5"/>
    </row>
    <row r="46" spans="2:34" ht="13" x14ac:dyDescent="0.2"/>
    <row r="47" spans="2:34" ht="13" x14ac:dyDescent="0.2"/>
    <row r="48" spans="2:34" ht="13" x14ac:dyDescent="0.2">
      <c r="W48" s="5"/>
      <c r="Y48" s="5"/>
      <c r="Z48" s="5"/>
      <c r="AA48" s="5"/>
      <c r="AB48" s="5"/>
      <c r="AC48" s="5"/>
      <c r="AD48" s="5"/>
      <c r="AE48" s="5"/>
      <c r="AF48" s="5"/>
      <c r="AG48" s="5"/>
      <c r="AH48" s="5"/>
    </row>
    <row r="49" spans="28:34" ht="13" x14ac:dyDescent="0.2"/>
    <row r="50" spans="28:34" ht="13" x14ac:dyDescent="0.2">
      <c r="AE50" s="5"/>
      <c r="AF50" s="5"/>
      <c r="AG50" s="5"/>
      <c r="AH50" s="5"/>
    </row>
    <row r="51" spans="28:34" ht="13" x14ac:dyDescent="0.2">
      <c r="AC51" s="5"/>
      <c r="AD51" s="5"/>
      <c r="AE51" s="5"/>
      <c r="AF51" s="5"/>
      <c r="AG51" s="5"/>
      <c r="AH51" s="5"/>
    </row>
    <row r="52" spans="28:34" ht="13" x14ac:dyDescent="0.2"/>
    <row r="53" spans="28:34" ht="13" x14ac:dyDescent="0.2">
      <c r="AF53" s="5"/>
      <c r="AG53" s="5"/>
      <c r="AH53" s="5"/>
    </row>
    <row r="54" spans="28:34" ht="13" x14ac:dyDescent="0.2">
      <c r="AH54" s="5"/>
    </row>
    <row r="55" spans="28:34" ht="13" x14ac:dyDescent="0.2"/>
    <row r="56" spans="28:34" ht="13" x14ac:dyDescent="0.2">
      <c r="AB56" s="5"/>
      <c r="AC56" s="5"/>
      <c r="AD56" s="5"/>
      <c r="AE56" s="5"/>
      <c r="AF56" s="5"/>
      <c r="AG56" s="5"/>
      <c r="AH56" s="5"/>
    </row>
    <row r="57" spans="28:34" ht="13" x14ac:dyDescent="0.2">
      <c r="AH57" s="5"/>
    </row>
    <row r="58" spans="28:34" ht="13" x14ac:dyDescent="0.2">
      <c r="AH58" s="5"/>
    </row>
    <row r="59" spans="28:34" ht="13" x14ac:dyDescent="0.2">
      <c r="AG59" s="5"/>
      <c r="AH59" s="5"/>
    </row>
    <row r="60" spans="28:34" ht="13" x14ac:dyDescent="0.2"/>
    <row r="61" spans="28:34" ht="13" x14ac:dyDescent="0.2"/>
    <row r="62" spans="28:34" ht="13" x14ac:dyDescent="0.2"/>
    <row r="63" spans="28:34" ht="13" x14ac:dyDescent="0.2">
      <c r="AH63" s="5"/>
    </row>
    <row r="64" spans="28:34" ht="13" x14ac:dyDescent="0.2">
      <c r="AG64" s="5"/>
      <c r="AH64" s="5"/>
    </row>
    <row r="65" spans="28:34" ht="13" x14ac:dyDescent="0.2"/>
    <row r="66" spans="28:34" ht="13" x14ac:dyDescent="0.2"/>
    <row r="67" spans="28:34" ht="13" x14ac:dyDescent="0.2"/>
    <row r="68" spans="28:34" ht="13" x14ac:dyDescent="0.2">
      <c r="AB68" s="5"/>
      <c r="AC68" s="5"/>
      <c r="AD68" s="5"/>
      <c r="AE68" s="5"/>
      <c r="AF68" s="5"/>
      <c r="AG68" s="5"/>
      <c r="AH68" s="5"/>
    </row>
    <row r="69" spans="28:34" ht="13" x14ac:dyDescent="0.2">
      <c r="AF69" s="5"/>
      <c r="AG69" s="5"/>
      <c r="AH69" s="5"/>
    </row>
    <row r="70" spans="28:34" ht="13" x14ac:dyDescent="0.2"/>
    <row r="71" spans="28:34" ht="13" x14ac:dyDescent="0.2"/>
    <row r="72" spans="28:34" ht="13" x14ac:dyDescent="0.2"/>
    <row r="73" spans="28:34" ht="13" x14ac:dyDescent="0.2"/>
    <row r="74" spans="28:34" ht="13" x14ac:dyDescent="0.2"/>
    <row r="75" spans="28:34" ht="13" x14ac:dyDescent="0.2">
      <c r="AH75" s="5"/>
    </row>
    <row r="76" spans="28:34" ht="13" x14ac:dyDescent="0.2">
      <c r="AF76" s="5"/>
      <c r="AG76" s="5"/>
      <c r="AH76" s="5"/>
    </row>
    <row r="77" spans="28:34" ht="13" x14ac:dyDescent="0.2">
      <c r="AG77" s="5"/>
      <c r="AH77" s="5"/>
    </row>
    <row r="78" spans="28:34" ht="13" x14ac:dyDescent="0.2"/>
    <row r="79" spans="28:34" ht="13" x14ac:dyDescent="0.2"/>
    <row r="80" spans="28:34" ht="13" x14ac:dyDescent="0.2"/>
    <row r="81" spans="25:34" ht="13" x14ac:dyDescent="0.2"/>
    <row r="82" spans="25:34" ht="13" x14ac:dyDescent="0.2">
      <c r="Y82" s="5"/>
    </row>
    <row r="83" spans="25:34" ht="13" x14ac:dyDescent="0.2">
      <c r="Y83" s="5"/>
      <c r="Z83" s="5"/>
      <c r="AA83" s="5"/>
      <c r="AB83" s="5"/>
      <c r="AC83" s="5"/>
      <c r="AD83" s="5"/>
      <c r="AE83" s="5"/>
      <c r="AF83" s="5"/>
      <c r="AG83" s="5"/>
      <c r="AH83" s="5"/>
    </row>
    <row r="84" spans="25:34" ht="13" x14ac:dyDescent="0.2"/>
    <row r="85" spans="25:34" ht="13" x14ac:dyDescent="0.2"/>
    <row r="86" spans="25:34" ht="13" x14ac:dyDescent="0.2"/>
    <row r="87" spans="25:34" ht="13" x14ac:dyDescent="0.2"/>
    <row r="88" spans="25:34" ht="13" x14ac:dyDescent="0.2">
      <c r="AH88" s="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vf75y9O+DNq77fgtrazuUEMA1LRCtfxaY6aYWoxU/AjRKeM2FLZ0behGhrWd6mZoUlIbkko184dqR/vrEWFWqA==" saltValue="vCXEIu6sNTvYJ7SxEBqu1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7" workbookViewId="0"/>
  </sheetViews>
  <sheetFormatPr defaultColWidth="0" defaultRowHeight="11.25" customHeight="1" zeroHeight="1" x14ac:dyDescent="0.2"/>
  <cols>
    <col min="1" max="1" width="1.6328125" style="75" customWidth="1"/>
    <col min="2" max="2" width="2.36328125" style="75" customWidth="1"/>
    <col min="3" max="16" width="2.6328125" style="75" customWidth="1"/>
    <col min="17" max="17" width="2.36328125" style="75" customWidth="1"/>
    <col min="18" max="95" width="1.6328125" style="75" customWidth="1"/>
    <col min="96" max="133" width="1.6328125" style="92" customWidth="1"/>
    <col min="134" max="143" width="1.6328125" style="75" customWidth="1"/>
    <col min="144" max="16384" width="0" style="75" hidden="1"/>
  </cols>
  <sheetData>
    <row r="1" spans="2:143" ht="22.5" customHeight="1" thickBot="1" x14ac:dyDescent="0.25">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5" t="s">
        <v>146</v>
      </c>
      <c r="DI1" s="746"/>
      <c r="DJ1" s="746"/>
      <c r="DK1" s="746"/>
      <c r="DL1" s="746"/>
      <c r="DM1" s="746"/>
      <c r="DN1" s="747"/>
      <c r="DO1" s="75"/>
      <c r="DP1" s="745" t="s">
        <v>147</v>
      </c>
      <c r="DQ1" s="746"/>
      <c r="DR1" s="746"/>
      <c r="DS1" s="746"/>
      <c r="DT1" s="746"/>
      <c r="DU1" s="746"/>
      <c r="DV1" s="746"/>
      <c r="DW1" s="746"/>
      <c r="DX1" s="746"/>
      <c r="DY1" s="746"/>
      <c r="DZ1" s="746"/>
      <c r="EA1" s="746"/>
      <c r="EB1" s="746"/>
      <c r="EC1" s="747"/>
      <c r="ED1" s="73"/>
      <c r="EE1" s="73"/>
      <c r="EF1" s="73"/>
      <c r="EG1" s="73"/>
      <c r="EH1" s="73"/>
      <c r="EI1" s="73"/>
      <c r="EJ1" s="73"/>
      <c r="EK1" s="73"/>
      <c r="EL1" s="73"/>
      <c r="EM1" s="73"/>
    </row>
    <row r="2" spans="2:143" ht="22.5" customHeight="1" x14ac:dyDescent="0.2">
      <c r="B2" s="76" t="s">
        <v>148</v>
      </c>
      <c r="R2" s="77"/>
      <c r="S2" s="77"/>
      <c r="T2" s="77"/>
      <c r="U2" s="77"/>
      <c r="V2" s="77"/>
      <c r="W2" s="77"/>
      <c r="X2" s="77"/>
      <c r="Y2" s="77"/>
      <c r="Z2" s="77"/>
      <c r="AA2" s="77"/>
      <c r="AB2" s="77"/>
      <c r="AC2" s="77"/>
      <c r="AE2" s="78"/>
      <c r="AF2" s="78"/>
      <c r="AG2" s="78"/>
      <c r="AH2" s="78"/>
      <c r="AI2" s="78"/>
      <c r="AJ2" s="77"/>
      <c r="AK2" s="77"/>
      <c r="AL2" s="77"/>
      <c r="AM2" s="77"/>
      <c r="AN2" s="77"/>
      <c r="AO2" s="77"/>
      <c r="AP2" s="77"/>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row>
    <row r="3" spans="2:143" ht="11.25" customHeight="1" x14ac:dyDescent="0.2">
      <c r="B3" s="682" t="s">
        <v>149</v>
      </c>
      <c r="C3" s="683"/>
      <c r="D3" s="683"/>
      <c r="E3" s="683"/>
      <c r="F3" s="683"/>
      <c r="G3" s="683"/>
      <c r="H3" s="683"/>
      <c r="I3" s="683"/>
      <c r="J3" s="683"/>
      <c r="K3" s="683"/>
      <c r="L3" s="683"/>
      <c r="M3" s="683"/>
      <c r="N3" s="683"/>
      <c r="O3" s="683"/>
      <c r="P3" s="683"/>
      <c r="Q3" s="683"/>
      <c r="R3" s="683"/>
      <c r="S3" s="683"/>
      <c r="T3" s="683"/>
      <c r="U3" s="683"/>
      <c r="V3" s="683"/>
      <c r="W3" s="683"/>
      <c r="X3" s="683"/>
      <c r="Y3" s="683"/>
      <c r="Z3" s="683"/>
      <c r="AA3" s="683"/>
      <c r="AB3" s="683"/>
      <c r="AC3" s="683"/>
      <c r="AD3" s="683"/>
      <c r="AE3" s="683"/>
      <c r="AF3" s="683"/>
      <c r="AG3" s="683"/>
      <c r="AH3" s="683"/>
      <c r="AI3" s="683"/>
      <c r="AJ3" s="683"/>
      <c r="AK3" s="683"/>
      <c r="AL3" s="683"/>
      <c r="AM3" s="683"/>
      <c r="AN3" s="683"/>
      <c r="AO3" s="683"/>
      <c r="AP3" s="682" t="s">
        <v>150</v>
      </c>
      <c r="AQ3" s="683"/>
      <c r="AR3" s="683"/>
      <c r="AS3" s="683"/>
      <c r="AT3" s="683"/>
      <c r="AU3" s="683"/>
      <c r="AV3" s="683"/>
      <c r="AW3" s="683"/>
      <c r="AX3" s="683"/>
      <c r="AY3" s="683"/>
      <c r="AZ3" s="683"/>
      <c r="BA3" s="683"/>
      <c r="BB3" s="683"/>
      <c r="BC3" s="683"/>
      <c r="BD3" s="683"/>
      <c r="BE3" s="683"/>
      <c r="BF3" s="683"/>
      <c r="BG3" s="683"/>
      <c r="BH3" s="683"/>
      <c r="BI3" s="683"/>
      <c r="BJ3" s="683"/>
      <c r="BK3" s="683"/>
      <c r="BL3" s="683"/>
      <c r="BM3" s="683"/>
      <c r="BN3" s="683"/>
      <c r="BO3" s="683"/>
      <c r="BP3" s="683"/>
      <c r="BQ3" s="683"/>
      <c r="BR3" s="683"/>
      <c r="BS3" s="683"/>
      <c r="BT3" s="683"/>
      <c r="BU3" s="683"/>
      <c r="BV3" s="683"/>
      <c r="BW3" s="683"/>
      <c r="BX3" s="683"/>
      <c r="BY3" s="683"/>
      <c r="BZ3" s="683"/>
      <c r="CA3" s="683"/>
      <c r="CB3" s="684"/>
      <c r="CD3" s="725" t="s">
        <v>151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2" t="s">
        <v>24</v>
      </c>
      <c r="C4" s="683"/>
      <c r="D4" s="683"/>
      <c r="E4" s="683"/>
      <c r="F4" s="683"/>
      <c r="G4" s="683"/>
      <c r="H4" s="683"/>
      <c r="I4" s="683"/>
      <c r="J4" s="683"/>
      <c r="K4" s="683"/>
      <c r="L4" s="683"/>
      <c r="M4" s="683"/>
      <c r="N4" s="683"/>
      <c r="O4" s="683"/>
      <c r="P4" s="683"/>
      <c r="Q4" s="684"/>
      <c r="R4" s="682" t="s">
        <v>152</v>
      </c>
      <c r="S4" s="683"/>
      <c r="T4" s="683"/>
      <c r="U4" s="683"/>
      <c r="V4" s="683"/>
      <c r="W4" s="683"/>
      <c r="X4" s="683"/>
      <c r="Y4" s="684"/>
      <c r="Z4" s="682" t="s">
        <v>153</v>
      </c>
      <c r="AA4" s="683"/>
      <c r="AB4" s="683"/>
      <c r="AC4" s="684"/>
      <c r="AD4" s="682" t="s">
        <v>154</v>
      </c>
      <c r="AE4" s="683"/>
      <c r="AF4" s="683"/>
      <c r="AG4" s="683"/>
      <c r="AH4" s="683"/>
      <c r="AI4" s="683"/>
      <c r="AJ4" s="683"/>
      <c r="AK4" s="684"/>
      <c r="AL4" s="682" t="s">
        <v>153</v>
      </c>
      <c r="AM4" s="683"/>
      <c r="AN4" s="683"/>
      <c r="AO4" s="684"/>
      <c r="AP4" s="742" t="s">
        <v>155</v>
      </c>
      <c r="AQ4" s="742"/>
      <c r="AR4" s="742"/>
      <c r="AS4" s="742"/>
      <c r="AT4" s="742"/>
      <c r="AU4" s="742"/>
      <c r="AV4" s="742"/>
      <c r="AW4" s="742"/>
      <c r="AX4" s="742"/>
      <c r="AY4" s="742"/>
      <c r="AZ4" s="742"/>
      <c r="BA4" s="742"/>
      <c r="BB4" s="742"/>
      <c r="BC4" s="742"/>
      <c r="BD4" s="742"/>
      <c r="BE4" s="742"/>
      <c r="BF4" s="742"/>
      <c r="BG4" s="742" t="s">
        <v>156</v>
      </c>
      <c r="BH4" s="742"/>
      <c r="BI4" s="742"/>
      <c r="BJ4" s="742"/>
      <c r="BK4" s="742"/>
      <c r="BL4" s="742"/>
      <c r="BM4" s="742"/>
      <c r="BN4" s="742"/>
      <c r="BO4" s="742" t="s">
        <v>153</v>
      </c>
      <c r="BP4" s="742"/>
      <c r="BQ4" s="742"/>
      <c r="BR4" s="742"/>
      <c r="BS4" s="742" t="s">
        <v>157</v>
      </c>
      <c r="BT4" s="742"/>
      <c r="BU4" s="742"/>
      <c r="BV4" s="742"/>
      <c r="BW4" s="742"/>
      <c r="BX4" s="742"/>
      <c r="BY4" s="742"/>
      <c r="BZ4" s="742"/>
      <c r="CA4" s="742"/>
      <c r="CB4" s="742"/>
      <c r="CD4" s="725" t="s">
        <v>158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79" customFormat="1" ht="11.25" customHeight="1" x14ac:dyDescent="0.2">
      <c r="B5" s="691" t="s">
        <v>159</v>
      </c>
      <c r="C5" s="692"/>
      <c r="D5" s="692"/>
      <c r="E5" s="692"/>
      <c r="F5" s="692"/>
      <c r="G5" s="692"/>
      <c r="H5" s="692"/>
      <c r="I5" s="692"/>
      <c r="J5" s="692"/>
      <c r="K5" s="692"/>
      <c r="L5" s="692"/>
      <c r="M5" s="692"/>
      <c r="N5" s="692"/>
      <c r="O5" s="692"/>
      <c r="P5" s="692"/>
      <c r="Q5" s="693"/>
      <c r="R5" s="676">
        <v>3598538</v>
      </c>
      <c r="S5" s="677"/>
      <c r="T5" s="677"/>
      <c r="U5" s="677"/>
      <c r="V5" s="677"/>
      <c r="W5" s="677"/>
      <c r="X5" s="677"/>
      <c r="Y5" s="720"/>
      <c r="Z5" s="743">
        <v>14.3</v>
      </c>
      <c r="AA5" s="743"/>
      <c r="AB5" s="743"/>
      <c r="AC5" s="743"/>
      <c r="AD5" s="744">
        <v>3598538</v>
      </c>
      <c r="AE5" s="744"/>
      <c r="AF5" s="744"/>
      <c r="AG5" s="744"/>
      <c r="AH5" s="744"/>
      <c r="AI5" s="744"/>
      <c r="AJ5" s="744"/>
      <c r="AK5" s="744"/>
      <c r="AL5" s="721">
        <v>41.5</v>
      </c>
      <c r="AM5" s="696"/>
      <c r="AN5" s="696"/>
      <c r="AO5" s="722"/>
      <c r="AP5" s="691" t="s">
        <v>160</v>
      </c>
      <c r="AQ5" s="692"/>
      <c r="AR5" s="692"/>
      <c r="AS5" s="692"/>
      <c r="AT5" s="692"/>
      <c r="AU5" s="692"/>
      <c r="AV5" s="692"/>
      <c r="AW5" s="692"/>
      <c r="AX5" s="692"/>
      <c r="AY5" s="692"/>
      <c r="AZ5" s="692"/>
      <c r="BA5" s="692"/>
      <c r="BB5" s="692"/>
      <c r="BC5" s="692"/>
      <c r="BD5" s="692"/>
      <c r="BE5" s="692"/>
      <c r="BF5" s="693"/>
      <c r="BG5" s="623">
        <v>3594444</v>
      </c>
      <c r="BH5" s="624"/>
      <c r="BI5" s="624"/>
      <c r="BJ5" s="624"/>
      <c r="BK5" s="624"/>
      <c r="BL5" s="624"/>
      <c r="BM5" s="624"/>
      <c r="BN5" s="625"/>
      <c r="BO5" s="650">
        <v>99.9</v>
      </c>
      <c r="BP5" s="650"/>
      <c r="BQ5" s="650"/>
      <c r="BR5" s="650"/>
      <c r="BS5" s="651" t="s">
        <v>63</v>
      </c>
      <c r="BT5" s="651"/>
      <c r="BU5" s="651"/>
      <c r="BV5" s="651"/>
      <c r="BW5" s="651"/>
      <c r="BX5" s="651"/>
      <c r="BY5" s="651"/>
      <c r="BZ5" s="651"/>
      <c r="CA5" s="651"/>
      <c r="CB5" s="709"/>
      <c r="CD5" s="725" t="s">
        <v>155</v>
      </c>
      <c r="CE5" s="726"/>
      <c r="CF5" s="726"/>
      <c r="CG5" s="726"/>
      <c r="CH5" s="726"/>
      <c r="CI5" s="726"/>
      <c r="CJ5" s="726"/>
      <c r="CK5" s="726"/>
      <c r="CL5" s="726"/>
      <c r="CM5" s="726"/>
      <c r="CN5" s="726"/>
      <c r="CO5" s="726"/>
      <c r="CP5" s="726"/>
      <c r="CQ5" s="727"/>
      <c r="CR5" s="725" t="s">
        <v>161</v>
      </c>
      <c r="CS5" s="726"/>
      <c r="CT5" s="726"/>
      <c r="CU5" s="726"/>
      <c r="CV5" s="726"/>
      <c r="CW5" s="726"/>
      <c r="CX5" s="726"/>
      <c r="CY5" s="727"/>
      <c r="CZ5" s="725" t="s">
        <v>153</v>
      </c>
      <c r="DA5" s="726"/>
      <c r="DB5" s="726"/>
      <c r="DC5" s="727"/>
      <c r="DD5" s="725" t="s">
        <v>162</v>
      </c>
      <c r="DE5" s="726"/>
      <c r="DF5" s="726"/>
      <c r="DG5" s="726"/>
      <c r="DH5" s="726"/>
      <c r="DI5" s="726"/>
      <c r="DJ5" s="726"/>
      <c r="DK5" s="726"/>
      <c r="DL5" s="726"/>
      <c r="DM5" s="726"/>
      <c r="DN5" s="726"/>
      <c r="DO5" s="726"/>
      <c r="DP5" s="727"/>
      <c r="DQ5" s="725" t="s">
        <v>163</v>
      </c>
      <c r="DR5" s="726"/>
      <c r="DS5" s="726"/>
      <c r="DT5" s="726"/>
      <c r="DU5" s="726"/>
      <c r="DV5" s="726"/>
      <c r="DW5" s="726"/>
      <c r="DX5" s="726"/>
      <c r="DY5" s="726"/>
      <c r="DZ5" s="726"/>
      <c r="EA5" s="726"/>
      <c r="EB5" s="726"/>
      <c r="EC5" s="727"/>
    </row>
    <row r="6" spans="2:143" ht="11.25" customHeight="1" x14ac:dyDescent="0.2">
      <c r="B6" s="620" t="s">
        <v>164</v>
      </c>
      <c r="C6" s="621"/>
      <c r="D6" s="621"/>
      <c r="E6" s="621"/>
      <c r="F6" s="621"/>
      <c r="G6" s="621"/>
      <c r="H6" s="621"/>
      <c r="I6" s="621"/>
      <c r="J6" s="621"/>
      <c r="K6" s="621"/>
      <c r="L6" s="621"/>
      <c r="M6" s="621"/>
      <c r="N6" s="621"/>
      <c r="O6" s="621"/>
      <c r="P6" s="621"/>
      <c r="Q6" s="622"/>
      <c r="R6" s="623">
        <v>101947</v>
      </c>
      <c r="S6" s="624"/>
      <c r="T6" s="624"/>
      <c r="U6" s="624"/>
      <c r="V6" s="624"/>
      <c r="W6" s="624"/>
      <c r="X6" s="624"/>
      <c r="Y6" s="625"/>
      <c r="Z6" s="650">
        <v>0.4</v>
      </c>
      <c r="AA6" s="650"/>
      <c r="AB6" s="650"/>
      <c r="AC6" s="650"/>
      <c r="AD6" s="651">
        <v>101947</v>
      </c>
      <c r="AE6" s="651"/>
      <c r="AF6" s="651"/>
      <c r="AG6" s="651"/>
      <c r="AH6" s="651"/>
      <c r="AI6" s="651"/>
      <c r="AJ6" s="651"/>
      <c r="AK6" s="651"/>
      <c r="AL6" s="626">
        <v>1.2</v>
      </c>
      <c r="AM6" s="627"/>
      <c r="AN6" s="627"/>
      <c r="AO6" s="652"/>
      <c r="AP6" s="620" t="s">
        <v>165</v>
      </c>
      <c r="AQ6" s="621"/>
      <c r="AR6" s="621"/>
      <c r="AS6" s="621"/>
      <c r="AT6" s="621"/>
      <c r="AU6" s="621"/>
      <c r="AV6" s="621"/>
      <c r="AW6" s="621"/>
      <c r="AX6" s="621"/>
      <c r="AY6" s="621"/>
      <c r="AZ6" s="621"/>
      <c r="BA6" s="621"/>
      <c r="BB6" s="621"/>
      <c r="BC6" s="621"/>
      <c r="BD6" s="621"/>
      <c r="BE6" s="621"/>
      <c r="BF6" s="622"/>
      <c r="BG6" s="623">
        <v>3594444</v>
      </c>
      <c r="BH6" s="624"/>
      <c r="BI6" s="624"/>
      <c r="BJ6" s="624"/>
      <c r="BK6" s="624"/>
      <c r="BL6" s="624"/>
      <c r="BM6" s="624"/>
      <c r="BN6" s="625"/>
      <c r="BO6" s="650">
        <v>99.9</v>
      </c>
      <c r="BP6" s="650"/>
      <c r="BQ6" s="650"/>
      <c r="BR6" s="650"/>
      <c r="BS6" s="651" t="s">
        <v>63</v>
      </c>
      <c r="BT6" s="651"/>
      <c r="BU6" s="651"/>
      <c r="BV6" s="651"/>
      <c r="BW6" s="651"/>
      <c r="BX6" s="651"/>
      <c r="BY6" s="651"/>
      <c r="BZ6" s="651"/>
      <c r="CA6" s="651"/>
      <c r="CB6" s="709"/>
      <c r="CD6" s="679" t="s">
        <v>166</v>
      </c>
      <c r="CE6" s="680"/>
      <c r="CF6" s="680"/>
      <c r="CG6" s="680"/>
      <c r="CH6" s="680"/>
      <c r="CI6" s="680"/>
      <c r="CJ6" s="680"/>
      <c r="CK6" s="680"/>
      <c r="CL6" s="680"/>
      <c r="CM6" s="680"/>
      <c r="CN6" s="680"/>
      <c r="CO6" s="680"/>
      <c r="CP6" s="680"/>
      <c r="CQ6" s="681"/>
      <c r="CR6" s="623">
        <v>114395</v>
      </c>
      <c r="CS6" s="624"/>
      <c r="CT6" s="624"/>
      <c r="CU6" s="624"/>
      <c r="CV6" s="624"/>
      <c r="CW6" s="624"/>
      <c r="CX6" s="624"/>
      <c r="CY6" s="625"/>
      <c r="CZ6" s="721">
        <v>0.5</v>
      </c>
      <c r="DA6" s="696"/>
      <c r="DB6" s="696"/>
      <c r="DC6" s="724"/>
      <c r="DD6" s="629" t="s">
        <v>63</v>
      </c>
      <c r="DE6" s="624"/>
      <c r="DF6" s="624"/>
      <c r="DG6" s="624"/>
      <c r="DH6" s="624"/>
      <c r="DI6" s="624"/>
      <c r="DJ6" s="624"/>
      <c r="DK6" s="624"/>
      <c r="DL6" s="624"/>
      <c r="DM6" s="624"/>
      <c r="DN6" s="624"/>
      <c r="DO6" s="624"/>
      <c r="DP6" s="625"/>
      <c r="DQ6" s="629">
        <v>114395</v>
      </c>
      <c r="DR6" s="624"/>
      <c r="DS6" s="624"/>
      <c r="DT6" s="624"/>
      <c r="DU6" s="624"/>
      <c r="DV6" s="624"/>
      <c r="DW6" s="624"/>
      <c r="DX6" s="624"/>
      <c r="DY6" s="624"/>
      <c r="DZ6" s="624"/>
      <c r="EA6" s="624"/>
      <c r="EB6" s="624"/>
      <c r="EC6" s="668"/>
    </row>
    <row r="7" spans="2:143" ht="11.25" customHeight="1" x14ac:dyDescent="0.2">
      <c r="B7" s="620" t="s">
        <v>167</v>
      </c>
      <c r="C7" s="621"/>
      <c r="D7" s="621"/>
      <c r="E7" s="621"/>
      <c r="F7" s="621"/>
      <c r="G7" s="621"/>
      <c r="H7" s="621"/>
      <c r="I7" s="621"/>
      <c r="J7" s="621"/>
      <c r="K7" s="621"/>
      <c r="L7" s="621"/>
      <c r="M7" s="621"/>
      <c r="N7" s="621"/>
      <c r="O7" s="621"/>
      <c r="P7" s="621"/>
      <c r="Q7" s="622"/>
      <c r="R7" s="623">
        <v>1545</v>
      </c>
      <c r="S7" s="624"/>
      <c r="T7" s="624"/>
      <c r="U7" s="624"/>
      <c r="V7" s="624"/>
      <c r="W7" s="624"/>
      <c r="X7" s="624"/>
      <c r="Y7" s="625"/>
      <c r="Z7" s="650">
        <v>0</v>
      </c>
      <c r="AA7" s="650"/>
      <c r="AB7" s="650"/>
      <c r="AC7" s="650"/>
      <c r="AD7" s="651">
        <v>1545</v>
      </c>
      <c r="AE7" s="651"/>
      <c r="AF7" s="651"/>
      <c r="AG7" s="651"/>
      <c r="AH7" s="651"/>
      <c r="AI7" s="651"/>
      <c r="AJ7" s="651"/>
      <c r="AK7" s="651"/>
      <c r="AL7" s="626">
        <v>0</v>
      </c>
      <c r="AM7" s="627"/>
      <c r="AN7" s="627"/>
      <c r="AO7" s="652"/>
      <c r="AP7" s="620" t="s">
        <v>168</v>
      </c>
      <c r="AQ7" s="621"/>
      <c r="AR7" s="621"/>
      <c r="AS7" s="621"/>
      <c r="AT7" s="621"/>
      <c r="AU7" s="621"/>
      <c r="AV7" s="621"/>
      <c r="AW7" s="621"/>
      <c r="AX7" s="621"/>
      <c r="AY7" s="621"/>
      <c r="AZ7" s="621"/>
      <c r="BA7" s="621"/>
      <c r="BB7" s="621"/>
      <c r="BC7" s="621"/>
      <c r="BD7" s="621"/>
      <c r="BE7" s="621"/>
      <c r="BF7" s="622"/>
      <c r="BG7" s="623">
        <v>1510063</v>
      </c>
      <c r="BH7" s="624"/>
      <c r="BI7" s="624"/>
      <c r="BJ7" s="624"/>
      <c r="BK7" s="624"/>
      <c r="BL7" s="624"/>
      <c r="BM7" s="624"/>
      <c r="BN7" s="625"/>
      <c r="BO7" s="650">
        <v>42</v>
      </c>
      <c r="BP7" s="650"/>
      <c r="BQ7" s="650"/>
      <c r="BR7" s="650"/>
      <c r="BS7" s="651" t="s">
        <v>63</v>
      </c>
      <c r="BT7" s="651"/>
      <c r="BU7" s="651"/>
      <c r="BV7" s="651"/>
      <c r="BW7" s="651"/>
      <c r="BX7" s="651"/>
      <c r="BY7" s="651"/>
      <c r="BZ7" s="651"/>
      <c r="CA7" s="651"/>
      <c r="CB7" s="709"/>
      <c r="CD7" s="660" t="s">
        <v>169</v>
      </c>
      <c r="CE7" s="661"/>
      <c r="CF7" s="661"/>
      <c r="CG7" s="661"/>
      <c r="CH7" s="661"/>
      <c r="CI7" s="661"/>
      <c r="CJ7" s="661"/>
      <c r="CK7" s="661"/>
      <c r="CL7" s="661"/>
      <c r="CM7" s="661"/>
      <c r="CN7" s="661"/>
      <c r="CO7" s="661"/>
      <c r="CP7" s="661"/>
      <c r="CQ7" s="662"/>
      <c r="CR7" s="623">
        <v>3455468</v>
      </c>
      <c r="CS7" s="624"/>
      <c r="CT7" s="624"/>
      <c r="CU7" s="624"/>
      <c r="CV7" s="624"/>
      <c r="CW7" s="624"/>
      <c r="CX7" s="624"/>
      <c r="CY7" s="625"/>
      <c r="CZ7" s="650">
        <v>14.5</v>
      </c>
      <c r="DA7" s="650"/>
      <c r="DB7" s="650"/>
      <c r="DC7" s="650"/>
      <c r="DD7" s="629">
        <v>250950</v>
      </c>
      <c r="DE7" s="624"/>
      <c r="DF7" s="624"/>
      <c r="DG7" s="624"/>
      <c r="DH7" s="624"/>
      <c r="DI7" s="624"/>
      <c r="DJ7" s="624"/>
      <c r="DK7" s="624"/>
      <c r="DL7" s="624"/>
      <c r="DM7" s="624"/>
      <c r="DN7" s="624"/>
      <c r="DO7" s="624"/>
      <c r="DP7" s="625"/>
      <c r="DQ7" s="629">
        <v>2635170</v>
      </c>
      <c r="DR7" s="624"/>
      <c r="DS7" s="624"/>
      <c r="DT7" s="624"/>
      <c r="DU7" s="624"/>
      <c r="DV7" s="624"/>
      <c r="DW7" s="624"/>
      <c r="DX7" s="624"/>
      <c r="DY7" s="624"/>
      <c r="DZ7" s="624"/>
      <c r="EA7" s="624"/>
      <c r="EB7" s="624"/>
      <c r="EC7" s="668"/>
    </row>
    <row r="8" spans="2:143" ht="11.25" customHeight="1" x14ac:dyDescent="0.2">
      <c r="B8" s="620" t="s">
        <v>170</v>
      </c>
      <c r="C8" s="621"/>
      <c r="D8" s="621"/>
      <c r="E8" s="621"/>
      <c r="F8" s="621"/>
      <c r="G8" s="621"/>
      <c r="H8" s="621"/>
      <c r="I8" s="621"/>
      <c r="J8" s="621"/>
      <c r="K8" s="621"/>
      <c r="L8" s="621"/>
      <c r="M8" s="621"/>
      <c r="N8" s="621"/>
      <c r="O8" s="621"/>
      <c r="P8" s="621"/>
      <c r="Q8" s="622"/>
      <c r="R8" s="623">
        <v>7226</v>
      </c>
      <c r="S8" s="624"/>
      <c r="T8" s="624"/>
      <c r="U8" s="624"/>
      <c r="V8" s="624"/>
      <c r="W8" s="624"/>
      <c r="X8" s="624"/>
      <c r="Y8" s="625"/>
      <c r="Z8" s="650">
        <v>0</v>
      </c>
      <c r="AA8" s="650"/>
      <c r="AB8" s="650"/>
      <c r="AC8" s="650"/>
      <c r="AD8" s="651">
        <v>7226</v>
      </c>
      <c r="AE8" s="651"/>
      <c r="AF8" s="651"/>
      <c r="AG8" s="651"/>
      <c r="AH8" s="651"/>
      <c r="AI8" s="651"/>
      <c r="AJ8" s="651"/>
      <c r="AK8" s="651"/>
      <c r="AL8" s="626">
        <v>0.1</v>
      </c>
      <c r="AM8" s="627"/>
      <c r="AN8" s="627"/>
      <c r="AO8" s="652"/>
      <c r="AP8" s="620" t="s">
        <v>171</v>
      </c>
      <c r="AQ8" s="621"/>
      <c r="AR8" s="621"/>
      <c r="AS8" s="621"/>
      <c r="AT8" s="621"/>
      <c r="AU8" s="621"/>
      <c r="AV8" s="621"/>
      <c r="AW8" s="621"/>
      <c r="AX8" s="621"/>
      <c r="AY8" s="621"/>
      <c r="AZ8" s="621"/>
      <c r="BA8" s="621"/>
      <c r="BB8" s="621"/>
      <c r="BC8" s="621"/>
      <c r="BD8" s="621"/>
      <c r="BE8" s="621"/>
      <c r="BF8" s="622"/>
      <c r="BG8" s="623">
        <v>55046</v>
      </c>
      <c r="BH8" s="624"/>
      <c r="BI8" s="624"/>
      <c r="BJ8" s="624"/>
      <c r="BK8" s="624"/>
      <c r="BL8" s="624"/>
      <c r="BM8" s="624"/>
      <c r="BN8" s="625"/>
      <c r="BO8" s="650">
        <v>1.5</v>
      </c>
      <c r="BP8" s="650"/>
      <c r="BQ8" s="650"/>
      <c r="BR8" s="650"/>
      <c r="BS8" s="651" t="s">
        <v>63</v>
      </c>
      <c r="BT8" s="651"/>
      <c r="BU8" s="651"/>
      <c r="BV8" s="651"/>
      <c r="BW8" s="651"/>
      <c r="BX8" s="651"/>
      <c r="BY8" s="651"/>
      <c r="BZ8" s="651"/>
      <c r="CA8" s="651"/>
      <c r="CB8" s="709"/>
      <c r="CD8" s="660" t="s">
        <v>172</v>
      </c>
      <c r="CE8" s="661"/>
      <c r="CF8" s="661"/>
      <c r="CG8" s="661"/>
      <c r="CH8" s="661"/>
      <c r="CI8" s="661"/>
      <c r="CJ8" s="661"/>
      <c r="CK8" s="661"/>
      <c r="CL8" s="661"/>
      <c r="CM8" s="661"/>
      <c r="CN8" s="661"/>
      <c r="CO8" s="661"/>
      <c r="CP8" s="661"/>
      <c r="CQ8" s="662"/>
      <c r="CR8" s="623">
        <v>7442930</v>
      </c>
      <c r="CS8" s="624"/>
      <c r="CT8" s="624"/>
      <c r="CU8" s="624"/>
      <c r="CV8" s="624"/>
      <c r="CW8" s="624"/>
      <c r="CX8" s="624"/>
      <c r="CY8" s="625"/>
      <c r="CZ8" s="650">
        <v>31.2</v>
      </c>
      <c r="DA8" s="650"/>
      <c r="DB8" s="650"/>
      <c r="DC8" s="650"/>
      <c r="DD8" s="629">
        <v>527002</v>
      </c>
      <c r="DE8" s="624"/>
      <c r="DF8" s="624"/>
      <c r="DG8" s="624"/>
      <c r="DH8" s="624"/>
      <c r="DI8" s="624"/>
      <c r="DJ8" s="624"/>
      <c r="DK8" s="624"/>
      <c r="DL8" s="624"/>
      <c r="DM8" s="624"/>
      <c r="DN8" s="624"/>
      <c r="DO8" s="624"/>
      <c r="DP8" s="625"/>
      <c r="DQ8" s="629">
        <v>3592719</v>
      </c>
      <c r="DR8" s="624"/>
      <c r="DS8" s="624"/>
      <c r="DT8" s="624"/>
      <c r="DU8" s="624"/>
      <c r="DV8" s="624"/>
      <c r="DW8" s="624"/>
      <c r="DX8" s="624"/>
      <c r="DY8" s="624"/>
      <c r="DZ8" s="624"/>
      <c r="EA8" s="624"/>
      <c r="EB8" s="624"/>
      <c r="EC8" s="668"/>
    </row>
    <row r="9" spans="2:143" ht="11.25" customHeight="1" x14ac:dyDescent="0.2">
      <c r="B9" s="620" t="s">
        <v>173</v>
      </c>
      <c r="C9" s="621"/>
      <c r="D9" s="621"/>
      <c r="E9" s="621"/>
      <c r="F9" s="621"/>
      <c r="G9" s="621"/>
      <c r="H9" s="621"/>
      <c r="I9" s="621"/>
      <c r="J9" s="621"/>
      <c r="K9" s="621"/>
      <c r="L9" s="621"/>
      <c r="M9" s="621"/>
      <c r="N9" s="621"/>
      <c r="O9" s="621"/>
      <c r="P9" s="621"/>
      <c r="Q9" s="622"/>
      <c r="R9" s="623">
        <v>14800</v>
      </c>
      <c r="S9" s="624"/>
      <c r="T9" s="624"/>
      <c r="U9" s="624"/>
      <c r="V9" s="624"/>
      <c r="W9" s="624"/>
      <c r="X9" s="624"/>
      <c r="Y9" s="625"/>
      <c r="Z9" s="650">
        <v>0.1</v>
      </c>
      <c r="AA9" s="650"/>
      <c r="AB9" s="650"/>
      <c r="AC9" s="650"/>
      <c r="AD9" s="651">
        <v>14800</v>
      </c>
      <c r="AE9" s="651"/>
      <c r="AF9" s="651"/>
      <c r="AG9" s="651"/>
      <c r="AH9" s="651"/>
      <c r="AI9" s="651"/>
      <c r="AJ9" s="651"/>
      <c r="AK9" s="651"/>
      <c r="AL9" s="626">
        <v>0.2</v>
      </c>
      <c r="AM9" s="627"/>
      <c r="AN9" s="627"/>
      <c r="AO9" s="652"/>
      <c r="AP9" s="620" t="s">
        <v>174</v>
      </c>
      <c r="AQ9" s="621"/>
      <c r="AR9" s="621"/>
      <c r="AS9" s="621"/>
      <c r="AT9" s="621"/>
      <c r="AU9" s="621"/>
      <c r="AV9" s="621"/>
      <c r="AW9" s="621"/>
      <c r="AX9" s="621"/>
      <c r="AY9" s="621"/>
      <c r="AZ9" s="621"/>
      <c r="BA9" s="621"/>
      <c r="BB9" s="621"/>
      <c r="BC9" s="621"/>
      <c r="BD9" s="621"/>
      <c r="BE9" s="621"/>
      <c r="BF9" s="622"/>
      <c r="BG9" s="623">
        <v>1218390</v>
      </c>
      <c r="BH9" s="624"/>
      <c r="BI9" s="624"/>
      <c r="BJ9" s="624"/>
      <c r="BK9" s="624"/>
      <c r="BL9" s="624"/>
      <c r="BM9" s="624"/>
      <c r="BN9" s="625"/>
      <c r="BO9" s="650">
        <v>33.9</v>
      </c>
      <c r="BP9" s="650"/>
      <c r="BQ9" s="650"/>
      <c r="BR9" s="650"/>
      <c r="BS9" s="651" t="s">
        <v>63</v>
      </c>
      <c r="BT9" s="651"/>
      <c r="BU9" s="651"/>
      <c r="BV9" s="651"/>
      <c r="BW9" s="651"/>
      <c r="BX9" s="651"/>
      <c r="BY9" s="651"/>
      <c r="BZ9" s="651"/>
      <c r="CA9" s="651"/>
      <c r="CB9" s="709"/>
      <c r="CD9" s="660" t="s">
        <v>175</v>
      </c>
      <c r="CE9" s="661"/>
      <c r="CF9" s="661"/>
      <c r="CG9" s="661"/>
      <c r="CH9" s="661"/>
      <c r="CI9" s="661"/>
      <c r="CJ9" s="661"/>
      <c r="CK9" s="661"/>
      <c r="CL9" s="661"/>
      <c r="CM9" s="661"/>
      <c r="CN9" s="661"/>
      <c r="CO9" s="661"/>
      <c r="CP9" s="661"/>
      <c r="CQ9" s="662"/>
      <c r="CR9" s="623">
        <v>1227956</v>
      </c>
      <c r="CS9" s="624"/>
      <c r="CT9" s="624"/>
      <c r="CU9" s="624"/>
      <c r="CV9" s="624"/>
      <c r="CW9" s="624"/>
      <c r="CX9" s="624"/>
      <c r="CY9" s="625"/>
      <c r="CZ9" s="650">
        <v>5.0999999999999996</v>
      </c>
      <c r="DA9" s="650"/>
      <c r="DB9" s="650"/>
      <c r="DC9" s="650"/>
      <c r="DD9" s="629" t="s">
        <v>63</v>
      </c>
      <c r="DE9" s="624"/>
      <c r="DF9" s="624"/>
      <c r="DG9" s="624"/>
      <c r="DH9" s="624"/>
      <c r="DI9" s="624"/>
      <c r="DJ9" s="624"/>
      <c r="DK9" s="624"/>
      <c r="DL9" s="624"/>
      <c r="DM9" s="624"/>
      <c r="DN9" s="624"/>
      <c r="DO9" s="624"/>
      <c r="DP9" s="625"/>
      <c r="DQ9" s="629">
        <v>727036</v>
      </c>
      <c r="DR9" s="624"/>
      <c r="DS9" s="624"/>
      <c r="DT9" s="624"/>
      <c r="DU9" s="624"/>
      <c r="DV9" s="624"/>
      <c r="DW9" s="624"/>
      <c r="DX9" s="624"/>
      <c r="DY9" s="624"/>
      <c r="DZ9" s="624"/>
      <c r="EA9" s="624"/>
      <c r="EB9" s="624"/>
      <c r="EC9" s="668"/>
    </row>
    <row r="10" spans="2:143" ht="11.25" customHeight="1" x14ac:dyDescent="0.2">
      <c r="B10" s="620" t="s">
        <v>176</v>
      </c>
      <c r="C10" s="621"/>
      <c r="D10" s="621"/>
      <c r="E10" s="621"/>
      <c r="F10" s="621"/>
      <c r="G10" s="621"/>
      <c r="H10" s="621"/>
      <c r="I10" s="621"/>
      <c r="J10" s="621"/>
      <c r="K10" s="621"/>
      <c r="L10" s="621"/>
      <c r="M10" s="621"/>
      <c r="N10" s="621"/>
      <c r="O10" s="621"/>
      <c r="P10" s="621"/>
      <c r="Q10" s="622"/>
      <c r="R10" s="623" t="s">
        <v>63</v>
      </c>
      <c r="S10" s="624"/>
      <c r="T10" s="624"/>
      <c r="U10" s="624"/>
      <c r="V10" s="624"/>
      <c r="W10" s="624"/>
      <c r="X10" s="624"/>
      <c r="Y10" s="625"/>
      <c r="Z10" s="650" t="s">
        <v>63</v>
      </c>
      <c r="AA10" s="650"/>
      <c r="AB10" s="650"/>
      <c r="AC10" s="650"/>
      <c r="AD10" s="651" t="s">
        <v>63</v>
      </c>
      <c r="AE10" s="651"/>
      <c r="AF10" s="651"/>
      <c r="AG10" s="651"/>
      <c r="AH10" s="651"/>
      <c r="AI10" s="651"/>
      <c r="AJ10" s="651"/>
      <c r="AK10" s="651"/>
      <c r="AL10" s="626" t="s">
        <v>63</v>
      </c>
      <c r="AM10" s="627"/>
      <c r="AN10" s="627"/>
      <c r="AO10" s="652"/>
      <c r="AP10" s="620" t="s">
        <v>177</v>
      </c>
      <c r="AQ10" s="621"/>
      <c r="AR10" s="621"/>
      <c r="AS10" s="621"/>
      <c r="AT10" s="621"/>
      <c r="AU10" s="621"/>
      <c r="AV10" s="621"/>
      <c r="AW10" s="621"/>
      <c r="AX10" s="621"/>
      <c r="AY10" s="621"/>
      <c r="AZ10" s="621"/>
      <c r="BA10" s="621"/>
      <c r="BB10" s="621"/>
      <c r="BC10" s="621"/>
      <c r="BD10" s="621"/>
      <c r="BE10" s="621"/>
      <c r="BF10" s="622"/>
      <c r="BG10" s="623">
        <v>101669</v>
      </c>
      <c r="BH10" s="624"/>
      <c r="BI10" s="624"/>
      <c r="BJ10" s="624"/>
      <c r="BK10" s="624"/>
      <c r="BL10" s="624"/>
      <c r="BM10" s="624"/>
      <c r="BN10" s="625"/>
      <c r="BO10" s="650">
        <v>2.8</v>
      </c>
      <c r="BP10" s="650"/>
      <c r="BQ10" s="650"/>
      <c r="BR10" s="650"/>
      <c r="BS10" s="651" t="s">
        <v>63</v>
      </c>
      <c r="BT10" s="651"/>
      <c r="BU10" s="651"/>
      <c r="BV10" s="651"/>
      <c r="BW10" s="651"/>
      <c r="BX10" s="651"/>
      <c r="BY10" s="651"/>
      <c r="BZ10" s="651"/>
      <c r="CA10" s="651"/>
      <c r="CB10" s="709"/>
      <c r="CD10" s="660" t="s">
        <v>178</v>
      </c>
      <c r="CE10" s="661"/>
      <c r="CF10" s="661"/>
      <c r="CG10" s="661"/>
      <c r="CH10" s="661"/>
      <c r="CI10" s="661"/>
      <c r="CJ10" s="661"/>
      <c r="CK10" s="661"/>
      <c r="CL10" s="661"/>
      <c r="CM10" s="661"/>
      <c r="CN10" s="661"/>
      <c r="CO10" s="661"/>
      <c r="CP10" s="661"/>
      <c r="CQ10" s="662"/>
      <c r="CR10" s="623" t="s">
        <v>63</v>
      </c>
      <c r="CS10" s="624"/>
      <c r="CT10" s="624"/>
      <c r="CU10" s="624"/>
      <c r="CV10" s="624"/>
      <c r="CW10" s="624"/>
      <c r="CX10" s="624"/>
      <c r="CY10" s="625"/>
      <c r="CZ10" s="650" t="s">
        <v>63</v>
      </c>
      <c r="DA10" s="650"/>
      <c r="DB10" s="650"/>
      <c r="DC10" s="650"/>
      <c r="DD10" s="629" t="s">
        <v>63</v>
      </c>
      <c r="DE10" s="624"/>
      <c r="DF10" s="624"/>
      <c r="DG10" s="624"/>
      <c r="DH10" s="624"/>
      <c r="DI10" s="624"/>
      <c r="DJ10" s="624"/>
      <c r="DK10" s="624"/>
      <c r="DL10" s="624"/>
      <c r="DM10" s="624"/>
      <c r="DN10" s="624"/>
      <c r="DO10" s="624"/>
      <c r="DP10" s="625"/>
      <c r="DQ10" s="629" t="s">
        <v>63</v>
      </c>
      <c r="DR10" s="624"/>
      <c r="DS10" s="624"/>
      <c r="DT10" s="624"/>
      <c r="DU10" s="624"/>
      <c r="DV10" s="624"/>
      <c r="DW10" s="624"/>
      <c r="DX10" s="624"/>
      <c r="DY10" s="624"/>
      <c r="DZ10" s="624"/>
      <c r="EA10" s="624"/>
      <c r="EB10" s="624"/>
      <c r="EC10" s="668"/>
    </row>
    <row r="11" spans="2:143" ht="11.25" customHeight="1" x14ac:dyDescent="0.2">
      <c r="B11" s="620" t="s">
        <v>179</v>
      </c>
      <c r="C11" s="621"/>
      <c r="D11" s="621"/>
      <c r="E11" s="621"/>
      <c r="F11" s="621"/>
      <c r="G11" s="621"/>
      <c r="H11" s="621"/>
      <c r="I11" s="621"/>
      <c r="J11" s="621"/>
      <c r="K11" s="621"/>
      <c r="L11" s="621"/>
      <c r="M11" s="621"/>
      <c r="N11" s="621"/>
      <c r="O11" s="621"/>
      <c r="P11" s="621"/>
      <c r="Q11" s="622"/>
      <c r="R11" s="623">
        <v>794501</v>
      </c>
      <c r="S11" s="624"/>
      <c r="T11" s="624"/>
      <c r="U11" s="624"/>
      <c r="V11" s="624"/>
      <c r="W11" s="624"/>
      <c r="X11" s="624"/>
      <c r="Y11" s="625"/>
      <c r="Z11" s="626">
        <v>3.2</v>
      </c>
      <c r="AA11" s="627"/>
      <c r="AB11" s="627"/>
      <c r="AC11" s="628"/>
      <c r="AD11" s="629">
        <v>794501</v>
      </c>
      <c r="AE11" s="624"/>
      <c r="AF11" s="624"/>
      <c r="AG11" s="624"/>
      <c r="AH11" s="624"/>
      <c r="AI11" s="624"/>
      <c r="AJ11" s="624"/>
      <c r="AK11" s="625"/>
      <c r="AL11" s="626">
        <v>9.1999999999999993</v>
      </c>
      <c r="AM11" s="627"/>
      <c r="AN11" s="627"/>
      <c r="AO11" s="652"/>
      <c r="AP11" s="620" t="s">
        <v>180</v>
      </c>
      <c r="AQ11" s="621"/>
      <c r="AR11" s="621"/>
      <c r="AS11" s="621"/>
      <c r="AT11" s="621"/>
      <c r="AU11" s="621"/>
      <c r="AV11" s="621"/>
      <c r="AW11" s="621"/>
      <c r="AX11" s="621"/>
      <c r="AY11" s="621"/>
      <c r="AZ11" s="621"/>
      <c r="BA11" s="621"/>
      <c r="BB11" s="621"/>
      <c r="BC11" s="621"/>
      <c r="BD11" s="621"/>
      <c r="BE11" s="621"/>
      <c r="BF11" s="622"/>
      <c r="BG11" s="623">
        <v>134958</v>
      </c>
      <c r="BH11" s="624"/>
      <c r="BI11" s="624"/>
      <c r="BJ11" s="624"/>
      <c r="BK11" s="624"/>
      <c r="BL11" s="624"/>
      <c r="BM11" s="624"/>
      <c r="BN11" s="625"/>
      <c r="BO11" s="650">
        <v>3.8</v>
      </c>
      <c r="BP11" s="650"/>
      <c r="BQ11" s="650"/>
      <c r="BR11" s="650"/>
      <c r="BS11" s="651" t="s">
        <v>63</v>
      </c>
      <c r="BT11" s="651"/>
      <c r="BU11" s="651"/>
      <c r="BV11" s="651"/>
      <c r="BW11" s="651"/>
      <c r="BX11" s="651"/>
      <c r="BY11" s="651"/>
      <c r="BZ11" s="651"/>
      <c r="CA11" s="651"/>
      <c r="CB11" s="709"/>
      <c r="CD11" s="660" t="s">
        <v>181</v>
      </c>
      <c r="CE11" s="661"/>
      <c r="CF11" s="661"/>
      <c r="CG11" s="661"/>
      <c r="CH11" s="661"/>
      <c r="CI11" s="661"/>
      <c r="CJ11" s="661"/>
      <c r="CK11" s="661"/>
      <c r="CL11" s="661"/>
      <c r="CM11" s="661"/>
      <c r="CN11" s="661"/>
      <c r="CO11" s="661"/>
      <c r="CP11" s="661"/>
      <c r="CQ11" s="662"/>
      <c r="CR11" s="623">
        <v>362300</v>
      </c>
      <c r="CS11" s="624"/>
      <c r="CT11" s="624"/>
      <c r="CU11" s="624"/>
      <c r="CV11" s="624"/>
      <c r="CW11" s="624"/>
      <c r="CX11" s="624"/>
      <c r="CY11" s="625"/>
      <c r="CZ11" s="650">
        <v>1.5</v>
      </c>
      <c r="DA11" s="650"/>
      <c r="DB11" s="650"/>
      <c r="DC11" s="650"/>
      <c r="DD11" s="629">
        <v>126040</v>
      </c>
      <c r="DE11" s="624"/>
      <c r="DF11" s="624"/>
      <c r="DG11" s="624"/>
      <c r="DH11" s="624"/>
      <c r="DI11" s="624"/>
      <c r="DJ11" s="624"/>
      <c r="DK11" s="624"/>
      <c r="DL11" s="624"/>
      <c r="DM11" s="624"/>
      <c r="DN11" s="624"/>
      <c r="DO11" s="624"/>
      <c r="DP11" s="625"/>
      <c r="DQ11" s="629">
        <v>189489</v>
      </c>
      <c r="DR11" s="624"/>
      <c r="DS11" s="624"/>
      <c r="DT11" s="624"/>
      <c r="DU11" s="624"/>
      <c r="DV11" s="624"/>
      <c r="DW11" s="624"/>
      <c r="DX11" s="624"/>
      <c r="DY11" s="624"/>
      <c r="DZ11" s="624"/>
      <c r="EA11" s="624"/>
      <c r="EB11" s="624"/>
      <c r="EC11" s="668"/>
    </row>
    <row r="12" spans="2:143" ht="11.25" customHeight="1" x14ac:dyDescent="0.2">
      <c r="B12" s="620" t="s">
        <v>182</v>
      </c>
      <c r="C12" s="621"/>
      <c r="D12" s="621"/>
      <c r="E12" s="621"/>
      <c r="F12" s="621"/>
      <c r="G12" s="621"/>
      <c r="H12" s="621"/>
      <c r="I12" s="621"/>
      <c r="J12" s="621"/>
      <c r="K12" s="621"/>
      <c r="L12" s="621"/>
      <c r="M12" s="621"/>
      <c r="N12" s="621"/>
      <c r="O12" s="621"/>
      <c r="P12" s="621"/>
      <c r="Q12" s="622"/>
      <c r="R12" s="623">
        <v>16164</v>
      </c>
      <c r="S12" s="624"/>
      <c r="T12" s="624"/>
      <c r="U12" s="624"/>
      <c r="V12" s="624"/>
      <c r="W12" s="624"/>
      <c r="X12" s="624"/>
      <c r="Y12" s="625"/>
      <c r="Z12" s="650">
        <v>0.1</v>
      </c>
      <c r="AA12" s="650"/>
      <c r="AB12" s="650"/>
      <c r="AC12" s="650"/>
      <c r="AD12" s="651">
        <v>16164</v>
      </c>
      <c r="AE12" s="651"/>
      <c r="AF12" s="651"/>
      <c r="AG12" s="651"/>
      <c r="AH12" s="651"/>
      <c r="AI12" s="651"/>
      <c r="AJ12" s="651"/>
      <c r="AK12" s="651"/>
      <c r="AL12" s="626">
        <v>0.2</v>
      </c>
      <c r="AM12" s="627"/>
      <c r="AN12" s="627"/>
      <c r="AO12" s="652"/>
      <c r="AP12" s="620" t="s">
        <v>183</v>
      </c>
      <c r="AQ12" s="621"/>
      <c r="AR12" s="621"/>
      <c r="AS12" s="621"/>
      <c r="AT12" s="621"/>
      <c r="AU12" s="621"/>
      <c r="AV12" s="621"/>
      <c r="AW12" s="621"/>
      <c r="AX12" s="621"/>
      <c r="AY12" s="621"/>
      <c r="AZ12" s="621"/>
      <c r="BA12" s="621"/>
      <c r="BB12" s="621"/>
      <c r="BC12" s="621"/>
      <c r="BD12" s="621"/>
      <c r="BE12" s="621"/>
      <c r="BF12" s="622"/>
      <c r="BG12" s="623">
        <v>1771517</v>
      </c>
      <c r="BH12" s="624"/>
      <c r="BI12" s="624"/>
      <c r="BJ12" s="624"/>
      <c r="BK12" s="624"/>
      <c r="BL12" s="624"/>
      <c r="BM12" s="624"/>
      <c r="BN12" s="625"/>
      <c r="BO12" s="650">
        <v>49.2</v>
      </c>
      <c r="BP12" s="650"/>
      <c r="BQ12" s="650"/>
      <c r="BR12" s="650"/>
      <c r="BS12" s="651" t="s">
        <v>63</v>
      </c>
      <c r="BT12" s="651"/>
      <c r="BU12" s="651"/>
      <c r="BV12" s="651"/>
      <c r="BW12" s="651"/>
      <c r="BX12" s="651"/>
      <c r="BY12" s="651"/>
      <c r="BZ12" s="651"/>
      <c r="CA12" s="651"/>
      <c r="CB12" s="709"/>
      <c r="CD12" s="660" t="s">
        <v>184</v>
      </c>
      <c r="CE12" s="661"/>
      <c r="CF12" s="661"/>
      <c r="CG12" s="661"/>
      <c r="CH12" s="661"/>
      <c r="CI12" s="661"/>
      <c r="CJ12" s="661"/>
      <c r="CK12" s="661"/>
      <c r="CL12" s="661"/>
      <c r="CM12" s="661"/>
      <c r="CN12" s="661"/>
      <c r="CO12" s="661"/>
      <c r="CP12" s="661"/>
      <c r="CQ12" s="662"/>
      <c r="CR12" s="623">
        <v>423230</v>
      </c>
      <c r="CS12" s="624"/>
      <c r="CT12" s="624"/>
      <c r="CU12" s="624"/>
      <c r="CV12" s="624"/>
      <c r="CW12" s="624"/>
      <c r="CX12" s="624"/>
      <c r="CY12" s="625"/>
      <c r="CZ12" s="650">
        <v>1.8</v>
      </c>
      <c r="DA12" s="650"/>
      <c r="DB12" s="650"/>
      <c r="DC12" s="650"/>
      <c r="DD12" s="629">
        <v>32006</v>
      </c>
      <c r="DE12" s="624"/>
      <c r="DF12" s="624"/>
      <c r="DG12" s="624"/>
      <c r="DH12" s="624"/>
      <c r="DI12" s="624"/>
      <c r="DJ12" s="624"/>
      <c r="DK12" s="624"/>
      <c r="DL12" s="624"/>
      <c r="DM12" s="624"/>
      <c r="DN12" s="624"/>
      <c r="DO12" s="624"/>
      <c r="DP12" s="625"/>
      <c r="DQ12" s="629">
        <v>244072</v>
      </c>
      <c r="DR12" s="624"/>
      <c r="DS12" s="624"/>
      <c r="DT12" s="624"/>
      <c r="DU12" s="624"/>
      <c r="DV12" s="624"/>
      <c r="DW12" s="624"/>
      <c r="DX12" s="624"/>
      <c r="DY12" s="624"/>
      <c r="DZ12" s="624"/>
      <c r="EA12" s="624"/>
      <c r="EB12" s="624"/>
      <c r="EC12" s="668"/>
    </row>
    <row r="13" spans="2:143" ht="11.25" customHeight="1" x14ac:dyDescent="0.2">
      <c r="B13" s="620" t="s">
        <v>185</v>
      </c>
      <c r="C13" s="621"/>
      <c r="D13" s="621"/>
      <c r="E13" s="621"/>
      <c r="F13" s="621"/>
      <c r="G13" s="621"/>
      <c r="H13" s="621"/>
      <c r="I13" s="621"/>
      <c r="J13" s="621"/>
      <c r="K13" s="621"/>
      <c r="L13" s="621"/>
      <c r="M13" s="621"/>
      <c r="N13" s="621"/>
      <c r="O13" s="621"/>
      <c r="P13" s="621"/>
      <c r="Q13" s="622"/>
      <c r="R13" s="623" t="s">
        <v>63</v>
      </c>
      <c r="S13" s="624"/>
      <c r="T13" s="624"/>
      <c r="U13" s="624"/>
      <c r="V13" s="624"/>
      <c r="W13" s="624"/>
      <c r="X13" s="624"/>
      <c r="Y13" s="625"/>
      <c r="Z13" s="650" t="s">
        <v>63</v>
      </c>
      <c r="AA13" s="650"/>
      <c r="AB13" s="650"/>
      <c r="AC13" s="650"/>
      <c r="AD13" s="651" t="s">
        <v>63</v>
      </c>
      <c r="AE13" s="651"/>
      <c r="AF13" s="651"/>
      <c r="AG13" s="651"/>
      <c r="AH13" s="651"/>
      <c r="AI13" s="651"/>
      <c r="AJ13" s="651"/>
      <c r="AK13" s="651"/>
      <c r="AL13" s="626" t="s">
        <v>63</v>
      </c>
      <c r="AM13" s="627"/>
      <c r="AN13" s="627"/>
      <c r="AO13" s="652"/>
      <c r="AP13" s="620" t="s">
        <v>186</v>
      </c>
      <c r="AQ13" s="621"/>
      <c r="AR13" s="621"/>
      <c r="AS13" s="621"/>
      <c r="AT13" s="621"/>
      <c r="AU13" s="621"/>
      <c r="AV13" s="621"/>
      <c r="AW13" s="621"/>
      <c r="AX13" s="621"/>
      <c r="AY13" s="621"/>
      <c r="AZ13" s="621"/>
      <c r="BA13" s="621"/>
      <c r="BB13" s="621"/>
      <c r="BC13" s="621"/>
      <c r="BD13" s="621"/>
      <c r="BE13" s="621"/>
      <c r="BF13" s="622"/>
      <c r="BG13" s="623">
        <v>1767027</v>
      </c>
      <c r="BH13" s="624"/>
      <c r="BI13" s="624"/>
      <c r="BJ13" s="624"/>
      <c r="BK13" s="624"/>
      <c r="BL13" s="624"/>
      <c r="BM13" s="624"/>
      <c r="BN13" s="625"/>
      <c r="BO13" s="650">
        <v>49.1</v>
      </c>
      <c r="BP13" s="650"/>
      <c r="BQ13" s="650"/>
      <c r="BR13" s="650"/>
      <c r="BS13" s="651" t="s">
        <v>63</v>
      </c>
      <c r="BT13" s="651"/>
      <c r="BU13" s="651"/>
      <c r="BV13" s="651"/>
      <c r="BW13" s="651"/>
      <c r="BX13" s="651"/>
      <c r="BY13" s="651"/>
      <c r="BZ13" s="651"/>
      <c r="CA13" s="651"/>
      <c r="CB13" s="709"/>
      <c r="CD13" s="660" t="s">
        <v>187</v>
      </c>
      <c r="CE13" s="661"/>
      <c r="CF13" s="661"/>
      <c r="CG13" s="661"/>
      <c r="CH13" s="661"/>
      <c r="CI13" s="661"/>
      <c r="CJ13" s="661"/>
      <c r="CK13" s="661"/>
      <c r="CL13" s="661"/>
      <c r="CM13" s="661"/>
      <c r="CN13" s="661"/>
      <c r="CO13" s="661"/>
      <c r="CP13" s="661"/>
      <c r="CQ13" s="662"/>
      <c r="CR13" s="623">
        <v>3503147</v>
      </c>
      <c r="CS13" s="624"/>
      <c r="CT13" s="624"/>
      <c r="CU13" s="624"/>
      <c r="CV13" s="624"/>
      <c r="CW13" s="624"/>
      <c r="CX13" s="624"/>
      <c r="CY13" s="625"/>
      <c r="CZ13" s="650">
        <v>14.7</v>
      </c>
      <c r="DA13" s="650"/>
      <c r="DB13" s="650"/>
      <c r="DC13" s="650"/>
      <c r="DD13" s="629">
        <v>1946700</v>
      </c>
      <c r="DE13" s="624"/>
      <c r="DF13" s="624"/>
      <c r="DG13" s="624"/>
      <c r="DH13" s="624"/>
      <c r="DI13" s="624"/>
      <c r="DJ13" s="624"/>
      <c r="DK13" s="624"/>
      <c r="DL13" s="624"/>
      <c r="DM13" s="624"/>
      <c r="DN13" s="624"/>
      <c r="DO13" s="624"/>
      <c r="DP13" s="625"/>
      <c r="DQ13" s="629">
        <v>1866222</v>
      </c>
      <c r="DR13" s="624"/>
      <c r="DS13" s="624"/>
      <c r="DT13" s="624"/>
      <c r="DU13" s="624"/>
      <c r="DV13" s="624"/>
      <c r="DW13" s="624"/>
      <c r="DX13" s="624"/>
      <c r="DY13" s="624"/>
      <c r="DZ13" s="624"/>
      <c r="EA13" s="624"/>
      <c r="EB13" s="624"/>
      <c r="EC13" s="668"/>
    </row>
    <row r="14" spans="2:143" ht="11.25" customHeight="1" x14ac:dyDescent="0.2">
      <c r="B14" s="620" t="s">
        <v>188</v>
      </c>
      <c r="C14" s="621"/>
      <c r="D14" s="621"/>
      <c r="E14" s="621"/>
      <c r="F14" s="621"/>
      <c r="G14" s="621"/>
      <c r="H14" s="621"/>
      <c r="I14" s="621"/>
      <c r="J14" s="621"/>
      <c r="K14" s="621"/>
      <c r="L14" s="621"/>
      <c r="M14" s="621"/>
      <c r="N14" s="621"/>
      <c r="O14" s="621"/>
      <c r="P14" s="621"/>
      <c r="Q14" s="622"/>
      <c r="R14" s="623" t="s">
        <v>63</v>
      </c>
      <c r="S14" s="624"/>
      <c r="T14" s="624"/>
      <c r="U14" s="624"/>
      <c r="V14" s="624"/>
      <c r="W14" s="624"/>
      <c r="X14" s="624"/>
      <c r="Y14" s="625"/>
      <c r="Z14" s="650" t="s">
        <v>63</v>
      </c>
      <c r="AA14" s="650"/>
      <c r="AB14" s="650"/>
      <c r="AC14" s="650"/>
      <c r="AD14" s="651" t="s">
        <v>63</v>
      </c>
      <c r="AE14" s="651"/>
      <c r="AF14" s="651"/>
      <c r="AG14" s="651"/>
      <c r="AH14" s="651"/>
      <c r="AI14" s="651"/>
      <c r="AJ14" s="651"/>
      <c r="AK14" s="651"/>
      <c r="AL14" s="626" t="s">
        <v>63</v>
      </c>
      <c r="AM14" s="627"/>
      <c r="AN14" s="627"/>
      <c r="AO14" s="652"/>
      <c r="AP14" s="620" t="s">
        <v>189</v>
      </c>
      <c r="AQ14" s="621"/>
      <c r="AR14" s="621"/>
      <c r="AS14" s="621"/>
      <c r="AT14" s="621"/>
      <c r="AU14" s="621"/>
      <c r="AV14" s="621"/>
      <c r="AW14" s="621"/>
      <c r="AX14" s="621"/>
      <c r="AY14" s="621"/>
      <c r="AZ14" s="621"/>
      <c r="BA14" s="621"/>
      <c r="BB14" s="621"/>
      <c r="BC14" s="621"/>
      <c r="BD14" s="621"/>
      <c r="BE14" s="621"/>
      <c r="BF14" s="622"/>
      <c r="BG14" s="623">
        <v>119623</v>
      </c>
      <c r="BH14" s="624"/>
      <c r="BI14" s="624"/>
      <c r="BJ14" s="624"/>
      <c r="BK14" s="624"/>
      <c r="BL14" s="624"/>
      <c r="BM14" s="624"/>
      <c r="BN14" s="625"/>
      <c r="BO14" s="650">
        <v>3.3</v>
      </c>
      <c r="BP14" s="650"/>
      <c r="BQ14" s="650"/>
      <c r="BR14" s="650"/>
      <c r="BS14" s="651" t="s">
        <v>63</v>
      </c>
      <c r="BT14" s="651"/>
      <c r="BU14" s="651"/>
      <c r="BV14" s="651"/>
      <c r="BW14" s="651"/>
      <c r="BX14" s="651"/>
      <c r="BY14" s="651"/>
      <c r="BZ14" s="651"/>
      <c r="CA14" s="651"/>
      <c r="CB14" s="709"/>
      <c r="CD14" s="660" t="s">
        <v>190</v>
      </c>
      <c r="CE14" s="661"/>
      <c r="CF14" s="661"/>
      <c r="CG14" s="661"/>
      <c r="CH14" s="661"/>
      <c r="CI14" s="661"/>
      <c r="CJ14" s="661"/>
      <c r="CK14" s="661"/>
      <c r="CL14" s="661"/>
      <c r="CM14" s="661"/>
      <c r="CN14" s="661"/>
      <c r="CO14" s="661"/>
      <c r="CP14" s="661"/>
      <c r="CQ14" s="662"/>
      <c r="CR14" s="623">
        <v>458371</v>
      </c>
      <c r="CS14" s="624"/>
      <c r="CT14" s="624"/>
      <c r="CU14" s="624"/>
      <c r="CV14" s="624"/>
      <c r="CW14" s="624"/>
      <c r="CX14" s="624"/>
      <c r="CY14" s="625"/>
      <c r="CZ14" s="650">
        <v>1.9</v>
      </c>
      <c r="DA14" s="650"/>
      <c r="DB14" s="650"/>
      <c r="DC14" s="650"/>
      <c r="DD14" s="629">
        <v>39522</v>
      </c>
      <c r="DE14" s="624"/>
      <c r="DF14" s="624"/>
      <c r="DG14" s="624"/>
      <c r="DH14" s="624"/>
      <c r="DI14" s="624"/>
      <c r="DJ14" s="624"/>
      <c r="DK14" s="624"/>
      <c r="DL14" s="624"/>
      <c r="DM14" s="624"/>
      <c r="DN14" s="624"/>
      <c r="DO14" s="624"/>
      <c r="DP14" s="625"/>
      <c r="DQ14" s="629">
        <v>419771</v>
      </c>
      <c r="DR14" s="624"/>
      <c r="DS14" s="624"/>
      <c r="DT14" s="624"/>
      <c r="DU14" s="624"/>
      <c r="DV14" s="624"/>
      <c r="DW14" s="624"/>
      <c r="DX14" s="624"/>
      <c r="DY14" s="624"/>
      <c r="DZ14" s="624"/>
      <c r="EA14" s="624"/>
      <c r="EB14" s="624"/>
      <c r="EC14" s="668"/>
    </row>
    <row r="15" spans="2:143" ht="11.25" customHeight="1" x14ac:dyDescent="0.2">
      <c r="B15" s="620" t="s">
        <v>191</v>
      </c>
      <c r="C15" s="621"/>
      <c r="D15" s="621"/>
      <c r="E15" s="621"/>
      <c r="F15" s="621"/>
      <c r="G15" s="621"/>
      <c r="H15" s="621"/>
      <c r="I15" s="621"/>
      <c r="J15" s="621"/>
      <c r="K15" s="621"/>
      <c r="L15" s="621"/>
      <c r="M15" s="621"/>
      <c r="N15" s="621"/>
      <c r="O15" s="621"/>
      <c r="P15" s="621"/>
      <c r="Q15" s="622"/>
      <c r="R15" s="623" t="s">
        <v>63</v>
      </c>
      <c r="S15" s="624"/>
      <c r="T15" s="624"/>
      <c r="U15" s="624"/>
      <c r="V15" s="624"/>
      <c r="W15" s="624"/>
      <c r="X15" s="624"/>
      <c r="Y15" s="625"/>
      <c r="Z15" s="650" t="s">
        <v>63</v>
      </c>
      <c r="AA15" s="650"/>
      <c r="AB15" s="650"/>
      <c r="AC15" s="650"/>
      <c r="AD15" s="651" t="s">
        <v>63</v>
      </c>
      <c r="AE15" s="651"/>
      <c r="AF15" s="651"/>
      <c r="AG15" s="651"/>
      <c r="AH15" s="651"/>
      <c r="AI15" s="651"/>
      <c r="AJ15" s="651"/>
      <c r="AK15" s="651"/>
      <c r="AL15" s="626" t="s">
        <v>63</v>
      </c>
      <c r="AM15" s="627"/>
      <c r="AN15" s="627"/>
      <c r="AO15" s="652"/>
      <c r="AP15" s="620" t="s">
        <v>192</v>
      </c>
      <c r="AQ15" s="621"/>
      <c r="AR15" s="621"/>
      <c r="AS15" s="621"/>
      <c r="AT15" s="621"/>
      <c r="AU15" s="621"/>
      <c r="AV15" s="621"/>
      <c r="AW15" s="621"/>
      <c r="AX15" s="621"/>
      <c r="AY15" s="621"/>
      <c r="AZ15" s="621"/>
      <c r="BA15" s="621"/>
      <c r="BB15" s="621"/>
      <c r="BC15" s="621"/>
      <c r="BD15" s="621"/>
      <c r="BE15" s="621"/>
      <c r="BF15" s="622"/>
      <c r="BG15" s="623">
        <v>193241</v>
      </c>
      <c r="BH15" s="624"/>
      <c r="BI15" s="624"/>
      <c r="BJ15" s="624"/>
      <c r="BK15" s="624"/>
      <c r="BL15" s="624"/>
      <c r="BM15" s="624"/>
      <c r="BN15" s="625"/>
      <c r="BO15" s="650">
        <v>5.4</v>
      </c>
      <c r="BP15" s="650"/>
      <c r="BQ15" s="650"/>
      <c r="BR15" s="650"/>
      <c r="BS15" s="651" t="s">
        <v>63</v>
      </c>
      <c r="BT15" s="651"/>
      <c r="BU15" s="651"/>
      <c r="BV15" s="651"/>
      <c r="BW15" s="651"/>
      <c r="BX15" s="651"/>
      <c r="BY15" s="651"/>
      <c r="BZ15" s="651"/>
      <c r="CA15" s="651"/>
      <c r="CB15" s="709"/>
      <c r="CD15" s="660" t="s">
        <v>193</v>
      </c>
      <c r="CE15" s="661"/>
      <c r="CF15" s="661"/>
      <c r="CG15" s="661"/>
      <c r="CH15" s="661"/>
      <c r="CI15" s="661"/>
      <c r="CJ15" s="661"/>
      <c r="CK15" s="661"/>
      <c r="CL15" s="661"/>
      <c r="CM15" s="661"/>
      <c r="CN15" s="661"/>
      <c r="CO15" s="661"/>
      <c r="CP15" s="661"/>
      <c r="CQ15" s="662"/>
      <c r="CR15" s="623">
        <v>1603601</v>
      </c>
      <c r="CS15" s="624"/>
      <c r="CT15" s="624"/>
      <c r="CU15" s="624"/>
      <c r="CV15" s="624"/>
      <c r="CW15" s="624"/>
      <c r="CX15" s="624"/>
      <c r="CY15" s="625"/>
      <c r="CZ15" s="650">
        <v>6.7</v>
      </c>
      <c r="DA15" s="650"/>
      <c r="DB15" s="650"/>
      <c r="DC15" s="650"/>
      <c r="DD15" s="629">
        <v>418931</v>
      </c>
      <c r="DE15" s="624"/>
      <c r="DF15" s="624"/>
      <c r="DG15" s="624"/>
      <c r="DH15" s="624"/>
      <c r="DI15" s="624"/>
      <c r="DJ15" s="624"/>
      <c r="DK15" s="624"/>
      <c r="DL15" s="624"/>
      <c r="DM15" s="624"/>
      <c r="DN15" s="624"/>
      <c r="DO15" s="624"/>
      <c r="DP15" s="625"/>
      <c r="DQ15" s="629">
        <v>1350873</v>
      </c>
      <c r="DR15" s="624"/>
      <c r="DS15" s="624"/>
      <c r="DT15" s="624"/>
      <c r="DU15" s="624"/>
      <c r="DV15" s="624"/>
      <c r="DW15" s="624"/>
      <c r="DX15" s="624"/>
      <c r="DY15" s="624"/>
      <c r="DZ15" s="624"/>
      <c r="EA15" s="624"/>
      <c r="EB15" s="624"/>
      <c r="EC15" s="668"/>
    </row>
    <row r="16" spans="2:143" ht="11.25" customHeight="1" x14ac:dyDescent="0.2">
      <c r="B16" s="620" t="s">
        <v>194</v>
      </c>
      <c r="C16" s="621"/>
      <c r="D16" s="621"/>
      <c r="E16" s="621"/>
      <c r="F16" s="621"/>
      <c r="G16" s="621"/>
      <c r="H16" s="621"/>
      <c r="I16" s="621"/>
      <c r="J16" s="621"/>
      <c r="K16" s="621"/>
      <c r="L16" s="621"/>
      <c r="M16" s="621"/>
      <c r="N16" s="621"/>
      <c r="O16" s="621"/>
      <c r="P16" s="621"/>
      <c r="Q16" s="622"/>
      <c r="R16" s="623">
        <v>6549</v>
      </c>
      <c r="S16" s="624"/>
      <c r="T16" s="624"/>
      <c r="U16" s="624"/>
      <c r="V16" s="624"/>
      <c r="W16" s="624"/>
      <c r="X16" s="624"/>
      <c r="Y16" s="625"/>
      <c r="Z16" s="650">
        <v>0</v>
      </c>
      <c r="AA16" s="650"/>
      <c r="AB16" s="650"/>
      <c r="AC16" s="650"/>
      <c r="AD16" s="651">
        <v>6549</v>
      </c>
      <c r="AE16" s="651"/>
      <c r="AF16" s="651"/>
      <c r="AG16" s="651"/>
      <c r="AH16" s="651"/>
      <c r="AI16" s="651"/>
      <c r="AJ16" s="651"/>
      <c r="AK16" s="651"/>
      <c r="AL16" s="626">
        <v>0.1</v>
      </c>
      <c r="AM16" s="627"/>
      <c r="AN16" s="627"/>
      <c r="AO16" s="652"/>
      <c r="AP16" s="620" t="s">
        <v>195</v>
      </c>
      <c r="AQ16" s="621"/>
      <c r="AR16" s="621"/>
      <c r="AS16" s="621"/>
      <c r="AT16" s="621"/>
      <c r="AU16" s="621"/>
      <c r="AV16" s="621"/>
      <c r="AW16" s="621"/>
      <c r="AX16" s="621"/>
      <c r="AY16" s="621"/>
      <c r="AZ16" s="621"/>
      <c r="BA16" s="621"/>
      <c r="BB16" s="621"/>
      <c r="BC16" s="621"/>
      <c r="BD16" s="621"/>
      <c r="BE16" s="621"/>
      <c r="BF16" s="622"/>
      <c r="BG16" s="623" t="s">
        <v>63</v>
      </c>
      <c r="BH16" s="624"/>
      <c r="BI16" s="624"/>
      <c r="BJ16" s="624"/>
      <c r="BK16" s="624"/>
      <c r="BL16" s="624"/>
      <c r="BM16" s="624"/>
      <c r="BN16" s="625"/>
      <c r="BO16" s="650" t="s">
        <v>63</v>
      </c>
      <c r="BP16" s="650"/>
      <c r="BQ16" s="650"/>
      <c r="BR16" s="650"/>
      <c r="BS16" s="651" t="s">
        <v>63</v>
      </c>
      <c r="BT16" s="651"/>
      <c r="BU16" s="651"/>
      <c r="BV16" s="651"/>
      <c r="BW16" s="651"/>
      <c r="BX16" s="651"/>
      <c r="BY16" s="651"/>
      <c r="BZ16" s="651"/>
      <c r="CA16" s="651"/>
      <c r="CB16" s="709"/>
      <c r="CD16" s="660" t="s">
        <v>196</v>
      </c>
      <c r="CE16" s="661"/>
      <c r="CF16" s="661"/>
      <c r="CG16" s="661"/>
      <c r="CH16" s="661"/>
      <c r="CI16" s="661"/>
      <c r="CJ16" s="661"/>
      <c r="CK16" s="661"/>
      <c r="CL16" s="661"/>
      <c r="CM16" s="661"/>
      <c r="CN16" s="661"/>
      <c r="CO16" s="661"/>
      <c r="CP16" s="661"/>
      <c r="CQ16" s="662"/>
      <c r="CR16" s="623">
        <v>3357543</v>
      </c>
      <c r="CS16" s="624"/>
      <c r="CT16" s="624"/>
      <c r="CU16" s="624"/>
      <c r="CV16" s="624"/>
      <c r="CW16" s="624"/>
      <c r="CX16" s="624"/>
      <c r="CY16" s="625"/>
      <c r="CZ16" s="650">
        <v>14.1</v>
      </c>
      <c r="DA16" s="650"/>
      <c r="DB16" s="650"/>
      <c r="DC16" s="650"/>
      <c r="DD16" s="629" t="s">
        <v>63</v>
      </c>
      <c r="DE16" s="624"/>
      <c r="DF16" s="624"/>
      <c r="DG16" s="624"/>
      <c r="DH16" s="624"/>
      <c r="DI16" s="624"/>
      <c r="DJ16" s="624"/>
      <c r="DK16" s="624"/>
      <c r="DL16" s="624"/>
      <c r="DM16" s="624"/>
      <c r="DN16" s="624"/>
      <c r="DO16" s="624"/>
      <c r="DP16" s="625"/>
      <c r="DQ16" s="629">
        <v>752928</v>
      </c>
      <c r="DR16" s="624"/>
      <c r="DS16" s="624"/>
      <c r="DT16" s="624"/>
      <c r="DU16" s="624"/>
      <c r="DV16" s="624"/>
      <c r="DW16" s="624"/>
      <c r="DX16" s="624"/>
      <c r="DY16" s="624"/>
      <c r="DZ16" s="624"/>
      <c r="EA16" s="624"/>
      <c r="EB16" s="624"/>
      <c r="EC16" s="668"/>
    </row>
    <row r="17" spans="2:133" ht="11.25" customHeight="1" x14ac:dyDescent="0.2">
      <c r="B17" s="620" t="s">
        <v>197</v>
      </c>
      <c r="C17" s="621"/>
      <c r="D17" s="621"/>
      <c r="E17" s="621"/>
      <c r="F17" s="621"/>
      <c r="G17" s="621"/>
      <c r="H17" s="621"/>
      <c r="I17" s="621"/>
      <c r="J17" s="621"/>
      <c r="K17" s="621"/>
      <c r="L17" s="621"/>
      <c r="M17" s="621"/>
      <c r="N17" s="621"/>
      <c r="O17" s="621"/>
      <c r="P17" s="621"/>
      <c r="Q17" s="622"/>
      <c r="R17" s="623">
        <v>61032</v>
      </c>
      <c r="S17" s="624"/>
      <c r="T17" s="624"/>
      <c r="U17" s="624"/>
      <c r="V17" s="624"/>
      <c r="W17" s="624"/>
      <c r="X17" s="624"/>
      <c r="Y17" s="625"/>
      <c r="Z17" s="650">
        <v>0.2</v>
      </c>
      <c r="AA17" s="650"/>
      <c r="AB17" s="650"/>
      <c r="AC17" s="650"/>
      <c r="AD17" s="651">
        <v>61032</v>
      </c>
      <c r="AE17" s="651"/>
      <c r="AF17" s="651"/>
      <c r="AG17" s="651"/>
      <c r="AH17" s="651"/>
      <c r="AI17" s="651"/>
      <c r="AJ17" s="651"/>
      <c r="AK17" s="651"/>
      <c r="AL17" s="626">
        <v>0.7</v>
      </c>
      <c r="AM17" s="627"/>
      <c r="AN17" s="627"/>
      <c r="AO17" s="652"/>
      <c r="AP17" s="620" t="s">
        <v>198</v>
      </c>
      <c r="AQ17" s="621"/>
      <c r="AR17" s="621"/>
      <c r="AS17" s="621"/>
      <c r="AT17" s="621"/>
      <c r="AU17" s="621"/>
      <c r="AV17" s="621"/>
      <c r="AW17" s="621"/>
      <c r="AX17" s="621"/>
      <c r="AY17" s="621"/>
      <c r="AZ17" s="621"/>
      <c r="BA17" s="621"/>
      <c r="BB17" s="621"/>
      <c r="BC17" s="621"/>
      <c r="BD17" s="621"/>
      <c r="BE17" s="621"/>
      <c r="BF17" s="622"/>
      <c r="BG17" s="623" t="s">
        <v>63</v>
      </c>
      <c r="BH17" s="624"/>
      <c r="BI17" s="624"/>
      <c r="BJ17" s="624"/>
      <c r="BK17" s="624"/>
      <c r="BL17" s="624"/>
      <c r="BM17" s="624"/>
      <c r="BN17" s="625"/>
      <c r="BO17" s="650" t="s">
        <v>63</v>
      </c>
      <c r="BP17" s="650"/>
      <c r="BQ17" s="650"/>
      <c r="BR17" s="650"/>
      <c r="BS17" s="651" t="s">
        <v>63</v>
      </c>
      <c r="BT17" s="651"/>
      <c r="BU17" s="651"/>
      <c r="BV17" s="651"/>
      <c r="BW17" s="651"/>
      <c r="BX17" s="651"/>
      <c r="BY17" s="651"/>
      <c r="BZ17" s="651"/>
      <c r="CA17" s="651"/>
      <c r="CB17" s="709"/>
      <c r="CD17" s="660" t="s">
        <v>199</v>
      </c>
      <c r="CE17" s="661"/>
      <c r="CF17" s="661"/>
      <c r="CG17" s="661"/>
      <c r="CH17" s="661"/>
      <c r="CI17" s="661"/>
      <c r="CJ17" s="661"/>
      <c r="CK17" s="661"/>
      <c r="CL17" s="661"/>
      <c r="CM17" s="661"/>
      <c r="CN17" s="661"/>
      <c r="CO17" s="661"/>
      <c r="CP17" s="661"/>
      <c r="CQ17" s="662"/>
      <c r="CR17" s="623">
        <v>1940556</v>
      </c>
      <c r="CS17" s="624"/>
      <c r="CT17" s="624"/>
      <c r="CU17" s="624"/>
      <c r="CV17" s="624"/>
      <c r="CW17" s="624"/>
      <c r="CX17" s="624"/>
      <c r="CY17" s="625"/>
      <c r="CZ17" s="650">
        <v>8.1</v>
      </c>
      <c r="DA17" s="650"/>
      <c r="DB17" s="650"/>
      <c r="DC17" s="650"/>
      <c r="DD17" s="629" t="s">
        <v>63</v>
      </c>
      <c r="DE17" s="624"/>
      <c r="DF17" s="624"/>
      <c r="DG17" s="624"/>
      <c r="DH17" s="624"/>
      <c r="DI17" s="624"/>
      <c r="DJ17" s="624"/>
      <c r="DK17" s="624"/>
      <c r="DL17" s="624"/>
      <c r="DM17" s="624"/>
      <c r="DN17" s="624"/>
      <c r="DO17" s="624"/>
      <c r="DP17" s="625"/>
      <c r="DQ17" s="629">
        <v>1887363</v>
      </c>
      <c r="DR17" s="624"/>
      <c r="DS17" s="624"/>
      <c r="DT17" s="624"/>
      <c r="DU17" s="624"/>
      <c r="DV17" s="624"/>
      <c r="DW17" s="624"/>
      <c r="DX17" s="624"/>
      <c r="DY17" s="624"/>
      <c r="DZ17" s="624"/>
      <c r="EA17" s="624"/>
      <c r="EB17" s="624"/>
      <c r="EC17" s="668"/>
    </row>
    <row r="18" spans="2:133" ht="11.25" customHeight="1" x14ac:dyDescent="0.2">
      <c r="B18" s="620" t="s">
        <v>200</v>
      </c>
      <c r="C18" s="621"/>
      <c r="D18" s="621"/>
      <c r="E18" s="621"/>
      <c r="F18" s="621"/>
      <c r="G18" s="621"/>
      <c r="H18" s="621"/>
      <c r="I18" s="621"/>
      <c r="J18" s="621"/>
      <c r="K18" s="621"/>
      <c r="L18" s="621"/>
      <c r="M18" s="621"/>
      <c r="N18" s="621"/>
      <c r="O18" s="621"/>
      <c r="P18" s="621"/>
      <c r="Q18" s="622"/>
      <c r="R18" s="623">
        <v>92381</v>
      </c>
      <c r="S18" s="624"/>
      <c r="T18" s="624"/>
      <c r="U18" s="624"/>
      <c r="V18" s="624"/>
      <c r="W18" s="624"/>
      <c r="X18" s="624"/>
      <c r="Y18" s="625"/>
      <c r="Z18" s="650">
        <v>0.4</v>
      </c>
      <c r="AA18" s="650"/>
      <c r="AB18" s="650"/>
      <c r="AC18" s="650"/>
      <c r="AD18" s="651">
        <v>92381</v>
      </c>
      <c r="AE18" s="651"/>
      <c r="AF18" s="651"/>
      <c r="AG18" s="651"/>
      <c r="AH18" s="651"/>
      <c r="AI18" s="651"/>
      <c r="AJ18" s="651"/>
      <c r="AK18" s="651"/>
      <c r="AL18" s="626">
        <v>1.1000000000000001</v>
      </c>
      <c r="AM18" s="627"/>
      <c r="AN18" s="627"/>
      <c r="AO18" s="652"/>
      <c r="AP18" s="620" t="s">
        <v>201</v>
      </c>
      <c r="AQ18" s="621"/>
      <c r="AR18" s="621"/>
      <c r="AS18" s="621"/>
      <c r="AT18" s="621"/>
      <c r="AU18" s="621"/>
      <c r="AV18" s="621"/>
      <c r="AW18" s="621"/>
      <c r="AX18" s="621"/>
      <c r="AY18" s="621"/>
      <c r="AZ18" s="621"/>
      <c r="BA18" s="621"/>
      <c r="BB18" s="621"/>
      <c r="BC18" s="621"/>
      <c r="BD18" s="621"/>
      <c r="BE18" s="621"/>
      <c r="BF18" s="622"/>
      <c r="BG18" s="623" t="s">
        <v>63</v>
      </c>
      <c r="BH18" s="624"/>
      <c r="BI18" s="624"/>
      <c r="BJ18" s="624"/>
      <c r="BK18" s="624"/>
      <c r="BL18" s="624"/>
      <c r="BM18" s="624"/>
      <c r="BN18" s="625"/>
      <c r="BO18" s="650" t="s">
        <v>63</v>
      </c>
      <c r="BP18" s="650"/>
      <c r="BQ18" s="650"/>
      <c r="BR18" s="650"/>
      <c r="BS18" s="651" t="s">
        <v>63</v>
      </c>
      <c r="BT18" s="651"/>
      <c r="BU18" s="651"/>
      <c r="BV18" s="651"/>
      <c r="BW18" s="651"/>
      <c r="BX18" s="651"/>
      <c r="BY18" s="651"/>
      <c r="BZ18" s="651"/>
      <c r="CA18" s="651"/>
      <c r="CB18" s="709"/>
      <c r="CD18" s="660" t="s">
        <v>202</v>
      </c>
      <c r="CE18" s="661"/>
      <c r="CF18" s="661"/>
      <c r="CG18" s="661"/>
      <c r="CH18" s="661"/>
      <c r="CI18" s="661"/>
      <c r="CJ18" s="661"/>
      <c r="CK18" s="661"/>
      <c r="CL18" s="661"/>
      <c r="CM18" s="661"/>
      <c r="CN18" s="661"/>
      <c r="CO18" s="661"/>
      <c r="CP18" s="661"/>
      <c r="CQ18" s="662"/>
      <c r="CR18" s="623" t="s">
        <v>63</v>
      </c>
      <c r="CS18" s="624"/>
      <c r="CT18" s="624"/>
      <c r="CU18" s="624"/>
      <c r="CV18" s="624"/>
      <c r="CW18" s="624"/>
      <c r="CX18" s="624"/>
      <c r="CY18" s="625"/>
      <c r="CZ18" s="650" t="s">
        <v>63</v>
      </c>
      <c r="DA18" s="650"/>
      <c r="DB18" s="650"/>
      <c r="DC18" s="650"/>
      <c r="DD18" s="629" t="s">
        <v>63</v>
      </c>
      <c r="DE18" s="624"/>
      <c r="DF18" s="624"/>
      <c r="DG18" s="624"/>
      <c r="DH18" s="624"/>
      <c r="DI18" s="624"/>
      <c r="DJ18" s="624"/>
      <c r="DK18" s="624"/>
      <c r="DL18" s="624"/>
      <c r="DM18" s="624"/>
      <c r="DN18" s="624"/>
      <c r="DO18" s="624"/>
      <c r="DP18" s="625"/>
      <c r="DQ18" s="629" t="s">
        <v>63</v>
      </c>
      <c r="DR18" s="624"/>
      <c r="DS18" s="624"/>
      <c r="DT18" s="624"/>
      <c r="DU18" s="624"/>
      <c r="DV18" s="624"/>
      <c r="DW18" s="624"/>
      <c r="DX18" s="624"/>
      <c r="DY18" s="624"/>
      <c r="DZ18" s="624"/>
      <c r="EA18" s="624"/>
      <c r="EB18" s="624"/>
      <c r="EC18" s="668"/>
    </row>
    <row r="19" spans="2:133" ht="11.25" customHeight="1" x14ac:dyDescent="0.2">
      <c r="B19" s="620" t="s">
        <v>203</v>
      </c>
      <c r="C19" s="621"/>
      <c r="D19" s="621"/>
      <c r="E19" s="621"/>
      <c r="F19" s="621"/>
      <c r="G19" s="621"/>
      <c r="H19" s="621"/>
      <c r="I19" s="621"/>
      <c r="J19" s="621"/>
      <c r="K19" s="621"/>
      <c r="L19" s="621"/>
      <c r="M19" s="621"/>
      <c r="N19" s="621"/>
      <c r="O19" s="621"/>
      <c r="P19" s="621"/>
      <c r="Q19" s="622"/>
      <c r="R19" s="623">
        <v>54125</v>
      </c>
      <c r="S19" s="624"/>
      <c r="T19" s="624"/>
      <c r="U19" s="624"/>
      <c r="V19" s="624"/>
      <c r="W19" s="624"/>
      <c r="X19" s="624"/>
      <c r="Y19" s="625"/>
      <c r="Z19" s="650">
        <v>0.2</v>
      </c>
      <c r="AA19" s="650"/>
      <c r="AB19" s="650"/>
      <c r="AC19" s="650"/>
      <c r="AD19" s="651">
        <v>54125</v>
      </c>
      <c r="AE19" s="651"/>
      <c r="AF19" s="651"/>
      <c r="AG19" s="651"/>
      <c r="AH19" s="651"/>
      <c r="AI19" s="651"/>
      <c r="AJ19" s="651"/>
      <c r="AK19" s="651"/>
      <c r="AL19" s="626">
        <v>0.6</v>
      </c>
      <c r="AM19" s="627"/>
      <c r="AN19" s="627"/>
      <c r="AO19" s="652"/>
      <c r="AP19" s="620" t="s">
        <v>204</v>
      </c>
      <c r="AQ19" s="621"/>
      <c r="AR19" s="621"/>
      <c r="AS19" s="621"/>
      <c r="AT19" s="621"/>
      <c r="AU19" s="621"/>
      <c r="AV19" s="621"/>
      <c r="AW19" s="621"/>
      <c r="AX19" s="621"/>
      <c r="AY19" s="621"/>
      <c r="AZ19" s="621"/>
      <c r="BA19" s="621"/>
      <c r="BB19" s="621"/>
      <c r="BC19" s="621"/>
      <c r="BD19" s="621"/>
      <c r="BE19" s="621"/>
      <c r="BF19" s="622"/>
      <c r="BG19" s="623">
        <v>4094</v>
      </c>
      <c r="BH19" s="624"/>
      <c r="BI19" s="624"/>
      <c r="BJ19" s="624"/>
      <c r="BK19" s="624"/>
      <c r="BL19" s="624"/>
      <c r="BM19" s="624"/>
      <c r="BN19" s="625"/>
      <c r="BO19" s="650">
        <v>0.1</v>
      </c>
      <c r="BP19" s="650"/>
      <c r="BQ19" s="650"/>
      <c r="BR19" s="650"/>
      <c r="BS19" s="651" t="s">
        <v>63</v>
      </c>
      <c r="BT19" s="651"/>
      <c r="BU19" s="651"/>
      <c r="BV19" s="651"/>
      <c r="BW19" s="651"/>
      <c r="BX19" s="651"/>
      <c r="BY19" s="651"/>
      <c r="BZ19" s="651"/>
      <c r="CA19" s="651"/>
      <c r="CB19" s="709"/>
      <c r="CD19" s="660" t="s">
        <v>205</v>
      </c>
      <c r="CE19" s="661"/>
      <c r="CF19" s="661"/>
      <c r="CG19" s="661"/>
      <c r="CH19" s="661"/>
      <c r="CI19" s="661"/>
      <c r="CJ19" s="661"/>
      <c r="CK19" s="661"/>
      <c r="CL19" s="661"/>
      <c r="CM19" s="661"/>
      <c r="CN19" s="661"/>
      <c r="CO19" s="661"/>
      <c r="CP19" s="661"/>
      <c r="CQ19" s="662"/>
      <c r="CR19" s="623" t="s">
        <v>63</v>
      </c>
      <c r="CS19" s="624"/>
      <c r="CT19" s="624"/>
      <c r="CU19" s="624"/>
      <c r="CV19" s="624"/>
      <c r="CW19" s="624"/>
      <c r="CX19" s="624"/>
      <c r="CY19" s="625"/>
      <c r="CZ19" s="650" t="s">
        <v>63</v>
      </c>
      <c r="DA19" s="650"/>
      <c r="DB19" s="650"/>
      <c r="DC19" s="650"/>
      <c r="DD19" s="629" t="s">
        <v>63</v>
      </c>
      <c r="DE19" s="624"/>
      <c r="DF19" s="624"/>
      <c r="DG19" s="624"/>
      <c r="DH19" s="624"/>
      <c r="DI19" s="624"/>
      <c r="DJ19" s="624"/>
      <c r="DK19" s="624"/>
      <c r="DL19" s="624"/>
      <c r="DM19" s="624"/>
      <c r="DN19" s="624"/>
      <c r="DO19" s="624"/>
      <c r="DP19" s="625"/>
      <c r="DQ19" s="629" t="s">
        <v>63</v>
      </c>
      <c r="DR19" s="624"/>
      <c r="DS19" s="624"/>
      <c r="DT19" s="624"/>
      <c r="DU19" s="624"/>
      <c r="DV19" s="624"/>
      <c r="DW19" s="624"/>
      <c r="DX19" s="624"/>
      <c r="DY19" s="624"/>
      <c r="DZ19" s="624"/>
      <c r="EA19" s="624"/>
      <c r="EB19" s="624"/>
      <c r="EC19" s="668"/>
    </row>
    <row r="20" spans="2:133" ht="11.25" customHeight="1" x14ac:dyDescent="0.2">
      <c r="B20" s="620" t="s">
        <v>206</v>
      </c>
      <c r="C20" s="621"/>
      <c r="D20" s="621"/>
      <c r="E20" s="621"/>
      <c r="F20" s="621"/>
      <c r="G20" s="621"/>
      <c r="H20" s="621"/>
      <c r="I20" s="621"/>
      <c r="J20" s="621"/>
      <c r="K20" s="621"/>
      <c r="L20" s="621"/>
      <c r="M20" s="621"/>
      <c r="N20" s="621"/>
      <c r="O20" s="621"/>
      <c r="P20" s="621"/>
      <c r="Q20" s="622"/>
      <c r="R20" s="623">
        <v>2084</v>
      </c>
      <c r="S20" s="624"/>
      <c r="T20" s="624"/>
      <c r="U20" s="624"/>
      <c r="V20" s="624"/>
      <c r="W20" s="624"/>
      <c r="X20" s="624"/>
      <c r="Y20" s="625"/>
      <c r="Z20" s="650">
        <v>0</v>
      </c>
      <c r="AA20" s="650"/>
      <c r="AB20" s="650"/>
      <c r="AC20" s="650"/>
      <c r="AD20" s="651">
        <v>2084</v>
      </c>
      <c r="AE20" s="651"/>
      <c r="AF20" s="651"/>
      <c r="AG20" s="651"/>
      <c r="AH20" s="651"/>
      <c r="AI20" s="651"/>
      <c r="AJ20" s="651"/>
      <c r="AK20" s="651"/>
      <c r="AL20" s="626">
        <v>0</v>
      </c>
      <c r="AM20" s="627"/>
      <c r="AN20" s="627"/>
      <c r="AO20" s="652"/>
      <c r="AP20" s="620" t="s">
        <v>207</v>
      </c>
      <c r="AQ20" s="621"/>
      <c r="AR20" s="621"/>
      <c r="AS20" s="621"/>
      <c r="AT20" s="621"/>
      <c r="AU20" s="621"/>
      <c r="AV20" s="621"/>
      <c r="AW20" s="621"/>
      <c r="AX20" s="621"/>
      <c r="AY20" s="621"/>
      <c r="AZ20" s="621"/>
      <c r="BA20" s="621"/>
      <c r="BB20" s="621"/>
      <c r="BC20" s="621"/>
      <c r="BD20" s="621"/>
      <c r="BE20" s="621"/>
      <c r="BF20" s="622"/>
      <c r="BG20" s="623">
        <v>4094</v>
      </c>
      <c r="BH20" s="624"/>
      <c r="BI20" s="624"/>
      <c r="BJ20" s="624"/>
      <c r="BK20" s="624"/>
      <c r="BL20" s="624"/>
      <c r="BM20" s="624"/>
      <c r="BN20" s="625"/>
      <c r="BO20" s="650">
        <v>0.1</v>
      </c>
      <c r="BP20" s="650"/>
      <c r="BQ20" s="650"/>
      <c r="BR20" s="650"/>
      <c r="BS20" s="651" t="s">
        <v>63</v>
      </c>
      <c r="BT20" s="651"/>
      <c r="BU20" s="651"/>
      <c r="BV20" s="651"/>
      <c r="BW20" s="651"/>
      <c r="BX20" s="651"/>
      <c r="BY20" s="651"/>
      <c r="BZ20" s="651"/>
      <c r="CA20" s="651"/>
      <c r="CB20" s="709"/>
      <c r="CD20" s="660" t="s">
        <v>208</v>
      </c>
      <c r="CE20" s="661"/>
      <c r="CF20" s="661"/>
      <c r="CG20" s="661"/>
      <c r="CH20" s="661"/>
      <c r="CI20" s="661"/>
      <c r="CJ20" s="661"/>
      <c r="CK20" s="661"/>
      <c r="CL20" s="661"/>
      <c r="CM20" s="661"/>
      <c r="CN20" s="661"/>
      <c r="CO20" s="661"/>
      <c r="CP20" s="661"/>
      <c r="CQ20" s="662"/>
      <c r="CR20" s="623">
        <v>23889497</v>
      </c>
      <c r="CS20" s="624"/>
      <c r="CT20" s="624"/>
      <c r="CU20" s="624"/>
      <c r="CV20" s="624"/>
      <c r="CW20" s="624"/>
      <c r="CX20" s="624"/>
      <c r="CY20" s="625"/>
      <c r="CZ20" s="650">
        <v>100</v>
      </c>
      <c r="DA20" s="650"/>
      <c r="DB20" s="650"/>
      <c r="DC20" s="650"/>
      <c r="DD20" s="629">
        <v>3341151</v>
      </c>
      <c r="DE20" s="624"/>
      <c r="DF20" s="624"/>
      <c r="DG20" s="624"/>
      <c r="DH20" s="624"/>
      <c r="DI20" s="624"/>
      <c r="DJ20" s="624"/>
      <c r="DK20" s="624"/>
      <c r="DL20" s="624"/>
      <c r="DM20" s="624"/>
      <c r="DN20" s="624"/>
      <c r="DO20" s="624"/>
      <c r="DP20" s="625"/>
      <c r="DQ20" s="629">
        <v>13780038</v>
      </c>
      <c r="DR20" s="624"/>
      <c r="DS20" s="624"/>
      <c r="DT20" s="624"/>
      <c r="DU20" s="624"/>
      <c r="DV20" s="624"/>
      <c r="DW20" s="624"/>
      <c r="DX20" s="624"/>
      <c r="DY20" s="624"/>
      <c r="DZ20" s="624"/>
      <c r="EA20" s="624"/>
      <c r="EB20" s="624"/>
      <c r="EC20" s="668"/>
    </row>
    <row r="21" spans="2:133" ht="11.25" customHeight="1" x14ac:dyDescent="0.2">
      <c r="B21" s="620" t="s">
        <v>209</v>
      </c>
      <c r="C21" s="621"/>
      <c r="D21" s="621"/>
      <c r="E21" s="621"/>
      <c r="F21" s="621"/>
      <c r="G21" s="621"/>
      <c r="H21" s="621"/>
      <c r="I21" s="621"/>
      <c r="J21" s="621"/>
      <c r="K21" s="621"/>
      <c r="L21" s="621"/>
      <c r="M21" s="621"/>
      <c r="N21" s="621"/>
      <c r="O21" s="621"/>
      <c r="P21" s="621"/>
      <c r="Q21" s="622"/>
      <c r="R21" s="623">
        <v>1709</v>
      </c>
      <c r="S21" s="624"/>
      <c r="T21" s="624"/>
      <c r="U21" s="624"/>
      <c r="V21" s="624"/>
      <c r="W21" s="624"/>
      <c r="X21" s="624"/>
      <c r="Y21" s="625"/>
      <c r="Z21" s="650">
        <v>0</v>
      </c>
      <c r="AA21" s="650"/>
      <c r="AB21" s="650"/>
      <c r="AC21" s="650"/>
      <c r="AD21" s="651">
        <v>1709</v>
      </c>
      <c r="AE21" s="651"/>
      <c r="AF21" s="651"/>
      <c r="AG21" s="651"/>
      <c r="AH21" s="651"/>
      <c r="AI21" s="651"/>
      <c r="AJ21" s="651"/>
      <c r="AK21" s="651"/>
      <c r="AL21" s="626">
        <v>0</v>
      </c>
      <c r="AM21" s="627"/>
      <c r="AN21" s="627"/>
      <c r="AO21" s="652"/>
      <c r="AP21" s="716" t="s">
        <v>210</v>
      </c>
      <c r="AQ21" s="723"/>
      <c r="AR21" s="723"/>
      <c r="AS21" s="723"/>
      <c r="AT21" s="723"/>
      <c r="AU21" s="723"/>
      <c r="AV21" s="723"/>
      <c r="AW21" s="723"/>
      <c r="AX21" s="723"/>
      <c r="AY21" s="723"/>
      <c r="AZ21" s="723"/>
      <c r="BA21" s="723"/>
      <c r="BB21" s="723"/>
      <c r="BC21" s="723"/>
      <c r="BD21" s="723"/>
      <c r="BE21" s="723"/>
      <c r="BF21" s="718"/>
      <c r="BG21" s="623">
        <v>4094</v>
      </c>
      <c r="BH21" s="624"/>
      <c r="BI21" s="624"/>
      <c r="BJ21" s="624"/>
      <c r="BK21" s="624"/>
      <c r="BL21" s="624"/>
      <c r="BM21" s="624"/>
      <c r="BN21" s="625"/>
      <c r="BO21" s="650">
        <v>0.1</v>
      </c>
      <c r="BP21" s="650"/>
      <c r="BQ21" s="650"/>
      <c r="BR21" s="650"/>
      <c r="BS21" s="651" t="s">
        <v>63</v>
      </c>
      <c r="BT21" s="651"/>
      <c r="BU21" s="651"/>
      <c r="BV21" s="651"/>
      <c r="BW21" s="651"/>
      <c r="BX21" s="651"/>
      <c r="BY21" s="651"/>
      <c r="BZ21" s="651"/>
      <c r="CA21" s="651"/>
      <c r="CB21" s="709"/>
      <c r="CD21" s="738"/>
      <c r="CE21" s="654"/>
      <c r="CF21" s="654"/>
      <c r="CG21" s="654"/>
      <c r="CH21" s="654"/>
      <c r="CI21" s="654"/>
      <c r="CJ21" s="654"/>
      <c r="CK21" s="654"/>
      <c r="CL21" s="654"/>
      <c r="CM21" s="654"/>
      <c r="CN21" s="654"/>
      <c r="CO21" s="654"/>
      <c r="CP21" s="654"/>
      <c r="CQ21" s="655"/>
      <c r="CR21" s="739"/>
      <c r="CS21" s="732"/>
      <c r="CT21" s="732"/>
      <c r="CU21" s="732"/>
      <c r="CV21" s="732"/>
      <c r="CW21" s="732"/>
      <c r="CX21" s="732"/>
      <c r="CY21" s="740"/>
      <c r="CZ21" s="741"/>
      <c r="DA21" s="741"/>
      <c r="DB21" s="741"/>
      <c r="DC21" s="741"/>
      <c r="DD21" s="731"/>
      <c r="DE21" s="732"/>
      <c r="DF21" s="732"/>
      <c r="DG21" s="732"/>
      <c r="DH21" s="732"/>
      <c r="DI21" s="732"/>
      <c r="DJ21" s="732"/>
      <c r="DK21" s="732"/>
      <c r="DL21" s="732"/>
      <c r="DM21" s="732"/>
      <c r="DN21" s="732"/>
      <c r="DO21" s="732"/>
      <c r="DP21" s="740"/>
      <c r="DQ21" s="731"/>
      <c r="DR21" s="732"/>
      <c r="DS21" s="732"/>
      <c r="DT21" s="732"/>
      <c r="DU21" s="732"/>
      <c r="DV21" s="732"/>
      <c r="DW21" s="732"/>
      <c r="DX21" s="732"/>
      <c r="DY21" s="732"/>
      <c r="DZ21" s="732"/>
      <c r="EA21" s="732"/>
      <c r="EB21" s="732"/>
      <c r="EC21" s="733"/>
    </row>
    <row r="22" spans="2:133" ht="11.25" customHeight="1" x14ac:dyDescent="0.2">
      <c r="B22" s="686" t="s">
        <v>211</v>
      </c>
      <c r="C22" s="687"/>
      <c r="D22" s="687"/>
      <c r="E22" s="687"/>
      <c r="F22" s="687"/>
      <c r="G22" s="687"/>
      <c r="H22" s="687"/>
      <c r="I22" s="687"/>
      <c r="J22" s="687"/>
      <c r="K22" s="687"/>
      <c r="L22" s="687"/>
      <c r="M22" s="687"/>
      <c r="N22" s="687"/>
      <c r="O22" s="687"/>
      <c r="P22" s="687"/>
      <c r="Q22" s="688"/>
      <c r="R22" s="623">
        <v>34463</v>
      </c>
      <c r="S22" s="624"/>
      <c r="T22" s="624"/>
      <c r="U22" s="624"/>
      <c r="V22" s="624"/>
      <c r="W22" s="624"/>
      <c r="X22" s="624"/>
      <c r="Y22" s="625"/>
      <c r="Z22" s="650">
        <v>0.1</v>
      </c>
      <c r="AA22" s="650"/>
      <c r="AB22" s="650"/>
      <c r="AC22" s="650"/>
      <c r="AD22" s="734">
        <v>34463</v>
      </c>
      <c r="AE22" s="734"/>
      <c r="AF22" s="734"/>
      <c r="AG22" s="734"/>
      <c r="AH22" s="734"/>
      <c r="AI22" s="734"/>
      <c r="AJ22" s="734"/>
      <c r="AK22" s="734"/>
      <c r="AL22" s="735">
        <v>0.40000000596046448</v>
      </c>
      <c r="AM22" s="736"/>
      <c r="AN22" s="736"/>
      <c r="AO22" s="737"/>
      <c r="AP22" s="716" t="s">
        <v>212</v>
      </c>
      <c r="AQ22" s="723"/>
      <c r="AR22" s="723"/>
      <c r="AS22" s="723"/>
      <c r="AT22" s="723"/>
      <c r="AU22" s="723"/>
      <c r="AV22" s="723"/>
      <c r="AW22" s="723"/>
      <c r="AX22" s="723"/>
      <c r="AY22" s="723"/>
      <c r="AZ22" s="723"/>
      <c r="BA22" s="723"/>
      <c r="BB22" s="723"/>
      <c r="BC22" s="723"/>
      <c r="BD22" s="723"/>
      <c r="BE22" s="723"/>
      <c r="BF22" s="718"/>
      <c r="BG22" s="623" t="s">
        <v>63</v>
      </c>
      <c r="BH22" s="624"/>
      <c r="BI22" s="624"/>
      <c r="BJ22" s="624"/>
      <c r="BK22" s="624"/>
      <c r="BL22" s="624"/>
      <c r="BM22" s="624"/>
      <c r="BN22" s="625"/>
      <c r="BO22" s="650" t="s">
        <v>63</v>
      </c>
      <c r="BP22" s="650"/>
      <c r="BQ22" s="650"/>
      <c r="BR22" s="650"/>
      <c r="BS22" s="651" t="s">
        <v>63</v>
      </c>
      <c r="BT22" s="651"/>
      <c r="BU22" s="651"/>
      <c r="BV22" s="651"/>
      <c r="BW22" s="651"/>
      <c r="BX22" s="651"/>
      <c r="BY22" s="651"/>
      <c r="BZ22" s="651"/>
      <c r="CA22" s="651"/>
      <c r="CB22" s="709"/>
      <c r="CD22" s="725" t="s">
        <v>213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20" t="s">
        <v>214</v>
      </c>
      <c r="C23" s="621"/>
      <c r="D23" s="621"/>
      <c r="E23" s="621"/>
      <c r="F23" s="621"/>
      <c r="G23" s="621"/>
      <c r="H23" s="621"/>
      <c r="I23" s="621"/>
      <c r="J23" s="621"/>
      <c r="K23" s="621"/>
      <c r="L23" s="621"/>
      <c r="M23" s="621"/>
      <c r="N23" s="621"/>
      <c r="O23" s="621"/>
      <c r="P23" s="621"/>
      <c r="Q23" s="622"/>
      <c r="R23" s="623">
        <v>5018664</v>
      </c>
      <c r="S23" s="624"/>
      <c r="T23" s="624"/>
      <c r="U23" s="624"/>
      <c r="V23" s="624"/>
      <c r="W23" s="624"/>
      <c r="X23" s="624"/>
      <c r="Y23" s="625"/>
      <c r="Z23" s="650">
        <v>20</v>
      </c>
      <c r="AA23" s="650"/>
      <c r="AB23" s="650"/>
      <c r="AC23" s="650"/>
      <c r="AD23" s="651">
        <v>3957344</v>
      </c>
      <c r="AE23" s="651"/>
      <c r="AF23" s="651"/>
      <c r="AG23" s="651"/>
      <c r="AH23" s="651"/>
      <c r="AI23" s="651"/>
      <c r="AJ23" s="651"/>
      <c r="AK23" s="651"/>
      <c r="AL23" s="626">
        <v>45.6</v>
      </c>
      <c r="AM23" s="627"/>
      <c r="AN23" s="627"/>
      <c r="AO23" s="652"/>
      <c r="AP23" s="716" t="s">
        <v>215</v>
      </c>
      <c r="AQ23" s="723"/>
      <c r="AR23" s="723"/>
      <c r="AS23" s="723"/>
      <c r="AT23" s="723"/>
      <c r="AU23" s="723"/>
      <c r="AV23" s="723"/>
      <c r="AW23" s="723"/>
      <c r="AX23" s="723"/>
      <c r="AY23" s="723"/>
      <c r="AZ23" s="723"/>
      <c r="BA23" s="723"/>
      <c r="BB23" s="723"/>
      <c r="BC23" s="723"/>
      <c r="BD23" s="723"/>
      <c r="BE23" s="723"/>
      <c r="BF23" s="718"/>
      <c r="BG23" s="623" t="s">
        <v>63</v>
      </c>
      <c r="BH23" s="624"/>
      <c r="BI23" s="624"/>
      <c r="BJ23" s="624"/>
      <c r="BK23" s="624"/>
      <c r="BL23" s="624"/>
      <c r="BM23" s="624"/>
      <c r="BN23" s="625"/>
      <c r="BO23" s="650" t="s">
        <v>63</v>
      </c>
      <c r="BP23" s="650"/>
      <c r="BQ23" s="650"/>
      <c r="BR23" s="650"/>
      <c r="BS23" s="651" t="s">
        <v>63</v>
      </c>
      <c r="BT23" s="651"/>
      <c r="BU23" s="651"/>
      <c r="BV23" s="651"/>
      <c r="BW23" s="651"/>
      <c r="BX23" s="651"/>
      <c r="BY23" s="651"/>
      <c r="BZ23" s="651"/>
      <c r="CA23" s="651"/>
      <c r="CB23" s="709"/>
      <c r="CD23" s="725" t="s">
        <v>155</v>
      </c>
      <c r="CE23" s="726"/>
      <c r="CF23" s="726"/>
      <c r="CG23" s="726"/>
      <c r="CH23" s="726"/>
      <c r="CI23" s="726"/>
      <c r="CJ23" s="726"/>
      <c r="CK23" s="726"/>
      <c r="CL23" s="726"/>
      <c r="CM23" s="726"/>
      <c r="CN23" s="726"/>
      <c r="CO23" s="726"/>
      <c r="CP23" s="726"/>
      <c r="CQ23" s="727"/>
      <c r="CR23" s="725" t="s">
        <v>216</v>
      </c>
      <c r="CS23" s="726"/>
      <c r="CT23" s="726"/>
      <c r="CU23" s="726"/>
      <c r="CV23" s="726"/>
      <c r="CW23" s="726"/>
      <c r="CX23" s="726"/>
      <c r="CY23" s="727"/>
      <c r="CZ23" s="725" t="s">
        <v>217</v>
      </c>
      <c r="DA23" s="726"/>
      <c r="DB23" s="726"/>
      <c r="DC23" s="727"/>
      <c r="DD23" s="725" t="s">
        <v>218</v>
      </c>
      <c r="DE23" s="726"/>
      <c r="DF23" s="726"/>
      <c r="DG23" s="726"/>
      <c r="DH23" s="726"/>
      <c r="DI23" s="726"/>
      <c r="DJ23" s="726"/>
      <c r="DK23" s="727"/>
      <c r="DL23" s="728" t="s">
        <v>219</v>
      </c>
      <c r="DM23" s="729"/>
      <c r="DN23" s="729"/>
      <c r="DO23" s="729"/>
      <c r="DP23" s="729"/>
      <c r="DQ23" s="729"/>
      <c r="DR23" s="729"/>
      <c r="DS23" s="729"/>
      <c r="DT23" s="729"/>
      <c r="DU23" s="729"/>
      <c r="DV23" s="730"/>
      <c r="DW23" s="725" t="s">
        <v>220</v>
      </c>
      <c r="DX23" s="726"/>
      <c r="DY23" s="726"/>
      <c r="DZ23" s="726"/>
      <c r="EA23" s="726"/>
      <c r="EB23" s="726"/>
      <c r="EC23" s="727"/>
    </row>
    <row r="24" spans="2:133" ht="11.25" customHeight="1" x14ac:dyDescent="0.2">
      <c r="B24" s="620" t="s">
        <v>221</v>
      </c>
      <c r="C24" s="621"/>
      <c r="D24" s="621"/>
      <c r="E24" s="621"/>
      <c r="F24" s="621"/>
      <c r="G24" s="621"/>
      <c r="H24" s="621"/>
      <c r="I24" s="621"/>
      <c r="J24" s="621"/>
      <c r="K24" s="621"/>
      <c r="L24" s="621"/>
      <c r="M24" s="621"/>
      <c r="N24" s="621"/>
      <c r="O24" s="621"/>
      <c r="P24" s="621"/>
      <c r="Q24" s="622"/>
      <c r="R24" s="623">
        <v>3957344</v>
      </c>
      <c r="S24" s="624"/>
      <c r="T24" s="624"/>
      <c r="U24" s="624"/>
      <c r="V24" s="624"/>
      <c r="W24" s="624"/>
      <c r="X24" s="624"/>
      <c r="Y24" s="625"/>
      <c r="Z24" s="650">
        <v>15.8</v>
      </c>
      <c r="AA24" s="650"/>
      <c r="AB24" s="650"/>
      <c r="AC24" s="650"/>
      <c r="AD24" s="651">
        <v>3957344</v>
      </c>
      <c r="AE24" s="651"/>
      <c r="AF24" s="651"/>
      <c r="AG24" s="651"/>
      <c r="AH24" s="651"/>
      <c r="AI24" s="651"/>
      <c r="AJ24" s="651"/>
      <c r="AK24" s="651"/>
      <c r="AL24" s="626">
        <v>45.6</v>
      </c>
      <c r="AM24" s="627"/>
      <c r="AN24" s="627"/>
      <c r="AO24" s="652"/>
      <c r="AP24" s="716" t="s">
        <v>222</v>
      </c>
      <c r="AQ24" s="723"/>
      <c r="AR24" s="723"/>
      <c r="AS24" s="723"/>
      <c r="AT24" s="723"/>
      <c r="AU24" s="723"/>
      <c r="AV24" s="723"/>
      <c r="AW24" s="723"/>
      <c r="AX24" s="723"/>
      <c r="AY24" s="723"/>
      <c r="AZ24" s="723"/>
      <c r="BA24" s="723"/>
      <c r="BB24" s="723"/>
      <c r="BC24" s="723"/>
      <c r="BD24" s="723"/>
      <c r="BE24" s="723"/>
      <c r="BF24" s="718"/>
      <c r="BG24" s="623" t="s">
        <v>63</v>
      </c>
      <c r="BH24" s="624"/>
      <c r="BI24" s="624"/>
      <c r="BJ24" s="624"/>
      <c r="BK24" s="624"/>
      <c r="BL24" s="624"/>
      <c r="BM24" s="624"/>
      <c r="BN24" s="625"/>
      <c r="BO24" s="650" t="s">
        <v>63</v>
      </c>
      <c r="BP24" s="650"/>
      <c r="BQ24" s="650"/>
      <c r="BR24" s="650"/>
      <c r="BS24" s="651" t="s">
        <v>63</v>
      </c>
      <c r="BT24" s="651"/>
      <c r="BU24" s="651"/>
      <c r="BV24" s="651"/>
      <c r="BW24" s="651"/>
      <c r="BX24" s="651"/>
      <c r="BY24" s="651"/>
      <c r="BZ24" s="651"/>
      <c r="CA24" s="651"/>
      <c r="CB24" s="709"/>
      <c r="CD24" s="679" t="s">
        <v>223</v>
      </c>
      <c r="CE24" s="680"/>
      <c r="CF24" s="680"/>
      <c r="CG24" s="680"/>
      <c r="CH24" s="680"/>
      <c r="CI24" s="680"/>
      <c r="CJ24" s="680"/>
      <c r="CK24" s="680"/>
      <c r="CL24" s="680"/>
      <c r="CM24" s="680"/>
      <c r="CN24" s="680"/>
      <c r="CO24" s="680"/>
      <c r="CP24" s="680"/>
      <c r="CQ24" s="681"/>
      <c r="CR24" s="676">
        <v>6974925</v>
      </c>
      <c r="CS24" s="677"/>
      <c r="CT24" s="677"/>
      <c r="CU24" s="677"/>
      <c r="CV24" s="677"/>
      <c r="CW24" s="677"/>
      <c r="CX24" s="677"/>
      <c r="CY24" s="720"/>
      <c r="CZ24" s="721">
        <v>29.2</v>
      </c>
      <c r="DA24" s="696"/>
      <c r="DB24" s="696"/>
      <c r="DC24" s="724"/>
      <c r="DD24" s="719">
        <v>4651757</v>
      </c>
      <c r="DE24" s="677"/>
      <c r="DF24" s="677"/>
      <c r="DG24" s="677"/>
      <c r="DH24" s="677"/>
      <c r="DI24" s="677"/>
      <c r="DJ24" s="677"/>
      <c r="DK24" s="720"/>
      <c r="DL24" s="719">
        <v>4520556</v>
      </c>
      <c r="DM24" s="677"/>
      <c r="DN24" s="677"/>
      <c r="DO24" s="677"/>
      <c r="DP24" s="677"/>
      <c r="DQ24" s="677"/>
      <c r="DR24" s="677"/>
      <c r="DS24" s="677"/>
      <c r="DT24" s="677"/>
      <c r="DU24" s="677"/>
      <c r="DV24" s="720"/>
      <c r="DW24" s="721">
        <v>49.6</v>
      </c>
      <c r="DX24" s="696"/>
      <c r="DY24" s="696"/>
      <c r="DZ24" s="696"/>
      <c r="EA24" s="696"/>
      <c r="EB24" s="696"/>
      <c r="EC24" s="722"/>
    </row>
    <row r="25" spans="2:133" ht="11.25" customHeight="1" x14ac:dyDescent="0.2">
      <c r="B25" s="620" t="s">
        <v>224</v>
      </c>
      <c r="C25" s="621"/>
      <c r="D25" s="621"/>
      <c r="E25" s="621"/>
      <c r="F25" s="621"/>
      <c r="G25" s="621"/>
      <c r="H25" s="621"/>
      <c r="I25" s="621"/>
      <c r="J25" s="621"/>
      <c r="K25" s="621"/>
      <c r="L25" s="621"/>
      <c r="M25" s="621"/>
      <c r="N25" s="621"/>
      <c r="O25" s="621"/>
      <c r="P25" s="621"/>
      <c r="Q25" s="622"/>
      <c r="R25" s="623">
        <v>1061320</v>
      </c>
      <c r="S25" s="624"/>
      <c r="T25" s="624"/>
      <c r="U25" s="624"/>
      <c r="V25" s="624"/>
      <c r="W25" s="624"/>
      <c r="X25" s="624"/>
      <c r="Y25" s="625"/>
      <c r="Z25" s="650">
        <v>4.2</v>
      </c>
      <c r="AA25" s="650"/>
      <c r="AB25" s="650"/>
      <c r="AC25" s="650"/>
      <c r="AD25" s="651" t="s">
        <v>63</v>
      </c>
      <c r="AE25" s="651"/>
      <c r="AF25" s="651"/>
      <c r="AG25" s="651"/>
      <c r="AH25" s="651"/>
      <c r="AI25" s="651"/>
      <c r="AJ25" s="651"/>
      <c r="AK25" s="651"/>
      <c r="AL25" s="626" t="s">
        <v>63</v>
      </c>
      <c r="AM25" s="627"/>
      <c r="AN25" s="627"/>
      <c r="AO25" s="652"/>
      <c r="AP25" s="716" t="s">
        <v>225</v>
      </c>
      <c r="AQ25" s="723"/>
      <c r="AR25" s="723"/>
      <c r="AS25" s="723"/>
      <c r="AT25" s="723"/>
      <c r="AU25" s="723"/>
      <c r="AV25" s="723"/>
      <c r="AW25" s="723"/>
      <c r="AX25" s="723"/>
      <c r="AY25" s="723"/>
      <c r="AZ25" s="723"/>
      <c r="BA25" s="723"/>
      <c r="BB25" s="723"/>
      <c r="BC25" s="723"/>
      <c r="BD25" s="723"/>
      <c r="BE25" s="723"/>
      <c r="BF25" s="718"/>
      <c r="BG25" s="623" t="s">
        <v>63</v>
      </c>
      <c r="BH25" s="624"/>
      <c r="BI25" s="624"/>
      <c r="BJ25" s="624"/>
      <c r="BK25" s="624"/>
      <c r="BL25" s="624"/>
      <c r="BM25" s="624"/>
      <c r="BN25" s="625"/>
      <c r="BO25" s="650" t="s">
        <v>63</v>
      </c>
      <c r="BP25" s="650"/>
      <c r="BQ25" s="650"/>
      <c r="BR25" s="650"/>
      <c r="BS25" s="651" t="s">
        <v>63</v>
      </c>
      <c r="BT25" s="651"/>
      <c r="BU25" s="651"/>
      <c r="BV25" s="651"/>
      <c r="BW25" s="651"/>
      <c r="BX25" s="651"/>
      <c r="BY25" s="651"/>
      <c r="BZ25" s="651"/>
      <c r="CA25" s="651"/>
      <c r="CB25" s="709"/>
      <c r="CD25" s="660" t="s">
        <v>226</v>
      </c>
      <c r="CE25" s="661"/>
      <c r="CF25" s="661"/>
      <c r="CG25" s="661"/>
      <c r="CH25" s="661"/>
      <c r="CI25" s="661"/>
      <c r="CJ25" s="661"/>
      <c r="CK25" s="661"/>
      <c r="CL25" s="661"/>
      <c r="CM25" s="661"/>
      <c r="CN25" s="661"/>
      <c r="CO25" s="661"/>
      <c r="CP25" s="661"/>
      <c r="CQ25" s="662"/>
      <c r="CR25" s="623">
        <v>2321712</v>
      </c>
      <c r="CS25" s="634"/>
      <c r="CT25" s="634"/>
      <c r="CU25" s="634"/>
      <c r="CV25" s="634"/>
      <c r="CW25" s="634"/>
      <c r="CX25" s="634"/>
      <c r="CY25" s="635"/>
      <c r="CZ25" s="626">
        <v>9.6999999999999993</v>
      </c>
      <c r="DA25" s="636"/>
      <c r="DB25" s="636"/>
      <c r="DC25" s="637"/>
      <c r="DD25" s="629">
        <v>2161092</v>
      </c>
      <c r="DE25" s="634"/>
      <c r="DF25" s="634"/>
      <c r="DG25" s="634"/>
      <c r="DH25" s="634"/>
      <c r="DI25" s="634"/>
      <c r="DJ25" s="634"/>
      <c r="DK25" s="635"/>
      <c r="DL25" s="629">
        <v>2029928</v>
      </c>
      <c r="DM25" s="634"/>
      <c r="DN25" s="634"/>
      <c r="DO25" s="634"/>
      <c r="DP25" s="634"/>
      <c r="DQ25" s="634"/>
      <c r="DR25" s="634"/>
      <c r="DS25" s="634"/>
      <c r="DT25" s="634"/>
      <c r="DU25" s="634"/>
      <c r="DV25" s="635"/>
      <c r="DW25" s="626">
        <v>22.3</v>
      </c>
      <c r="DX25" s="636"/>
      <c r="DY25" s="636"/>
      <c r="DZ25" s="636"/>
      <c r="EA25" s="636"/>
      <c r="EB25" s="636"/>
      <c r="EC25" s="663"/>
    </row>
    <row r="26" spans="2:133" ht="11.25" customHeight="1" x14ac:dyDescent="0.2">
      <c r="B26" s="620" t="s">
        <v>227</v>
      </c>
      <c r="C26" s="621"/>
      <c r="D26" s="621"/>
      <c r="E26" s="621"/>
      <c r="F26" s="621"/>
      <c r="G26" s="621"/>
      <c r="H26" s="621"/>
      <c r="I26" s="621"/>
      <c r="J26" s="621"/>
      <c r="K26" s="621"/>
      <c r="L26" s="621"/>
      <c r="M26" s="621"/>
      <c r="N26" s="621"/>
      <c r="O26" s="621"/>
      <c r="P26" s="621"/>
      <c r="Q26" s="622"/>
      <c r="R26" s="623" t="s">
        <v>63</v>
      </c>
      <c r="S26" s="624"/>
      <c r="T26" s="624"/>
      <c r="U26" s="624"/>
      <c r="V26" s="624"/>
      <c r="W26" s="624"/>
      <c r="X26" s="624"/>
      <c r="Y26" s="625"/>
      <c r="Z26" s="650" t="s">
        <v>63</v>
      </c>
      <c r="AA26" s="650"/>
      <c r="AB26" s="650"/>
      <c r="AC26" s="650"/>
      <c r="AD26" s="651" t="s">
        <v>63</v>
      </c>
      <c r="AE26" s="651"/>
      <c r="AF26" s="651"/>
      <c r="AG26" s="651"/>
      <c r="AH26" s="651"/>
      <c r="AI26" s="651"/>
      <c r="AJ26" s="651"/>
      <c r="AK26" s="651"/>
      <c r="AL26" s="626" t="s">
        <v>63</v>
      </c>
      <c r="AM26" s="627"/>
      <c r="AN26" s="627"/>
      <c r="AO26" s="652"/>
      <c r="AP26" s="716" t="s">
        <v>228</v>
      </c>
      <c r="AQ26" s="717"/>
      <c r="AR26" s="717"/>
      <c r="AS26" s="717"/>
      <c r="AT26" s="717"/>
      <c r="AU26" s="717"/>
      <c r="AV26" s="717"/>
      <c r="AW26" s="717"/>
      <c r="AX26" s="717"/>
      <c r="AY26" s="717"/>
      <c r="AZ26" s="717"/>
      <c r="BA26" s="717"/>
      <c r="BB26" s="717"/>
      <c r="BC26" s="717"/>
      <c r="BD26" s="717"/>
      <c r="BE26" s="717"/>
      <c r="BF26" s="718"/>
      <c r="BG26" s="623" t="s">
        <v>63</v>
      </c>
      <c r="BH26" s="624"/>
      <c r="BI26" s="624"/>
      <c r="BJ26" s="624"/>
      <c r="BK26" s="624"/>
      <c r="BL26" s="624"/>
      <c r="BM26" s="624"/>
      <c r="BN26" s="625"/>
      <c r="BO26" s="650" t="s">
        <v>63</v>
      </c>
      <c r="BP26" s="650"/>
      <c r="BQ26" s="650"/>
      <c r="BR26" s="650"/>
      <c r="BS26" s="651" t="s">
        <v>63</v>
      </c>
      <c r="BT26" s="651"/>
      <c r="BU26" s="651"/>
      <c r="BV26" s="651"/>
      <c r="BW26" s="651"/>
      <c r="BX26" s="651"/>
      <c r="BY26" s="651"/>
      <c r="BZ26" s="651"/>
      <c r="CA26" s="651"/>
      <c r="CB26" s="709"/>
      <c r="CD26" s="660" t="s">
        <v>229</v>
      </c>
      <c r="CE26" s="661"/>
      <c r="CF26" s="661"/>
      <c r="CG26" s="661"/>
      <c r="CH26" s="661"/>
      <c r="CI26" s="661"/>
      <c r="CJ26" s="661"/>
      <c r="CK26" s="661"/>
      <c r="CL26" s="661"/>
      <c r="CM26" s="661"/>
      <c r="CN26" s="661"/>
      <c r="CO26" s="661"/>
      <c r="CP26" s="661"/>
      <c r="CQ26" s="662"/>
      <c r="CR26" s="623">
        <v>1338980</v>
      </c>
      <c r="CS26" s="624"/>
      <c r="CT26" s="624"/>
      <c r="CU26" s="624"/>
      <c r="CV26" s="624"/>
      <c r="CW26" s="624"/>
      <c r="CX26" s="624"/>
      <c r="CY26" s="625"/>
      <c r="CZ26" s="626">
        <v>5.6</v>
      </c>
      <c r="DA26" s="636"/>
      <c r="DB26" s="636"/>
      <c r="DC26" s="637"/>
      <c r="DD26" s="629">
        <v>1243553</v>
      </c>
      <c r="DE26" s="624"/>
      <c r="DF26" s="624"/>
      <c r="DG26" s="624"/>
      <c r="DH26" s="624"/>
      <c r="DI26" s="624"/>
      <c r="DJ26" s="624"/>
      <c r="DK26" s="625"/>
      <c r="DL26" s="629" t="s">
        <v>63</v>
      </c>
      <c r="DM26" s="624"/>
      <c r="DN26" s="624"/>
      <c r="DO26" s="624"/>
      <c r="DP26" s="624"/>
      <c r="DQ26" s="624"/>
      <c r="DR26" s="624"/>
      <c r="DS26" s="624"/>
      <c r="DT26" s="624"/>
      <c r="DU26" s="624"/>
      <c r="DV26" s="625"/>
      <c r="DW26" s="626" t="s">
        <v>63</v>
      </c>
      <c r="DX26" s="636"/>
      <c r="DY26" s="636"/>
      <c r="DZ26" s="636"/>
      <c r="EA26" s="636"/>
      <c r="EB26" s="636"/>
      <c r="EC26" s="663"/>
    </row>
    <row r="27" spans="2:133" ht="11.25" customHeight="1" x14ac:dyDescent="0.2">
      <c r="B27" s="620" t="s">
        <v>230</v>
      </c>
      <c r="C27" s="621"/>
      <c r="D27" s="621"/>
      <c r="E27" s="621"/>
      <c r="F27" s="621"/>
      <c r="G27" s="621"/>
      <c r="H27" s="621"/>
      <c r="I27" s="621"/>
      <c r="J27" s="621"/>
      <c r="K27" s="621"/>
      <c r="L27" s="621"/>
      <c r="M27" s="621"/>
      <c r="N27" s="621"/>
      <c r="O27" s="621"/>
      <c r="P27" s="621"/>
      <c r="Q27" s="622"/>
      <c r="R27" s="623">
        <v>9713347</v>
      </c>
      <c r="S27" s="624"/>
      <c r="T27" s="624"/>
      <c r="U27" s="624"/>
      <c r="V27" s="624"/>
      <c r="W27" s="624"/>
      <c r="X27" s="624"/>
      <c r="Y27" s="625"/>
      <c r="Z27" s="650">
        <v>38.700000000000003</v>
      </c>
      <c r="AA27" s="650"/>
      <c r="AB27" s="650"/>
      <c r="AC27" s="650"/>
      <c r="AD27" s="651">
        <v>8652027</v>
      </c>
      <c r="AE27" s="651"/>
      <c r="AF27" s="651"/>
      <c r="AG27" s="651"/>
      <c r="AH27" s="651"/>
      <c r="AI27" s="651"/>
      <c r="AJ27" s="651"/>
      <c r="AK27" s="651"/>
      <c r="AL27" s="626">
        <v>99.7</v>
      </c>
      <c r="AM27" s="627"/>
      <c r="AN27" s="627"/>
      <c r="AO27" s="652"/>
      <c r="AP27" s="620" t="s">
        <v>231</v>
      </c>
      <c r="AQ27" s="621"/>
      <c r="AR27" s="621"/>
      <c r="AS27" s="621"/>
      <c r="AT27" s="621"/>
      <c r="AU27" s="621"/>
      <c r="AV27" s="621"/>
      <c r="AW27" s="621"/>
      <c r="AX27" s="621"/>
      <c r="AY27" s="621"/>
      <c r="AZ27" s="621"/>
      <c r="BA27" s="621"/>
      <c r="BB27" s="621"/>
      <c r="BC27" s="621"/>
      <c r="BD27" s="621"/>
      <c r="BE27" s="621"/>
      <c r="BF27" s="622"/>
      <c r="BG27" s="623">
        <v>3598538</v>
      </c>
      <c r="BH27" s="624"/>
      <c r="BI27" s="624"/>
      <c r="BJ27" s="624"/>
      <c r="BK27" s="624"/>
      <c r="BL27" s="624"/>
      <c r="BM27" s="624"/>
      <c r="BN27" s="625"/>
      <c r="BO27" s="650">
        <v>100</v>
      </c>
      <c r="BP27" s="650"/>
      <c r="BQ27" s="650"/>
      <c r="BR27" s="650"/>
      <c r="BS27" s="651" t="s">
        <v>63</v>
      </c>
      <c r="BT27" s="651"/>
      <c r="BU27" s="651"/>
      <c r="BV27" s="651"/>
      <c r="BW27" s="651"/>
      <c r="BX27" s="651"/>
      <c r="BY27" s="651"/>
      <c r="BZ27" s="651"/>
      <c r="CA27" s="651"/>
      <c r="CB27" s="709"/>
      <c r="CD27" s="660" t="s">
        <v>232</v>
      </c>
      <c r="CE27" s="661"/>
      <c r="CF27" s="661"/>
      <c r="CG27" s="661"/>
      <c r="CH27" s="661"/>
      <c r="CI27" s="661"/>
      <c r="CJ27" s="661"/>
      <c r="CK27" s="661"/>
      <c r="CL27" s="661"/>
      <c r="CM27" s="661"/>
      <c r="CN27" s="661"/>
      <c r="CO27" s="661"/>
      <c r="CP27" s="661"/>
      <c r="CQ27" s="662"/>
      <c r="CR27" s="623">
        <v>2712657</v>
      </c>
      <c r="CS27" s="634"/>
      <c r="CT27" s="634"/>
      <c r="CU27" s="634"/>
      <c r="CV27" s="634"/>
      <c r="CW27" s="634"/>
      <c r="CX27" s="634"/>
      <c r="CY27" s="635"/>
      <c r="CZ27" s="626">
        <v>11.4</v>
      </c>
      <c r="DA27" s="636"/>
      <c r="DB27" s="636"/>
      <c r="DC27" s="637"/>
      <c r="DD27" s="629">
        <v>603302</v>
      </c>
      <c r="DE27" s="634"/>
      <c r="DF27" s="634"/>
      <c r="DG27" s="634"/>
      <c r="DH27" s="634"/>
      <c r="DI27" s="634"/>
      <c r="DJ27" s="634"/>
      <c r="DK27" s="635"/>
      <c r="DL27" s="629">
        <v>603265</v>
      </c>
      <c r="DM27" s="634"/>
      <c r="DN27" s="634"/>
      <c r="DO27" s="634"/>
      <c r="DP27" s="634"/>
      <c r="DQ27" s="634"/>
      <c r="DR27" s="634"/>
      <c r="DS27" s="634"/>
      <c r="DT27" s="634"/>
      <c r="DU27" s="634"/>
      <c r="DV27" s="635"/>
      <c r="DW27" s="626">
        <v>6.6</v>
      </c>
      <c r="DX27" s="636"/>
      <c r="DY27" s="636"/>
      <c r="DZ27" s="636"/>
      <c r="EA27" s="636"/>
      <c r="EB27" s="636"/>
      <c r="EC27" s="663"/>
    </row>
    <row r="28" spans="2:133" ht="11.25" customHeight="1" x14ac:dyDescent="0.2">
      <c r="B28" s="620" t="s">
        <v>233</v>
      </c>
      <c r="C28" s="621"/>
      <c r="D28" s="621"/>
      <c r="E28" s="621"/>
      <c r="F28" s="621"/>
      <c r="G28" s="621"/>
      <c r="H28" s="621"/>
      <c r="I28" s="621"/>
      <c r="J28" s="621"/>
      <c r="K28" s="621"/>
      <c r="L28" s="621"/>
      <c r="M28" s="621"/>
      <c r="N28" s="621"/>
      <c r="O28" s="621"/>
      <c r="P28" s="621"/>
      <c r="Q28" s="622"/>
      <c r="R28" s="623">
        <v>4919</v>
      </c>
      <c r="S28" s="624"/>
      <c r="T28" s="624"/>
      <c r="U28" s="624"/>
      <c r="V28" s="624"/>
      <c r="W28" s="624"/>
      <c r="X28" s="624"/>
      <c r="Y28" s="625"/>
      <c r="Z28" s="650">
        <v>0</v>
      </c>
      <c r="AA28" s="650"/>
      <c r="AB28" s="650"/>
      <c r="AC28" s="650"/>
      <c r="AD28" s="651">
        <v>4919</v>
      </c>
      <c r="AE28" s="651"/>
      <c r="AF28" s="651"/>
      <c r="AG28" s="651"/>
      <c r="AH28" s="651"/>
      <c r="AI28" s="651"/>
      <c r="AJ28" s="651"/>
      <c r="AK28" s="651"/>
      <c r="AL28" s="626">
        <v>0.1</v>
      </c>
      <c r="AM28" s="627"/>
      <c r="AN28" s="627"/>
      <c r="AO28" s="652"/>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50"/>
      <c r="BP28" s="650"/>
      <c r="BQ28" s="650"/>
      <c r="BR28" s="650"/>
      <c r="BS28" s="629"/>
      <c r="BT28" s="624"/>
      <c r="BU28" s="624"/>
      <c r="BV28" s="624"/>
      <c r="BW28" s="624"/>
      <c r="BX28" s="624"/>
      <c r="BY28" s="624"/>
      <c r="BZ28" s="624"/>
      <c r="CA28" s="624"/>
      <c r="CB28" s="668"/>
      <c r="CD28" s="660" t="s">
        <v>234</v>
      </c>
      <c r="CE28" s="661"/>
      <c r="CF28" s="661"/>
      <c r="CG28" s="661"/>
      <c r="CH28" s="661"/>
      <c r="CI28" s="661"/>
      <c r="CJ28" s="661"/>
      <c r="CK28" s="661"/>
      <c r="CL28" s="661"/>
      <c r="CM28" s="661"/>
      <c r="CN28" s="661"/>
      <c r="CO28" s="661"/>
      <c r="CP28" s="661"/>
      <c r="CQ28" s="662"/>
      <c r="CR28" s="623">
        <v>1940556</v>
      </c>
      <c r="CS28" s="624"/>
      <c r="CT28" s="624"/>
      <c r="CU28" s="624"/>
      <c r="CV28" s="624"/>
      <c r="CW28" s="624"/>
      <c r="CX28" s="624"/>
      <c r="CY28" s="625"/>
      <c r="CZ28" s="626">
        <v>8.1</v>
      </c>
      <c r="DA28" s="636"/>
      <c r="DB28" s="636"/>
      <c r="DC28" s="637"/>
      <c r="DD28" s="629">
        <v>1887363</v>
      </c>
      <c r="DE28" s="624"/>
      <c r="DF28" s="624"/>
      <c r="DG28" s="624"/>
      <c r="DH28" s="624"/>
      <c r="DI28" s="624"/>
      <c r="DJ28" s="624"/>
      <c r="DK28" s="625"/>
      <c r="DL28" s="629">
        <v>1887363</v>
      </c>
      <c r="DM28" s="624"/>
      <c r="DN28" s="624"/>
      <c r="DO28" s="624"/>
      <c r="DP28" s="624"/>
      <c r="DQ28" s="624"/>
      <c r="DR28" s="624"/>
      <c r="DS28" s="624"/>
      <c r="DT28" s="624"/>
      <c r="DU28" s="624"/>
      <c r="DV28" s="625"/>
      <c r="DW28" s="626">
        <v>20.7</v>
      </c>
      <c r="DX28" s="636"/>
      <c r="DY28" s="636"/>
      <c r="DZ28" s="636"/>
      <c r="EA28" s="636"/>
      <c r="EB28" s="636"/>
      <c r="EC28" s="663"/>
    </row>
    <row r="29" spans="2:133" ht="11.25" customHeight="1" x14ac:dyDescent="0.2">
      <c r="B29" s="620" t="s">
        <v>235</v>
      </c>
      <c r="C29" s="621"/>
      <c r="D29" s="621"/>
      <c r="E29" s="621"/>
      <c r="F29" s="621"/>
      <c r="G29" s="621"/>
      <c r="H29" s="621"/>
      <c r="I29" s="621"/>
      <c r="J29" s="621"/>
      <c r="K29" s="621"/>
      <c r="L29" s="621"/>
      <c r="M29" s="621"/>
      <c r="N29" s="621"/>
      <c r="O29" s="621"/>
      <c r="P29" s="621"/>
      <c r="Q29" s="622"/>
      <c r="R29" s="623">
        <v>86733</v>
      </c>
      <c r="S29" s="624"/>
      <c r="T29" s="624"/>
      <c r="U29" s="624"/>
      <c r="V29" s="624"/>
      <c r="W29" s="624"/>
      <c r="X29" s="624"/>
      <c r="Y29" s="625"/>
      <c r="Z29" s="650">
        <v>0.3</v>
      </c>
      <c r="AA29" s="650"/>
      <c r="AB29" s="650"/>
      <c r="AC29" s="650"/>
      <c r="AD29" s="651" t="s">
        <v>63</v>
      </c>
      <c r="AE29" s="651"/>
      <c r="AF29" s="651"/>
      <c r="AG29" s="651"/>
      <c r="AH29" s="651"/>
      <c r="AI29" s="651"/>
      <c r="AJ29" s="651"/>
      <c r="AK29" s="651"/>
      <c r="AL29" s="626" t="s">
        <v>63</v>
      </c>
      <c r="AM29" s="627"/>
      <c r="AN29" s="627"/>
      <c r="AO29" s="652"/>
      <c r="AP29" s="600"/>
      <c r="AQ29" s="601"/>
      <c r="AR29" s="601"/>
      <c r="AS29" s="601"/>
      <c r="AT29" s="601"/>
      <c r="AU29" s="601"/>
      <c r="AV29" s="601"/>
      <c r="AW29" s="601"/>
      <c r="AX29" s="601"/>
      <c r="AY29" s="601"/>
      <c r="AZ29" s="601"/>
      <c r="BA29" s="601"/>
      <c r="BB29" s="601"/>
      <c r="BC29" s="601"/>
      <c r="BD29" s="601"/>
      <c r="BE29" s="601"/>
      <c r="BF29" s="602"/>
      <c r="BG29" s="623"/>
      <c r="BH29" s="624"/>
      <c r="BI29" s="624"/>
      <c r="BJ29" s="624"/>
      <c r="BK29" s="624"/>
      <c r="BL29" s="624"/>
      <c r="BM29" s="624"/>
      <c r="BN29" s="625"/>
      <c r="BO29" s="650"/>
      <c r="BP29" s="650"/>
      <c r="BQ29" s="650"/>
      <c r="BR29" s="650"/>
      <c r="BS29" s="651"/>
      <c r="BT29" s="651"/>
      <c r="BU29" s="651"/>
      <c r="BV29" s="651"/>
      <c r="BW29" s="651"/>
      <c r="BX29" s="651"/>
      <c r="BY29" s="651"/>
      <c r="BZ29" s="651"/>
      <c r="CA29" s="651"/>
      <c r="CB29" s="709"/>
      <c r="CD29" s="710" t="s">
        <v>236</v>
      </c>
      <c r="CE29" s="711"/>
      <c r="CF29" s="660" t="s">
        <v>237</v>
      </c>
      <c r="CG29" s="661"/>
      <c r="CH29" s="661"/>
      <c r="CI29" s="661"/>
      <c r="CJ29" s="661"/>
      <c r="CK29" s="661"/>
      <c r="CL29" s="661"/>
      <c r="CM29" s="661"/>
      <c r="CN29" s="661"/>
      <c r="CO29" s="661"/>
      <c r="CP29" s="661"/>
      <c r="CQ29" s="662"/>
      <c r="CR29" s="623">
        <v>1940556</v>
      </c>
      <c r="CS29" s="634"/>
      <c r="CT29" s="634"/>
      <c r="CU29" s="634"/>
      <c r="CV29" s="634"/>
      <c r="CW29" s="634"/>
      <c r="CX29" s="634"/>
      <c r="CY29" s="635"/>
      <c r="CZ29" s="626">
        <v>8.1</v>
      </c>
      <c r="DA29" s="636"/>
      <c r="DB29" s="636"/>
      <c r="DC29" s="637"/>
      <c r="DD29" s="629">
        <v>1887363</v>
      </c>
      <c r="DE29" s="634"/>
      <c r="DF29" s="634"/>
      <c r="DG29" s="634"/>
      <c r="DH29" s="634"/>
      <c r="DI29" s="634"/>
      <c r="DJ29" s="634"/>
      <c r="DK29" s="635"/>
      <c r="DL29" s="629">
        <v>1887363</v>
      </c>
      <c r="DM29" s="634"/>
      <c r="DN29" s="634"/>
      <c r="DO29" s="634"/>
      <c r="DP29" s="634"/>
      <c r="DQ29" s="634"/>
      <c r="DR29" s="634"/>
      <c r="DS29" s="634"/>
      <c r="DT29" s="634"/>
      <c r="DU29" s="634"/>
      <c r="DV29" s="635"/>
      <c r="DW29" s="626">
        <v>20.7</v>
      </c>
      <c r="DX29" s="636"/>
      <c r="DY29" s="636"/>
      <c r="DZ29" s="636"/>
      <c r="EA29" s="636"/>
      <c r="EB29" s="636"/>
      <c r="EC29" s="663"/>
    </row>
    <row r="30" spans="2:133" ht="11.25" customHeight="1" x14ac:dyDescent="0.2">
      <c r="B30" s="620" t="s">
        <v>238</v>
      </c>
      <c r="C30" s="621"/>
      <c r="D30" s="621"/>
      <c r="E30" s="621"/>
      <c r="F30" s="621"/>
      <c r="G30" s="621"/>
      <c r="H30" s="621"/>
      <c r="I30" s="621"/>
      <c r="J30" s="621"/>
      <c r="K30" s="621"/>
      <c r="L30" s="621"/>
      <c r="M30" s="621"/>
      <c r="N30" s="621"/>
      <c r="O30" s="621"/>
      <c r="P30" s="621"/>
      <c r="Q30" s="622"/>
      <c r="R30" s="623">
        <v>324008</v>
      </c>
      <c r="S30" s="624"/>
      <c r="T30" s="624"/>
      <c r="U30" s="624"/>
      <c r="V30" s="624"/>
      <c r="W30" s="624"/>
      <c r="X30" s="624"/>
      <c r="Y30" s="625"/>
      <c r="Z30" s="650">
        <v>1.3</v>
      </c>
      <c r="AA30" s="650"/>
      <c r="AB30" s="650"/>
      <c r="AC30" s="650"/>
      <c r="AD30" s="651">
        <v>2368</v>
      </c>
      <c r="AE30" s="651"/>
      <c r="AF30" s="651"/>
      <c r="AG30" s="651"/>
      <c r="AH30" s="651"/>
      <c r="AI30" s="651"/>
      <c r="AJ30" s="651"/>
      <c r="AK30" s="651"/>
      <c r="AL30" s="626">
        <v>0</v>
      </c>
      <c r="AM30" s="627"/>
      <c r="AN30" s="627"/>
      <c r="AO30" s="652"/>
      <c r="AP30" s="682" t="s">
        <v>155</v>
      </c>
      <c r="AQ30" s="683"/>
      <c r="AR30" s="683"/>
      <c r="AS30" s="683"/>
      <c r="AT30" s="683"/>
      <c r="AU30" s="683"/>
      <c r="AV30" s="683"/>
      <c r="AW30" s="683"/>
      <c r="AX30" s="683"/>
      <c r="AY30" s="683"/>
      <c r="AZ30" s="683"/>
      <c r="BA30" s="683"/>
      <c r="BB30" s="683"/>
      <c r="BC30" s="683"/>
      <c r="BD30" s="683"/>
      <c r="BE30" s="683"/>
      <c r="BF30" s="684"/>
      <c r="BG30" s="682" t="s">
        <v>239</v>
      </c>
      <c r="BH30" s="707"/>
      <c r="BI30" s="707"/>
      <c r="BJ30" s="707"/>
      <c r="BK30" s="707"/>
      <c r="BL30" s="707"/>
      <c r="BM30" s="707"/>
      <c r="BN30" s="707"/>
      <c r="BO30" s="707"/>
      <c r="BP30" s="707"/>
      <c r="BQ30" s="708"/>
      <c r="BR30" s="682" t="s">
        <v>240</v>
      </c>
      <c r="BS30" s="707"/>
      <c r="BT30" s="707"/>
      <c r="BU30" s="707"/>
      <c r="BV30" s="707"/>
      <c r="BW30" s="707"/>
      <c r="BX30" s="707"/>
      <c r="BY30" s="707"/>
      <c r="BZ30" s="707"/>
      <c r="CA30" s="707"/>
      <c r="CB30" s="708"/>
      <c r="CD30" s="712"/>
      <c r="CE30" s="713"/>
      <c r="CF30" s="660" t="s">
        <v>241</v>
      </c>
      <c r="CG30" s="661"/>
      <c r="CH30" s="661"/>
      <c r="CI30" s="661"/>
      <c r="CJ30" s="661"/>
      <c r="CK30" s="661"/>
      <c r="CL30" s="661"/>
      <c r="CM30" s="661"/>
      <c r="CN30" s="661"/>
      <c r="CO30" s="661"/>
      <c r="CP30" s="661"/>
      <c r="CQ30" s="662"/>
      <c r="CR30" s="623">
        <v>1801808</v>
      </c>
      <c r="CS30" s="624"/>
      <c r="CT30" s="624"/>
      <c r="CU30" s="624"/>
      <c r="CV30" s="624"/>
      <c r="CW30" s="624"/>
      <c r="CX30" s="624"/>
      <c r="CY30" s="625"/>
      <c r="CZ30" s="626">
        <v>7.5</v>
      </c>
      <c r="DA30" s="636"/>
      <c r="DB30" s="636"/>
      <c r="DC30" s="637"/>
      <c r="DD30" s="629">
        <v>1748615</v>
      </c>
      <c r="DE30" s="624"/>
      <c r="DF30" s="624"/>
      <c r="DG30" s="624"/>
      <c r="DH30" s="624"/>
      <c r="DI30" s="624"/>
      <c r="DJ30" s="624"/>
      <c r="DK30" s="625"/>
      <c r="DL30" s="629">
        <v>1748615</v>
      </c>
      <c r="DM30" s="624"/>
      <c r="DN30" s="624"/>
      <c r="DO30" s="624"/>
      <c r="DP30" s="624"/>
      <c r="DQ30" s="624"/>
      <c r="DR30" s="624"/>
      <c r="DS30" s="624"/>
      <c r="DT30" s="624"/>
      <c r="DU30" s="624"/>
      <c r="DV30" s="625"/>
      <c r="DW30" s="626">
        <v>19.2</v>
      </c>
      <c r="DX30" s="636"/>
      <c r="DY30" s="636"/>
      <c r="DZ30" s="636"/>
      <c r="EA30" s="636"/>
      <c r="EB30" s="636"/>
      <c r="EC30" s="663"/>
    </row>
    <row r="31" spans="2:133" ht="11.25" customHeight="1" x14ac:dyDescent="0.2">
      <c r="B31" s="620" t="s">
        <v>242</v>
      </c>
      <c r="C31" s="621"/>
      <c r="D31" s="621"/>
      <c r="E31" s="621"/>
      <c r="F31" s="621"/>
      <c r="G31" s="621"/>
      <c r="H31" s="621"/>
      <c r="I31" s="621"/>
      <c r="J31" s="621"/>
      <c r="K31" s="621"/>
      <c r="L31" s="621"/>
      <c r="M31" s="621"/>
      <c r="N31" s="621"/>
      <c r="O31" s="621"/>
      <c r="P31" s="621"/>
      <c r="Q31" s="622"/>
      <c r="R31" s="623">
        <v>16195</v>
      </c>
      <c r="S31" s="624"/>
      <c r="T31" s="624"/>
      <c r="U31" s="624"/>
      <c r="V31" s="624"/>
      <c r="W31" s="624"/>
      <c r="X31" s="624"/>
      <c r="Y31" s="625"/>
      <c r="Z31" s="650">
        <v>0.1</v>
      </c>
      <c r="AA31" s="650"/>
      <c r="AB31" s="650"/>
      <c r="AC31" s="650"/>
      <c r="AD31" s="651">
        <v>700</v>
      </c>
      <c r="AE31" s="651"/>
      <c r="AF31" s="651"/>
      <c r="AG31" s="651"/>
      <c r="AH31" s="651"/>
      <c r="AI31" s="651"/>
      <c r="AJ31" s="651"/>
      <c r="AK31" s="651"/>
      <c r="AL31" s="626">
        <v>0</v>
      </c>
      <c r="AM31" s="627"/>
      <c r="AN31" s="627"/>
      <c r="AO31" s="652"/>
      <c r="AP31" s="698" t="s">
        <v>243</v>
      </c>
      <c r="AQ31" s="699"/>
      <c r="AR31" s="699"/>
      <c r="AS31" s="699"/>
      <c r="AT31" s="704" t="s">
        <v>244</v>
      </c>
      <c r="AU31" s="80"/>
      <c r="AV31" s="80"/>
      <c r="AW31" s="80"/>
      <c r="AX31" s="691" t="s">
        <v>120</v>
      </c>
      <c r="AY31" s="692"/>
      <c r="AZ31" s="692"/>
      <c r="BA31" s="692"/>
      <c r="BB31" s="692"/>
      <c r="BC31" s="692"/>
      <c r="BD31" s="692"/>
      <c r="BE31" s="692"/>
      <c r="BF31" s="693"/>
      <c r="BG31" s="694">
        <v>99.1</v>
      </c>
      <c r="BH31" s="695"/>
      <c r="BI31" s="695"/>
      <c r="BJ31" s="695"/>
      <c r="BK31" s="695"/>
      <c r="BL31" s="695"/>
      <c r="BM31" s="696">
        <v>96.4</v>
      </c>
      <c r="BN31" s="695"/>
      <c r="BO31" s="695"/>
      <c r="BP31" s="695"/>
      <c r="BQ31" s="697"/>
      <c r="BR31" s="694">
        <v>99</v>
      </c>
      <c r="BS31" s="695"/>
      <c r="BT31" s="695"/>
      <c r="BU31" s="695"/>
      <c r="BV31" s="695"/>
      <c r="BW31" s="695"/>
      <c r="BX31" s="696">
        <v>96.3</v>
      </c>
      <c r="BY31" s="695"/>
      <c r="BZ31" s="695"/>
      <c r="CA31" s="695"/>
      <c r="CB31" s="697"/>
      <c r="CD31" s="712"/>
      <c r="CE31" s="713"/>
      <c r="CF31" s="660" t="s">
        <v>245</v>
      </c>
      <c r="CG31" s="661"/>
      <c r="CH31" s="661"/>
      <c r="CI31" s="661"/>
      <c r="CJ31" s="661"/>
      <c r="CK31" s="661"/>
      <c r="CL31" s="661"/>
      <c r="CM31" s="661"/>
      <c r="CN31" s="661"/>
      <c r="CO31" s="661"/>
      <c r="CP31" s="661"/>
      <c r="CQ31" s="662"/>
      <c r="CR31" s="623">
        <v>138748</v>
      </c>
      <c r="CS31" s="634"/>
      <c r="CT31" s="634"/>
      <c r="CU31" s="634"/>
      <c r="CV31" s="634"/>
      <c r="CW31" s="634"/>
      <c r="CX31" s="634"/>
      <c r="CY31" s="635"/>
      <c r="CZ31" s="626">
        <v>0.6</v>
      </c>
      <c r="DA31" s="636"/>
      <c r="DB31" s="636"/>
      <c r="DC31" s="637"/>
      <c r="DD31" s="629">
        <v>138748</v>
      </c>
      <c r="DE31" s="634"/>
      <c r="DF31" s="634"/>
      <c r="DG31" s="634"/>
      <c r="DH31" s="634"/>
      <c r="DI31" s="634"/>
      <c r="DJ31" s="634"/>
      <c r="DK31" s="635"/>
      <c r="DL31" s="629">
        <v>138748</v>
      </c>
      <c r="DM31" s="634"/>
      <c r="DN31" s="634"/>
      <c r="DO31" s="634"/>
      <c r="DP31" s="634"/>
      <c r="DQ31" s="634"/>
      <c r="DR31" s="634"/>
      <c r="DS31" s="634"/>
      <c r="DT31" s="634"/>
      <c r="DU31" s="634"/>
      <c r="DV31" s="635"/>
      <c r="DW31" s="626">
        <v>1.5</v>
      </c>
      <c r="DX31" s="636"/>
      <c r="DY31" s="636"/>
      <c r="DZ31" s="636"/>
      <c r="EA31" s="636"/>
      <c r="EB31" s="636"/>
      <c r="EC31" s="663"/>
    </row>
    <row r="32" spans="2:133" ht="11.25" customHeight="1" x14ac:dyDescent="0.2">
      <c r="B32" s="620" t="s">
        <v>246</v>
      </c>
      <c r="C32" s="621"/>
      <c r="D32" s="621"/>
      <c r="E32" s="621"/>
      <c r="F32" s="621"/>
      <c r="G32" s="621"/>
      <c r="H32" s="621"/>
      <c r="I32" s="621"/>
      <c r="J32" s="621"/>
      <c r="K32" s="621"/>
      <c r="L32" s="621"/>
      <c r="M32" s="621"/>
      <c r="N32" s="621"/>
      <c r="O32" s="621"/>
      <c r="P32" s="621"/>
      <c r="Q32" s="622"/>
      <c r="R32" s="623">
        <v>5103665</v>
      </c>
      <c r="S32" s="624"/>
      <c r="T32" s="624"/>
      <c r="U32" s="624"/>
      <c r="V32" s="624"/>
      <c r="W32" s="624"/>
      <c r="X32" s="624"/>
      <c r="Y32" s="625"/>
      <c r="Z32" s="650">
        <v>20.3</v>
      </c>
      <c r="AA32" s="650"/>
      <c r="AB32" s="650"/>
      <c r="AC32" s="650"/>
      <c r="AD32" s="651" t="s">
        <v>63</v>
      </c>
      <c r="AE32" s="651"/>
      <c r="AF32" s="651"/>
      <c r="AG32" s="651"/>
      <c r="AH32" s="651"/>
      <c r="AI32" s="651"/>
      <c r="AJ32" s="651"/>
      <c r="AK32" s="651"/>
      <c r="AL32" s="626" t="s">
        <v>63</v>
      </c>
      <c r="AM32" s="627"/>
      <c r="AN32" s="627"/>
      <c r="AO32" s="652"/>
      <c r="AP32" s="700"/>
      <c r="AQ32" s="701"/>
      <c r="AR32" s="701"/>
      <c r="AS32" s="701"/>
      <c r="AT32" s="705"/>
      <c r="AU32" s="79" t="s">
        <v>247</v>
      </c>
      <c r="AV32" s="79"/>
      <c r="AW32" s="79"/>
      <c r="AX32" s="620" t="s">
        <v>248</v>
      </c>
      <c r="AY32" s="621"/>
      <c r="AZ32" s="621"/>
      <c r="BA32" s="621"/>
      <c r="BB32" s="621"/>
      <c r="BC32" s="621"/>
      <c r="BD32" s="621"/>
      <c r="BE32" s="621"/>
      <c r="BF32" s="622"/>
      <c r="BG32" s="689">
        <v>98.8</v>
      </c>
      <c r="BH32" s="634"/>
      <c r="BI32" s="634"/>
      <c r="BJ32" s="634"/>
      <c r="BK32" s="634"/>
      <c r="BL32" s="634"/>
      <c r="BM32" s="627">
        <v>95.6</v>
      </c>
      <c r="BN32" s="690"/>
      <c r="BO32" s="690"/>
      <c r="BP32" s="690"/>
      <c r="BQ32" s="667"/>
      <c r="BR32" s="689">
        <v>98.9</v>
      </c>
      <c r="BS32" s="634"/>
      <c r="BT32" s="634"/>
      <c r="BU32" s="634"/>
      <c r="BV32" s="634"/>
      <c r="BW32" s="634"/>
      <c r="BX32" s="627">
        <v>95.7</v>
      </c>
      <c r="BY32" s="690"/>
      <c r="BZ32" s="690"/>
      <c r="CA32" s="690"/>
      <c r="CB32" s="667"/>
      <c r="CD32" s="714"/>
      <c r="CE32" s="715"/>
      <c r="CF32" s="660" t="s">
        <v>249</v>
      </c>
      <c r="CG32" s="661"/>
      <c r="CH32" s="661"/>
      <c r="CI32" s="661"/>
      <c r="CJ32" s="661"/>
      <c r="CK32" s="661"/>
      <c r="CL32" s="661"/>
      <c r="CM32" s="661"/>
      <c r="CN32" s="661"/>
      <c r="CO32" s="661"/>
      <c r="CP32" s="661"/>
      <c r="CQ32" s="662"/>
      <c r="CR32" s="623" t="s">
        <v>63</v>
      </c>
      <c r="CS32" s="624"/>
      <c r="CT32" s="624"/>
      <c r="CU32" s="624"/>
      <c r="CV32" s="624"/>
      <c r="CW32" s="624"/>
      <c r="CX32" s="624"/>
      <c r="CY32" s="625"/>
      <c r="CZ32" s="626" t="s">
        <v>63</v>
      </c>
      <c r="DA32" s="636"/>
      <c r="DB32" s="636"/>
      <c r="DC32" s="637"/>
      <c r="DD32" s="629" t="s">
        <v>63</v>
      </c>
      <c r="DE32" s="624"/>
      <c r="DF32" s="624"/>
      <c r="DG32" s="624"/>
      <c r="DH32" s="624"/>
      <c r="DI32" s="624"/>
      <c r="DJ32" s="624"/>
      <c r="DK32" s="625"/>
      <c r="DL32" s="629" t="s">
        <v>63</v>
      </c>
      <c r="DM32" s="624"/>
      <c r="DN32" s="624"/>
      <c r="DO32" s="624"/>
      <c r="DP32" s="624"/>
      <c r="DQ32" s="624"/>
      <c r="DR32" s="624"/>
      <c r="DS32" s="624"/>
      <c r="DT32" s="624"/>
      <c r="DU32" s="624"/>
      <c r="DV32" s="625"/>
      <c r="DW32" s="626" t="s">
        <v>63</v>
      </c>
      <c r="DX32" s="636"/>
      <c r="DY32" s="636"/>
      <c r="DZ32" s="636"/>
      <c r="EA32" s="636"/>
      <c r="EB32" s="636"/>
      <c r="EC32" s="663"/>
    </row>
    <row r="33" spans="2:133" ht="11.25" customHeight="1" x14ac:dyDescent="0.2">
      <c r="B33" s="686" t="s">
        <v>250</v>
      </c>
      <c r="C33" s="687"/>
      <c r="D33" s="687"/>
      <c r="E33" s="687"/>
      <c r="F33" s="687"/>
      <c r="G33" s="687"/>
      <c r="H33" s="687"/>
      <c r="I33" s="687"/>
      <c r="J33" s="687"/>
      <c r="K33" s="687"/>
      <c r="L33" s="687"/>
      <c r="M33" s="687"/>
      <c r="N33" s="687"/>
      <c r="O33" s="687"/>
      <c r="P33" s="687"/>
      <c r="Q33" s="688"/>
      <c r="R33" s="623">
        <v>14559</v>
      </c>
      <c r="S33" s="624"/>
      <c r="T33" s="624"/>
      <c r="U33" s="624"/>
      <c r="V33" s="624"/>
      <c r="W33" s="624"/>
      <c r="X33" s="624"/>
      <c r="Y33" s="625"/>
      <c r="Z33" s="650">
        <v>0.1</v>
      </c>
      <c r="AA33" s="650"/>
      <c r="AB33" s="650"/>
      <c r="AC33" s="650"/>
      <c r="AD33" s="651">
        <v>14559</v>
      </c>
      <c r="AE33" s="651"/>
      <c r="AF33" s="651"/>
      <c r="AG33" s="651"/>
      <c r="AH33" s="651"/>
      <c r="AI33" s="651"/>
      <c r="AJ33" s="651"/>
      <c r="AK33" s="651"/>
      <c r="AL33" s="626">
        <v>0.2</v>
      </c>
      <c r="AM33" s="627"/>
      <c r="AN33" s="627"/>
      <c r="AO33" s="652"/>
      <c r="AP33" s="702"/>
      <c r="AQ33" s="703"/>
      <c r="AR33" s="703"/>
      <c r="AS33" s="703"/>
      <c r="AT33" s="706"/>
      <c r="AU33" s="81"/>
      <c r="AV33" s="81"/>
      <c r="AW33" s="81"/>
      <c r="AX33" s="600" t="s">
        <v>251</v>
      </c>
      <c r="AY33" s="601"/>
      <c r="AZ33" s="601"/>
      <c r="BA33" s="601"/>
      <c r="BB33" s="601"/>
      <c r="BC33" s="601"/>
      <c r="BD33" s="601"/>
      <c r="BE33" s="601"/>
      <c r="BF33" s="602"/>
      <c r="BG33" s="685">
        <v>99.3</v>
      </c>
      <c r="BH33" s="604"/>
      <c r="BI33" s="604"/>
      <c r="BJ33" s="604"/>
      <c r="BK33" s="604"/>
      <c r="BL33" s="604"/>
      <c r="BM33" s="642">
        <v>96.9</v>
      </c>
      <c r="BN33" s="604"/>
      <c r="BO33" s="604"/>
      <c r="BP33" s="604"/>
      <c r="BQ33" s="653"/>
      <c r="BR33" s="685">
        <v>99</v>
      </c>
      <c r="BS33" s="604"/>
      <c r="BT33" s="604"/>
      <c r="BU33" s="604"/>
      <c r="BV33" s="604"/>
      <c r="BW33" s="604"/>
      <c r="BX33" s="642">
        <v>96.6</v>
      </c>
      <c r="BY33" s="604"/>
      <c r="BZ33" s="604"/>
      <c r="CA33" s="604"/>
      <c r="CB33" s="653"/>
      <c r="CD33" s="660" t="s">
        <v>252</v>
      </c>
      <c r="CE33" s="661"/>
      <c r="CF33" s="661"/>
      <c r="CG33" s="661"/>
      <c r="CH33" s="661"/>
      <c r="CI33" s="661"/>
      <c r="CJ33" s="661"/>
      <c r="CK33" s="661"/>
      <c r="CL33" s="661"/>
      <c r="CM33" s="661"/>
      <c r="CN33" s="661"/>
      <c r="CO33" s="661"/>
      <c r="CP33" s="661"/>
      <c r="CQ33" s="662"/>
      <c r="CR33" s="623">
        <v>10215878</v>
      </c>
      <c r="CS33" s="634"/>
      <c r="CT33" s="634"/>
      <c r="CU33" s="634"/>
      <c r="CV33" s="634"/>
      <c r="CW33" s="634"/>
      <c r="CX33" s="634"/>
      <c r="CY33" s="635"/>
      <c r="CZ33" s="626">
        <v>42.8</v>
      </c>
      <c r="DA33" s="636"/>
      <c r="DB33" s="636"/>
      <c r="DC33" s="637"/>
      <c r="DD33" s="629">
        <v>7504081</v>
      </c>
      <c r="DE33" s="634"/>
      <c r="DF33" s="634"/>
      <c r="DG33" s="634"/>
      <c r="DH33" s="634"/>
      <c r="DI33" s="634"/>
      <c r="DJ33" s="634"/>
      <c r="DK33" s="635"/>
      <c r="DL33" s="629">
        <v>3368546</v>
      </c>
      <c r="DM33" s="634"/>
      <c r="DN33" s="634"/>
      <c r="DO33" s="634"/>
      <c r="DP33" s="634"/>
      <c r="DQ33" s="634"/>
      <c r="DR33" s="634"/>
      <c r="DS33" s="634"/>
      <c r="DT33" s="634"/>
      <c r="DU33" s="634"/>
      <c r="DV33" s="635"/>
      <c r="DW33" s="626">
        <v>37</v>
      </c>
      <c r="DX33" s="636"/>
      <c r="DY33" s="636"/>
      <c r="DZ33" s="636"/>
      <c r="EA33" s="636"/>
      <c r="EB33" s="636"/>
      <c r="EC33" s="663"/>
    </row>
    <row r="34" spans="2:133" ht="11.25" customHeight="1" x14ac:dyDescent="0.2">
      <c r="B34" s="620" t="s">
        <v>253</v>
      </c>
      <c r="C34" s="621"/>
      <c r="D34" s="621"/>
      <c r="E34" s="621"/>
      <c r="F34" s="621"/>
      <c r="G34" s="621"/>
      <c r="H34" s="621"/>
      <c r="I34" s="621"/>
      <c r="J34" s="621"/>
      <c r="K34" s="621"/>
      <c r="L34" s="621"/>
      <c r="M34" s="621"/>
      <c r="N34" s="621"/>
      <c r="O34" s="621"/>
      <c r="P34" s="621"/>
      <c r="Q34" s="622"/>
      <c r="R34" s="623">
        <v>1571777</v>
      </c>
      <c r="S34" s="624"/>
      <c r="T34" s="624"/>
      <c r="U34" s="624"/>
      <c r="V34" s="624"/>
      <c r="W34" s="624"/>
      <c r="X34" s="624"/>
      <c r="Y34" s="625"/>
      <c r="Z34" s="650">
        <v>6.3</v>
      </c>
      <c r="AA34" s="650"/>
      <c r="AB34" s="650"/>
      <c r="AC34" s="650"/>
      <c r="AD34" s="651" t="s">
        <v>63</v>
      </c>
      <c r="AE34" s="651"/>
      <c r="AF34" s="651"/>
      <c r="AG34" s="651"/>
      <c r="AH34" s="651"/>
      <c r="AI34" s="651"/>
      <c r="AJ34" s="651"/>
      <c r="AK34" s="651"/>
      <c r="AL34" s="626" t="s">
        <v>63</v>
      </c>
      <c r="AM34" s="627"/>
      <c r="AN34" s="627"/>
      <c r="AO34" s="652"/>
      <c r="AP34" s="82"/>
      <c r="AQ34" s="83"/>
      <c r="AR34" s="79"/>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660" t="s">
        <v>254</v>
      </c>
      <c r="CE34" s="661"/>
      <c r="CF34" s="661"/>
      <c r="CG34" s="661"/>
      <c r="CH34" s="661"/>
      <c r="CI34" s="661"/>
      <c r="CJ34" s="661"/>
      <c r="CK34" s="661"/>
      <c r="CL34" s="661"/>
      <c r="CM34" s="661"/>
      <c r="CN34" s="661"/>
      <c r="CO34" s="661"/>
      <c r="CP34" s="661"/>
      <c r="CQ34" s="662"/>
      <c r="CR34" s="623">
        <v>3149415</v>
      </c>
      <c r="CS34" s="624"/>
      <c r="CT34" s="624"/>
      <c r="CU34" s="624"/>
      <c r="CV34" s="624"/>
      <c r="CW34" s="624"/>
      <c r="CX34" s="624"/>
      <c r="CY34" s="625"/>
      <c r="CZ34" s="626">
        <v>13.2</v>
      </c>
      <c r="DA34" s="636"/>
      <c r="DB34" s="636"/>
      <c r="DC34" s="637"/>
      <c r="DD34" s="629">
        <v>2555411</v>
      </c>
      <c r="DE34" s="624"/>
      <c r="DF34" s="624"/>
      <c r="DG34" s="624"/>
      <c r="DH34" s="624"/>
      <c r="DI34" s="624"/>
      <c r="DJ34" s="624"/>
      <c r="DK34" s="625"/>
      <c r="DL34" s="629">
        <v>955423</v>
      </c>
      <c r="DM34" s="624"/>
      <c r="DN34" s="624"/>
      <c r="DO34" s="624"/>
      <c r="DP34" s="624"/>
      <c r="DQ34" s="624"/>
      <c r="DR34" s="624"/>
      <c r="DS34" s="624"/>
      <c r="DT34" s="624"/>
      <c r="DU34" s="624"/>
      <c r="DV34" s="625"/>
      <c r="DW34" s="626">
        <v>10.5</v>
      </c>
      <c r="DX34" s="636"/>
      <c r="DY34" s="636"/>
      <c r="DZ34" s="636"/>
      <c r="EA34" s="636"/>
      <c r="EB34" s="636"/>
      <c r="EC34" s="663"/>
    </row>
    <row r="35" spans="2:133" ht="11.25" customHeight="1" x14ac:dyDescent="0.2">
      <c r="B35" s="620" t="s">
        <v>255</v>
      </c>
      <c r="C35" s="621"/>
      <c r="D35" s="621"/>
      <c r="E35" s="621"/>
      <c r="F35" s="621"/>
      <c r="G35" s="621"/>
      <c r="H35" s="621"/>
      <c r="I35" s="621"/>
      <c r="J35" s="621"/>
      <c r="K35" s="621"/>
      <c r="L35" s="621"/>
      <c r="M35" s="621"/>
      <c r="N35" s="621"/>
      <c r="O35" s="621"/>
      <c r="P35" s="621"/>
      <c r="Q35" s="622"/>
      <c r="R35" s="623">
        <v>51265</v>
      </c>
      <c r="S35" s="624"/>
      <c r="T35" s="624"/>
      <c r="U35" s="624"/>
      <c r="V35" s="624"/>
      <c r="W35" s="624"/>
      <c r="X35" s="624"/>
      <c r="Y35" s="625"/>
      <c r="Z35" s="650">
        <v>0.2</v>
      </c>
      <c r="AA35" s="650"/>
      <c r="AB35" s="650"/>
      <c r="AC35" s="650"/>
      <c r="AD35" s="651">
        <v>1943</v>
      </c>
      <c r="AE35" s="651"/>
      <c r="AF35" s="651"/>
      <c r="AG35" s="651"/>
      <c r="AH35" s="651"/>
      <c r="AI35" s="651"/>
      <c r="AJ35" s="651"/>
      <c r="AK35" s="651"/>
      <c r="AL35" s="626">
        <v>0</v>
      </c>
      <c r="AM35" s="627"/>
      <c r="AN35" s="627"/>
      <c r="AO35" s="652"/>
      <c r="AP35" s="84"/>
      <c r="AQ35" s="682" t="s">
        <v>256</v>
      </c>
      <c r="AR35" s="683"/>
      <c r="AS35" s="683"/>
      <c r="AT35" s="683"/>
      <c r="AU35" s="683"/>
      <c r="AV35" s="683"/>
      <c r="AW35" s="683"/>
      <c r="AX35" s="683"/>
      <c r="AY35" s="683"/>
      <c r="AZ35" s="683"/>
      <c r="BA35" s="683"/>
      <c r="BB35" s="683"/>
      <c r="BC35" s="683"/>
      <c r="BD35" s="683"/>
      <c r="BE35" s="683"/>
      <c r="BF35" s="684"/>
      <c r="BG35" s="682" t="s">
        <v>257</v>
      </c>
      <c r="BH35" s="683"/>
      <c r="BI35" s="683"/>
      <c r="BJ35" s="683"/>
      <c r="BK35" s="683"/>
      <c r="BL35" s="683"/>
      <c r="BM35" s="683"/>
      <c r="BN35" s="683"/>
      <c r="BO35" s="683"/>
      <c r="BP35" s="683"/>
      <c r="BQ35" s="683"/>
      <c r="BR35" s="683"/>
      <c r="BS35" s="683"/>
      <c r="BT35" s="683"/>
      <c r="BU35" s="683"/>
      <c r="BV35" s="683"/>
      <c r="BW35" s="683"/>
      <c r="BX35" s="683"/>
      <c r="BY35" s="683"/>
      <c r="BZ35" s="683"/>
      <c r="CA35" s="683"/>
      <c r="CB35" s="684"/>
      <c r="CD35" s="660" t="s">
        <v>258</v>
      </c>
      <c r="CE35" s="661"/>
      <c r="CF35" s="661"/>
      <c r="CG35" s="661"/>
      <c r="CH35" s="661"/>
      <c r="CI35" s="661"/>
      <c r="CJ35" s="661"/>
      <c r="CK35" s="661"/>
      <c r="CL35" s="661"/>
      <c r="CM35" s="661"/>
      <c r="CN35" s="661"/>
      <c r="CO35" s="661"/>
      <c r="CP35" s="661"/>
      <c r="CQ35" s="662"/>
      <c r="CR35" s="623">
        <v>263362</v>
      </c>
      <c r="CS35" s="634"/>
      <c r="CT35" s="634"/>
      <c r="CU35" s="634"/>
      <c r="CV35" s="634"/>
      <c r="CW35" s="634"/>
      <c r="CX35" s="634"/>
      <c r="CY35" s="635"/>
      <c r="CZ35" s="626">
        <v>1.1000000000000001</v>
      </c>
      <c r="DA35" s="636"/>
      <c r="DB35" s="636"/>
      <c r="DC35" s="637"/>
      <c r="DD35" s="629">
        <v>184703</v>
      </c>
      <c r="DE35" s="634"/>
      <c r="DF35" s="634"/>
      <c r="DG35" s="634"/>
      <c r="DH35" s="634"/>
      <c r="DI35" s="634"/>
      <c r="DJ35" s="634"/>
      <c r="DK35" s="635"/>
      <c r="DL35" s="629">
        <v>184703</v>
      </c>
      <c r="DM35" s="634"/>
      <c r="DN35" s="634"/>
      <c r="DO35" s="634"/>
      <c r="DP35" s="634"/>
      <c r="DQ35" s="634"/>
      <c r="DR35" s="634"/>
      <c r="DS35" s="634"/>
      <c r="DT35" s="634"/>
      <c r="DU35" s="634"/>
      <c r="DV35" s="635"/>
      <c r="DW35" s="626">
        <v>2</v>
      </c>
      <c r="DX35" s="636"/>
      <c r="DY35" s="636"/>
      <c r="DZ35" s="636"/>
      <c r="EA35" s="636"/>
      <c r="EB35" s="636"/>
      <c r="EC35" s="663"/>
    </row>
    <row r="36" spans="2:133" ht="11.25" customHeight="1" x14ac:dyDescent="0.2">
      <c r="B36" s="620" t="s">
        <v>259</v>
      </c>
      <c r="C36" s="621"/>
      <c r="D36" s="621"/>
      <c r="E36" s="621"/>
      <c r="F36" s="621"/>
      <c r="G36" s="621"/>
      <c r="H36" s="621"/>
      <c r="I36" s="621"/>
      <c r="J36" s="621"/>
      <c r="K36" s="621"/>
      <c r="L36" s="621"/>
      <c r="M36" s="621"/>
      <c r="N36" s="621"/>
      <c r="O36" s="621"/>
      <c r="P36" s="621"/>
      <c r="Q36" s="622"/>
      <c r="R36" s="623">
        <v>1972345</v>
      </c>
      <c r="S36" s="624"/>
      <c r="T36" s="624"/>
      <c r="U36" s="624"/>
      <c r="V36" s="624"/>
      <c r="W36" s="624"/>
      <c r="X36" s="624"/>
      <c r="Y36" s="625"/>
      <c r="Z36" s="650">
        <v>7.9</v>
      </c>
      <c r="AA36" s="650"/>
      <c r="AB36" s="650"/>
      <c r="AC36" s="650"/>
      <c r="AD36" s="651" t="s">
        <v>63</v>
      </c>
      <c r="AE36" s="651"/>
      <c r="AF36" s="651"/>
      <c r="AG36" s="651"/>
      <c r="AH36" s="651"/>
      <c r="AI36" s="651"/>
      <c r="AJ36" s="651"/>
      <c r="AK36" s="651"/>
      <c r="AL36" s="626" t="s">
        <v>63</v>
      </c>
      <c r="AM36" s="627"/>
      <c r="AN36" s="627"/>
      <c r="AO36" s="652"/>
      <c r="AP36" s="84"/>
      <c r="AQ36" s="673" t="s">
        <v>260</v>
      </c>
      <c r="AR36" s="674"/>
      <c r="AS36" s="674"/>
      <c r="AT36" s="674"/>
      <c r="AU36" s="674"/>
      <c r="AV36" s="674"/>
      <c r="AW36" s="674"/>
      <c r="AX36" s="674"/>
      <c r="AY36" s="675"/>
      <c r="AZ36" s="676">
        <v>1856017</v>
      </c>
      <c r="BA36" s="677"/>
      <c r="BB36" s="677"/>
      <c r="BC36" s="677"/>
      <c r="BD36" s="677"/>
      <c r="BE36" s="677"/>
      <c r="BF36" s="678"/>
      <c r="BG36" s="679" t="s">
        <v>261</v>
      </c>
      <c r="BH36" s="680"/>
      <c r="BI36" s="680"/>
      <c r="BJ36" s="680"/>
      <c r="BK36" s="680"/>
      <c r="BL36" s="680"/>
      <c r="BM36" s="680"/>
      <c r="BN36" s="680"/>
      <c r="BO36" s="680"/>
      <c r="BP36" s="680"/>
      <c r="BQ36" s="680"/>
      <c r="BR36" s="680"/>
      <c r="BS36" s="680"/>
      <c r="BT36" s="680"/>
      <c r="BU36" s="681"/>
      <c r="BV36" s="676">
        <v>1320827</v>
      </c>
      <c r="BW36" s="677"/>
      <c r="BX36" s="677"/>
      <c r="BY36" s="677"/>
      <c r="BZ36" s="677"/>
      <c r="CA36" s="677"/>
      <c r="CB36" s="678"/>
      <c r="CD36" s="660" t="s">
        <v>262</v>
      </c>
      <c r="CE36" s="661"/>
      <c r="CF36" s="661"/>
      <c r="CG36" s="661"/>
      <c r="CH36" s="661"/>
      <c r="CI36" s="661"/>
      <c r="CJ36" s="661"/>
      <c r="CK36" s="661"/>
      <c r="CL36" s="661"/>
      <c r="CM36" s="661"/>
      <c r="CN36" s="661"/>
      <c r="CO36" s="661"/>
      <c r="CP36" s="661"/>
      <c r="CQ36" s="662"/>
      <c r="CR36" s="623">
        <v>3638333</v>
      </c>
      <c r="CS36" s="624"/>
      <c r="CT36" s="624"/>
      <c r="CU36" s="624"/>
      <c r="CV36" s="624"/>
      <c r="CW36" s="624"/>
      <c r="CX36" s="624"/>
      <c r="CY36" s="625"/>
      <c r="CZ36" s="626">
        <v>15.2</v>
      </c>
      <c r="DA36" s="636"/>
      <c r="DB36" s="636"/>
      <c r="DC36" s="637"/>
      <c r="DD36" s="629">
        <v>2246855</v>
      </c>
      <c r="DE36" s="624"/>
      <c r="DF36" s="624"/>
      <c r="DG36" s="624"/>
      <c r="DH36" s="624"/>
      <c r="DI36" s="624"/>
      <c r="DJ36" s="624"/>
      <c r="DK36" s="625"/>
      <c r="DL36" s="629">
        <v>1384601</v>
      </c>
      <c r="DM36" s="624"/>
      <c r="DN36" s="624"/>
      <c r="DO36" s="624"/>
      <c r="DP36" s="624"/>
      <c r="DQ36" s="624"/>
      <c r="DR36" s="624"/>
      <c r="DS36" s="624"/>
      <c r="DT36" s="624"/>
      <c r="DU36" s="624"/>
      <c r="DV36" s="625"/>
      <c r="DW36" s="626">
        <v>15.2</v>
      </c>
      <c r="DX36" s="636"/>
      <c r="DY36" s="636"/>
      <c r="DZ36" s="636"/>
      <c r="EA36" s="636"/>
      <c r="EB36" s="636"/>
      <c r="EC36" s="663"/>
    </row>
    <row r="37" spans="2:133" ht="11.25" customHeight="1" x14ac:dyDescent="0.2">
      <c r="B37" s="620" t="s">
        <v>263</v>
      </c>
      <c r="C37" s="621"/>
      <c r="D37" s="621"/>
      <c r="E37" s="621"/>
      <c r="F37" s="621"/>
      <c r="G37" s="621"/>
      <c r="H37" s="621"/>
      <c r="I37" s="621"/>
      <c r="J37" s="621"/>
      <c r="K37" s="621"/>
      <c r="L37" s="621"/>
      <c r="M37" s="621"/>
      <c r="N37" s="621"/>
      <c r="O37" s="621"/>
      <c r="P37" s="621"/>
      <c r="Q37" s="622"/>
      <c r="R37" s="623">
        <v>489089</v>
      </c>
      <c r="S37" s="624"/>
      <c r="T37" s="624"/>
      <c r="U37" s="624"/>
      <c r="V37" s="624"/>
      <c r="W37" s="624"/>
      <c r="X37" s="624"/>
      <c r="Y37" s="625"/>
      <c r="Z37" s="650">
        <v>1.9</v>
      </c>
      <c r="AA37" s="650"/>
      <c r="AB37" s="650"/>
      <c r="AC37" s="650"/>
      <c r="AD37" s="651" t="s">
        <v>63</v>
      </c>
      <c r="AE37" s="651"/>
      <c r="AF37" s="651"/>
      <c r="AG37" s="651"/>
      <c r="AH37" s="651"/>
      <c r="AI37" s="651"/>
      <c r="AJ37" s="651"/>
      <c r="AK37" s="651"/>
      <c r="AL37" s="626" t="s">
        <v>63</v>
      </c>
      <c r="AM37" s="627"/>
      <c r="AN37" s="627"/>
      <c r="AO37" s="652"/>
      <c r="AQ37" s="664" t="s">
        <v>264</v>
      </c>
      <c r="AR37" s="665"/>
      <c r="AS37" s="665"/>
      <c r="AT37" s="665"/>
      <c r="AU37" s="665"/>
      <c r="AV37" s="665"/>
      <c r="AW37" s="665"/>
      <c r="AX37" s="665"/>
      <c r="AY37" s="666"/>
      <c r="AZ37" s="623">
        <v>652000</v>
      </c>
      <c r="BA37" s="624"/>
      <c r="BB37" s="624"/>
      <c r="BC37" s="624"/>
      <c r="BD37" s="634"/>
      <c r="BE37" s="634"/>
      <c r="BF37" s="667"/>
      <c r="BG37" s="660" t="s">
        <v>265</v>
      </c>
      <c r="BH37" s="661"/>
      <c r="BI37" s="661"/>
      <c r="BJ37" s="661"/>
      <c r="BK37" s="661"/>
      <c r="BL37" s="661"/>
      <c r="BM37" s="661"/>
      <c r="BN37" s="661"/>
      <c r="BO37" s="661"/>
      <c r="BP37" s="661"/>
      <c r="BQ37" s="661"/>
      <c r="BR37" s="661"/>
      <c r="BS37" s="661"/>
      <c r="BT37" s="661"/>
      <c r="BU37" s="662"/>
      <c r="BV37" s="623">
        <v>1280507</v>
      </c>
      <c r="BW37" s="624"/>
      <c r="BX37" s="624"/>
      <c r="BY37" s="624"/>
      <c r="BZ37" s="624"/>
      <c r="CA37" s="624"/>
      <c r="CB37" s="668"/>
      <c r="CD37" s="660" t="s">
        <v>266</v>
      </c>
      <c r="CE37" s="661"/>
      <c r="CF37" s="661"/>
      <c r="CG37" s="661"/>
      <c r="CH37" s="661"/>
      <c r="CI37" s="661"/>
      <c r="CJ37" s="661"/>
      <c r="CK37" s="661"/>
      <c r="CL37" s="661"/>
      <c r="CM37" s="661"/>
      <c r="CN37" s="661"/>
      <c r="CO37" s="661"/>
      <c r="CP37" s="661"/>
      <c r="CQ37" s="662"/>
      <c r="CR37" s="623">
        <v>310822</v>
      </c>
      <c r="CS37" s="634"/>
      <c r="CT37" s="634"/>
      <c r="CU37" s="634"/>
      <c r="CV37" s="634"/>
      <c r="CW37" s="634"/>
      <c r="CX37" s="634"/>
      <c r="CY37" s="635"/>
      <c r="CZ37" s="626">
        <v>1.3</v>
      </c>
      <c r="DA37" s="636"/>
      <c r="DB37" s="636"/>
      <c r="DC37" s="637"/>
      <c r="DD37" s="629">
        <v>294928</v>
      </c>
      <c r="DE37" s="634"/>
      <c r="DF37" s="634"/>
      <c r="DG37" s="634"/>
      <c r="DH37" s="634"/>
      <c r="DI37" s="634"/>
      <c r="DJ37" s="634"/>
      <c r="DK37" s="635"/>
      <c r="DL37" s="629">
        <v>265664</v>
      </c>
      <c r="DM37" s="634"/>
      <c r="DN37" s="634"/>
      <c r="DO37" s="634"/>
      <c r="DP37" s="634"/>
      <c r="DQ37" s="634"/>
      <c r="DR37" s="634"/>
      <c r="DS37" s="634"/>
      <c r="DT37" s="634"/>
      <c r="DU37" s="634"/>
      <c r="DV37" s="635"/>
      <c r="DW37" s="626">
        <v>2.9</v>
      </c>
      <c r="DX37" s="636"/>
      <c r="DY37" s="636"/>
      <c r="DZ37" s="636"/>
      <c r="EA37" s="636"/>
      <c r="EB37" s="636"/>
      <c r="EC37" s="663"/>
    </row>
    <row r="38" spans="2:133" ht="11.25" customHeight="1" x14ac:dyDescent="0.2">
      <c r="B38" s="620" t="s">
        <v>267</v>
      </c>
      <c r="C38" s="621"/>
      <c r="D38" s="621"/>
      <c r="E38" s="621"/>
      <c r="F38" s="621"/>
      <c r="G38" s="621"/>
      <c r="H38" s="621"/>
      <c r="I38" s="621"/>
      <c r="J38" s="621"/>
      <c r="K38" s="621"/>
      <c r="L38" s="621"/>
      <c r="M38" s="621"/>
      <c r="N38" s="621"/>
      <c r="O38" s="621"/>
      <c r="P38" s="621"/>
      <c r="Q38" s="622"/>
      <c r="R38" s="623">
        <v>1463999</v>
      </c>
      <c r="S38" s="624"/>
      <c r="T38" s="624"/>
      <c r="U38" s="624"/>
      <c r="V38" s="624"/>
      <c r="W38" s="624"/>
      <c r="X38" s="624"/>
      <c r="Y38" s="625"/>
      <c r="Z38" s="650">
        <v>5.8</v>
      </c>
      <c r="AA38" s="650"/>
      <c r="AB38" s="650"/>
      <c r="AC38" s="650"/>
      <c r="AD38" s="651" t="s">
        <v>63</v>
      </c>
      <c r="AE38" s="651"/>
      <c r="AF38" s="651"/>
      <c r="AG38" s="651"/>
      <c r="AH38" s="651"/>
      <c r="AI38" s="651"/>
      <c r="AJ38" s="651"/>
      <c r="AK38" s="651"/>
      <c r="AL38" s="626" t="s">
        <v>63</v>
      </c>
      <c r="AM38" s="627"/>
      <c r="AN38" s="627"/>
      <c r="AO38" s="652"/>
      <c r="AQ38" s="664" t="s">
        <v>268</v>
      </c>
      <c r="AR38" s="665"/>
      <c r="AS38" s="665"/>
      <c r="AT38" s="665"/>
      <c r="AU38" s="665"/>
      <c r="AV38" s="665"/>
      <c r="AW38" s="665"/>
      <c r="AX38" s="665"/>
      <c r="AY38" s="666"/>
      <c r="AZ38" s="623">
        <v>34686</v>
      </c>
      <c r="BA38" s="624"/>
      <c r="BB38" s="624"/>
      <c r="BC38" s="624"/>
      <c r="BD38" s="634"/>
      <c r="BE38" s="634"/>
      <c r="BF38" s="667"/>
      <c r="BG38" s="660" t="s">
        <v>269</v>
      </c>
      <c r="BH38" s="661"/>
      <c r="BI38" s="661"/>
      <c r="BJ38" s="661"/>
      <c r="BK38" s="661"/>
      <c r="BL38" s="661"/>
      <c r="BM38" s="661"/>
      <c r="BN38" s="661"/>
      <c r="BO38" s="661"/>
      <c r="BP38" s="661"/>
      <c r="BQ38" s="661"/>
      <c r="BR38" s="661"/>
      <c r="BS38" s="661"/>
      <c r="BT38" s="661"/>
      <c r="BU38" s="662"/>
      <c r="BV38" s="623">
        <v>4243</v>
      </c>
      <c r="BW38" s="624"/>
      <c r="BX38" s="624"/>
      <c r="BY38" s="624"/>
      <c r="BZ38" s="624"/>
      <c r="CA38" s="624"/>
      <c r="CB38" s="668"/>
      <c r="CD38" s="660" t="s">
        <v>270</v>
      </c>
      <c r="CE38" s="661"/>
      <c r="CF38" s="661"/>
      <c r="CG38" s="661"/>
      <c r="CH38" s="661"/>
      <c r="CI38" s="661"/>
      <c r="CJ38" s="661"/>
      <c r="CK38" s="661"/>
      <c r="CL38" s="661"/>
      <c r="CM38" s="661"/>
      <c r="CN38" s="661"/>
      <c r="CO38" s="661"/>
      <c r="CP38" s="661"/>
      <c r="CQ38" s="662"/>
      <c r="CR38" s="623">
        <v>1169331</v>
      </c>
      <c r="CS38" s="624"/>
      <c r="CT38" s="624"/>
      <c r="CU38" s="624"/>
      <c r="CV38" s="624"/>
      <c r="CW38" s="624"/>
      <c r="CX38" s="624"/>
      <c r="CY38" s="625"/>
      <c r="CZ38" s="626">
        <v>4.9000000000000004</v>
      </c>
      <c r="DA38" s="636"/>
      <c r="DB38" s="636"/>
      <c r="DC38" s="637"/>
      <c r="DD38" s="629">
        <v>904623</v>
      </c>
      <c r="DE38" s="624"/>
      <c r="DF38" s="624"/>
      <c r="DG38" s="624"/>
      <c r="DH38" s="624"/>
      <c r="DI38" s="624"/>
      <c r="DJ38" s="624"/>
      <c r="DK38" s="625"/>
      <c r="DL38" s="629">
        <v>843819</v>
      </c>
      <c r="DM38" s="624"/>
      <c r="DN38" s="624"/>
      <c r="DO38" s="624"/>
      <c r="DP38" s="624"/>
      <c r="DQ38" s="624"/>
      <c r="DR38" s="624"/>
      <c r="DS38" s="624"/>
      <c r="DT38" s="624"/>
      <c r="DU38" s="624"/>
      <c r="DV38" s="625"/>
      <c r="DW38" s="626">
        <v>9.3000000000000007</v>
      </c>
      <c r="DX38" s="636"/>
      <c r="DY38" s="636"/>
      <c r="DZ38" s="636"/>
      <c r="EA38" s="636"/>
      <c r="EB38" s="636"/>
      <c r="EC38" s="663"/>
    </row>
    <row r="39" spans="2:133" ht="11.25" customHeight="1" x14ac:dyDescent="0.2">
      <c r="B39" s="620" t="s">
        <v>271</v>
      </c>
      <c r="C39" s="621"/>
      <c r="D39" s="621"/>
      <c r="E39" s="621"/>
      <c r="F39" s="621"/>
      <c r="G39" s="621"/>
      <c r="H39" s="621"/>
      <c r="I39" s="621"/>
      <c r="J39" s="621"/>
      <c r="K39" s="621"/>
      <c r="L39" s="621"/>
      <c r="M39" s="621"/>
      <c r="N39" s="621"/>
      <c r="O39" s="621"/>
      <c r="P39" s="621"/>
      <c r="Q39" s="622"/>
      <c r="R39" s="623">
        <v>623519</v>
      </c>
      <c r="S39" s="624"/>
      <c r="T39" s="624"/>
      <c r="U39" s="624"/>
      <c r="V39" s="624"/>
      <c r="W39" s="624"/>
      <c r="X39" s="624"/>
      <c r="Y39" s="625"/>
      <c r="Z39" s="650">
        <v>2.5</v>
      </c>
      <c r="AA39" s="650"/>
      <c r="AB39" s="650"/>
      <c r="AC39" s="650"/>
      <c r="AD39" s="651">
        <v>1301</v>
      </c>
      <c r="AE39" s="651"/>
      <c r="AF39" s="651"/>
      <c r="AG39" s="651"/>
      <c r="AH39" s="651"/>
      <c r="AI39" s="651"/>
      <c r="AJ39" s="651"/>
      <c r="AK39" s="651"/>
      <c r="AL39" s="626">
        <v>0</v>
      </c>
      <c r="AM39" s="627"/>
      <c r="AN39" s="627"/>
      <c r="AO39" s="652"/>
      <c r="AQ39" s="664" t="s">
        <v>272</v>
      </c>
      <c r="AR39" s="665"/>
      <c r="AS39" s="665"/>
      <c r="AT39" s="665"/>
      <c r="AU39" s="665"/>
      <c r="AV39" s="665"/>
      <c r="AW39" s="665"/>
      <c r="AX39" s="665"/>
      <c r="AY39" s="666"/>
      <c r="AZ39" s="623" t="s">
        <v>63</v>
      </c>
      <c r="BA39" s="624"/>
      <c r="BB39" s="624"/>
      <c r="BC39" s="624"/>
      <c r="BD39" s="634"/>
      <c r="BE39" s="634"/>
      <c r="BF39" s="667"/>
      <c r="BG39" s="660" t="s">
        <v>273</v>
      </c>
      <c r="BH39" s="661"/>
      <c r="BI39" s="661"/>
      <c r="BJ39" s="661"/>
      <c r="BK39" s="661"/>
      <c r="BL39" s="661"/>
      <c r="BM39" s="661"/>
      <c r="BN39" s="661"/>
      <c r="BO39" s="661"/>
      <c r="BP39" s="661"/>
      <c r="BQ39" s="661"/>
      <c r="BR39" s="661"/>
      <c r="BS39" s="661"/>
      <c r="BT39" s="661"/>
      <c r="BU39" s="662"/>
      <c r="BV39" s="623">
        <v>6957</v>
      </c>
      <c r="BW39" s="624"/>
      <c r="BX39" s="624"/>
      <c r="BY39" s="624"/>
      <c r="BZ39" s="624"/>
      <c r="CA39" s="624"/>
      <c r="CB39" s="668"/>
      <c r="CD39" s="660" t="s">
        <v>274</v>
      </c>
      <c r="CE39" s="661"/>
      <c r="CF39" s="661"/>
      <c r="CG39" s="661"/>
      <c r="CH39" s="661"/>
      <c r="CI39" s="661"/>
      <c r="CJ39" s="661"/>
      <c r="CK39" s="661"/>
      <c r="CL39" s="661"/>
      <c r="CM39" s="661"/>
      <c r="CN39" s="661"/>
      <c r="CO39" s="661"/>
      <c r="CP39" s="661"/>
      <c r="CQ39" s="662"/>
      <c r="CR39" s="623">
        <v>1905437</v>
      </c>
      <c r="CS39" s="634"/>
      <c r="CT39" s="634"/>
      <c r="CU39" s="634"/>
      <c r="CV39" s="634"/>
      <c r="CW39" s="634"/>
      <c r="CX39" s="634"/>
      <c r="CY39" s="635"/>
      <c r="CZ39" s="626">
        <v>8</v>
      </c>
      <c r="DA39" s="636"/>
      <c r="DB39" s="636"/>
      <c r="DC39" s="637"/>
      <c r="DD39" s="629">
        <v>1522489</v>
      </c>
      <c r="DE39" s="634"/>
      <c r="DF39" s="634"/>
      <c r="DG39" s="634"/>
      <c r="DH39" s="634"/>
      <c r="DI39" s="634"/>
      <c r="DJ39" s="634"/>
      <c r="DK39" s="635"/>
      <c r="DL39" s="629" t="s">
        <v>63</v>
      </c>
      <c r="DM39" s="634"/>
      <c r="DN39" s="634"/>
      <c r="DO39" s="634"/>
      <c r="DP39" s="634"/>
      <c r="DQ39" s="634"/>
      <c r="DR39" s="634"/>
      <c r="DS39" s="634"/>
      <c r="DT39" s="634"/>
      <c r="DU39" s="634"/>
      <c r="DV39" s="635"/>
      <c r="DW39" s="626" t="s">
        <v>63</v>
      </c>
      <c r="DX39" s="636"/>
      <c r="DY39" s="636"/>
      <c r="DZ39" s="636"/>
      <c r="EA39" s="636"/>
      <c r="EB39" s="636"/>
      <c r="EC39" s="663"/>
    </row>
    <row r="40" spans="2:133" ht="11.25" customHeight="1" x14ac:dyDescent="0.2">
      <c r="B40" s="620" t="s">
        <v>275</v>
      </c>
      <c r="C40" s="621"/>
      <c r="D40" s="621"/>
      <c r="E40" s="621"/>
      <c r="F40" s="621"/>
      <c r="G40" s="621"/>
      <c r="H40" s="621"/>
      <c r="I40" s="621"/>
      <c r="J40" s="621"/>
      <c r="K40" s="621"/>
      <c r="L40" s="621"/>
      <c r="M40" s="621"/>
      <c r="N40" s="621"/>
      <c r="O40" s="621"/>
      <c r="P40" s="621"/>
      <c r="Q40" s="622"/>
      <c r="R40" s="623">
        <v>3664900</v>
      </c>
      <c r="S40" s="624"/>
      <c r="T40" s="624"/>
      <c r="U40" s="624"/>
      <c r="V40" s="624"/>
      <c r="W40" s="624"/>
      <c r="X40" s="624"/>
      <c r="Y40" s="625"/>
      <c r="Z40" s="650">
        <v>14.6</v>
      </c>
      <c r="AA40" s="650"/>
      <c r="AB40" s="650"/>
      <c r="AC40" s="650"/>
      <c r="AD40" s="651" t="s">
        <v>63</v>
      </c>
      <c r="AE40" s="651"/>
      <c r="AF40" s="651"/>
      <c r="AG40" s="651"/>
      <c r="AH40" s="651"/>
      <c r="AI40" s="651"/>
      <c r="AJ40" s="651"/>
      <c r="AK40" s="651"/>
      <c r="AL40" s="626" t="s">
        <v>63</v>
      </c>
      <c r="AM40" s="627"/>
      <c r="AN40" s="627"/>
      <c r="AO40" s="652"/>
      <c r="AQ40" s="664" t="s">
        <v>276</v>
      </c>
      <c r="AR40" s="665"/>
      <c r="AS40" s="665"/>
      <c r="AT40" s="665"/>
      <c r="AU40" s="665"/>
      <c r="AV40" s="665"/>
      <c r="AW40" s="665"/>
      <c r="AX40" s="665"/>
      <c r="AY40" s="666"/>
      <c r="AZ40" s="623" t="s">
        <v>63</v>
      </c>
      <c r="BA40" s="624"/>
      <c r="BB40" s="624"/>
      <c r="BC40" s="624"/>
      <c r="BD40" s="634"/>
      <c r="BE40" s="634"/>
      <c r="BF40" s="667"/>
      <c r="BG40" s="669" t="s">
        <v>277</v>
      </c>
      <c r="BH40" s="670"/>
      <c r="BI40" s="670"/>
      <c r="BJ40" s="670"/>
      <c r="BK40" s="670"/>
      <c r="BL40" s="85"/>
      <c r="BM40" s="661" t="s">
        <v>278</v>
      </c>
      <c r="BN40" s="661"/>
      <c r="BO40" s="661"/>
      <c r="BP40" s="661"/>
      <c r="BQ40" s="661"/>
      <c r="BR40" s="661"/>
      <c r="BS40" s="661"/>
      <c r="BT40" s="661"/>
      <c r="BU40" s="662"/>
      <c r="BV40" s="623">
        <v>100</v>
      </c>
      <c r="BW40" s="624"/>
      <c r="BX40" s="624"/>
      <c r="BY40" s="624"/>
      <c r="BZ40" s="624"/>
      <c r="CA40" s="624"/>
      <c r="CB40" s="668"/>
      <c r="CD40" s="660" t="s">
        <v>279</v>
      </c>
      <c r="CE40" s="661"/>
      <c r="CF40" s="661"/>
      <c r="CG40" s="661"/>
      <c r="CH40" s="661"/>
      <c r="CI40" s="661"/>
      <c r="CJ40" s="661"/>
      <c r="CK40" s="661"/>
      <c r="CL40" s="661"/>
      <c r="CM40" s="661"/>
      <c r="CN40" s="661"/>
      <c r="CO40" s="661"/>
      <c r="CP40" s="661"/>
      <c r="CQ40" s="662"/>
      <c r="CR40" s="623">
        <v>90000</v>
      </c>
      <c r="CS40" s="624"/>
      <c r="CT40" s="624"/>
      <c r="CU40" s="624"/>
      <c r="CV40" s="624"/>
      <c r="CW40" s="624"/>
      <c r="CX40" s="624"/>
      <c r="CY40" s="625"/>
      <c r="CZ40" s="626">
        <v>0.4</v>
      </c>
      <c r="DA40" s="636"/>
      <c r="DB40" s="636"/>
      <c r="DC40" s="637"/>
      <c r="DD40" s="629">
        <v>90000</v>
      </c>
      <c r="DE40" s="624"/>
      <c r="DF40" s="624"/>
      <c r="DG40" s="624"/>
      <c r="DH40" s="624"/>
      <c r="DI40" s="624"/>
      <c r="DJ40" s="624"/>
      <c r="DK40" s="625"/>
      <c r="DL40" s="629" t="s">
        <v>63</v>
      </c>
      <c r="DM40" s="624"/>
      <c r="DN40" s="624"/>
      <c r="DO40" s="624"/>
      <c r="DP40" s="624"/>
      <c r="DQ40" s="624"/>
      <c r="DR40" s="624"/>
      <c r="DS40" s="624"/>
      <c r="DT40" s="624"/>
      <c r="DU40" s="624"/>
      <c r="DV40" s="625"/>
      <c r="DW40" s="626" t="s">
        <v>63</v>
      </c>
      <c r="DX40" s="636"/>
      <c r="DY40" s="636"/>
      <c r="DZ40" s="636"/>
      <c r="EA40" s="636"/>
      <c r="EB40" s="636"/>
      <c r="EC40" s="663"/>
    </row>
    <row r="41" spans="2:133" ht="11.25" customHeight="1" x14ac:dyDescent="0.2">
      <c r="B41" s="620" t="s">
        <v>280</v>
      </c>
      <c r="C41" s="621"/>
      <c r="D41" s="621"/>
      <c r="E41" s="621"/>
      <c r="F41" s="621"/>
      <c r="G41" s="621"/>
      <c r="H41" s="621"/>
      <c r="I41" s="621"/>
      <c r="J41" s="621"/>
      <c r="K41" s="621"/>
      <c r="L41" s="621"/>
      <c r="M41" s="621"/>
      <c r="N41" s="621"/>
      <c r="O41" s="621"/>
      <c r="P41" s="621"/>
      <c r="Q41" s="622"/>
      <c r="R41" s="623" t="s">
        <v>63</v>
      </c>
      <c r="S41" s="624"/>
      <c r="T41" s="624"/>
      <c r="U41" s="624"/>
      <c r="V41" s="624"/>
      <c r="W41" s="624"/>
      <c r="X41" s="624"/>
      <c r="Y41" s="625"/>
      <c r="Z41" s="650" t="s">
        <v>63</v>
      </c>
      <c r="AA41" s="650"/>
      <c r="AB41" s="650"/>
      <c r="AC41" s="650"/>
      <c r="AD41" s="651" t="s">
        <v>63</v>
      </c>
      <c r="AE41" s="651"/>
      <c r="AF41" s="651"/>
      <c r="AG41" s="651"/>
      <c r="AH41" s="651"/>
      <c r="AI41" s="651"/>
      <c r="AJ41" s="651"/>
      <c r="AK41" s="651"/>
      <c r="AL41" s="626" t="s">
        <v>63</v>
      </c>
      <c r="AM41" s="627"/>
      <c r="AN41" s="627"/>
      <c r="AO41" s="652"/>
      <c r="AQ41" s="664" t="s">
        <v>281</v>
      </c>
      <c r="AR41" s="665"/>
      <c r="AS41" s="665"/>
      <c r="AT41" s="665"/>
      <c r="AU41" s="665"/>
      <c r="AV41" s="665"/>
      <c r="AW41" s="665"/>
      <c r="AX41" s="665"/>
      <c r="AY41" s="666"/>
      <c r="AZ41" s="623">
        <v>321118</v>
      </c>
      <c r="BA41" s="624"/>
      <c r="BB41" s="624"/>
      <c r="BC41" s="624"/>
      <c r="BD41" s="634"/>
      <c r="BE41" s="634"/>
      <c r="BF41" s="667"/>
      <c r="BG41" s="669"/>
      <c r="BH41" s="670"/>
      <c r="BI41" s="670"/>
      <c r="BJ41" s="670"/>
      <c r="BK41" s="670"/>
      <c r="BL41" s="85"/>
      <c r="BM41" s="661" t="s">
        <v>282</v>
      </c>
      <c r="BN41" s="661"/>
      <c r="BO41" s="661"/>
      <c r="BP41" s="661"/>
      <c r="BQ41" s="661"/>
      <c r="BR41" s="661"/>
      <c r="BS41" s="661"/>
      <c r="BT41" s="661"/>
      <c r="BU41" s="662"/>
      <c r="BV41" s="623" t="s">
        <v>63</v>
      </c>
      <c r="BW41" s="624"/>
      <c r="BX41" s="624"/>
      <c r="BY41" s="624"/>
      <c r="BZ41" s="624"/>
      <c r="CA41" s="624"/>
      <c r="CB41" s="668"/>
      <c r="CD41" s="660" t="s">
        <v>283</v>
      </c>
      <c r="CE41" s="661"/>
      <c r="CF41" s="661"/>
      <c r="CG41" s="661"/>
      <c r="CH41" s="661"/>
      <c r="CI41" s="661"/>
      <c r="CJ41" s="661"/>
      <c r="CK41" s="661"/>
      <c r="CL41" s="661"/>
      <c r="CM41" s="661"/>
      <c r="CN41" s="661"/>
      <c r="CO41" s="661"/>
      <c r="CP41" s="661"/>
      <c r="CQ41" s="662"/>
      <c r="CR41" s="623" t="s">
        <v>63</v>
      </c>
      <c r="CS41" s="634"/>
      <c r="CT41" s="634"/>
      <c r="CU41" s="634"/>
      <c r="CV41" s="634"/>
      <c r="CW41" s="634"/>
      <c r="CX41" s="634"/>
      <c r="CY41" s="635"/>
      <c r="CZ41" s="626" t="s">
        <v>63</v>
      </c>
      <c r="DA41" s="636"/>
      <c r="DB41" s="636"/>
      <c r="DC41" s="637"/>
      <c r="DD41" s="629" t="s">
        <v>63</v>
      </c>
      <c r="DE41" s="634"/>
      <c r="DF41" s="634"/>
      <c r="DG41" s="634"/>
      <c r="DH41" s="634"/>
      <c r="DI41" s="634"/>
      <c r="DJ41" s="634"/>
      <c r="DK41" s="635"/>
      <c r="DL41" s="630"/>
      <c r="DM41" s="631"/>
      <c r="DN41" s="631"/>
      <c r="DO41" s="631"/>
      <c r="DP41" s="631"/>
      <c r="DQ41" s="631"/>
      <c r="DR41" s="631"/>
      <c r="DS41" s="631"/>
      <c r="DT41" s="631"/>
      <c r="DU41" s="631"/>
      <c r="DV41" s="632"/>
      <c r="DW41" s="616"/>
      <c r="DX41" s="617"/>
      <c r="DY41" s="617"/>
      <c r="DZ41" s="617"/>
      <c r="EA41" s="617"/>
      <c r="EB41" s="617"/>
      <c r="EC41" s="618"/>
    </row>
    <row r="42" spans="2:133" ht="11.25" customHeight="1" x14ac:dyDescent="0.2">
      <c r="B42" s="620" t="s">
        <v>284</v>
      </c>
      <c r="C42" s="621"/>
      <c r="D42" s="621"/>
      <c r="E42" s="621"/>
      <c r="F42" s="621"/>
      <c r="G42" s="621"/>
      <c r="H42" s="621"/>
      <c r="I42" s="621"/>
      <c r="J42" s="621"/>
      <c r="K42" s="621"/>
      <c r="L42" s="621"/>
      <c r="M42" s="621"/>
      <c r="N42" s="621"/>
      <c r="O42" s="621"/>
      <c r="P42" s="621"/>
      <c r="Q42" s="622"/>
      <c r="R42" s="623" t="s">
        <v>63</v>
      </c>
      <c r="S42" s="624"/>
      <c r="T42" s="624"/>
      <c r="U42" s="624"/>
      <c r="V42" s="624"/>
      <c r="W42" s="624"/>
      <c r="X42" s="624"/>
      <c r="Y42" s="625"/>
      <c r="Z42" s="650" t="s">
        <v>63</v>
      </c>
      <c r="AA42" s="650"/>
      <c r="AB42" s="650"/>
      <c r="AC42" s="650"/>
      <c r="AD42" s="651" t="s">
        <v>63</v>
      </c>
      <c r="AE42" s="651"/>
      <c r="AF42" s="651"/>
      <c r="AG42" s="651"/>
      <c r="AH42" s="651"/>
      <c r="AI42" s="651"/>
      <c r="AJ42" s="651"/>
      <c r="AK42" s="651"/>
      <c r="AL42" s="626" t="s">
        <v>63</v>
      </c>
      <c r="AM42" s="627"/>
      <c r="AN42" s="627"/>
      <c r="AO42" s="652"/>
      <c r="AQ42" s="657" t="s">
        <v>285</v>
      </c>
      <c r="AR42" s="658"/>
      <c r="AS42" s="658"/>
      <c r="AT42" s="658"/>
      <c r="AU42" s="658"/>
      <c r="AV42" s="658"/>
      <c r="AW42" s="658"/>
      <c r="AX42" s="658"/>
      <c r="AY42" s="659"/>
      <c r="AZ42" s="603">
        <v>848213</v>
      </c>
      <c r="BA42" s="638"/>
      <c r="BB42" s="638"/>
      <c r="BC42" s="638"/>
      <c r="BD42" s="604"/>
      <c r="BE42" s="604"/>
      <c r="BF42" s="653"/>
      <c r="BG42" s="671"/>
      <c r="BH42" s="672"/>
      <c r="BI42" s="672"/>
      <c r="BJ42" s="672"/>
      <c r="BK42" s="672"/>
      <c r="BL42" s="86"/>
      <c r="BM42" s="654" t="s">
        <v>286</v>
      </c>
      <c r="BN42" s="654"/>
      <c r="BO42" s="654"/>
      <c r="BP42" s="654"/>
      <c r="BQ42" s="654"/>
      <c r="BR42" s="654"/>
      <c r="BS42" s="654"/>
      <c r="BT42" s="654"/>
      <c r="BU42" s="655"/>
      <c r="BV42" s="603">
        <v>346</v>
      </c>
      <c r="BW42" s="638"/>
      <c r="BX42" s="638"/>
      <c r="BY42" s="638"/>
      <c r="BZ42" s="638"/>
      <c r="CA42" s="638"/>
      <c r="CB42" s="656"/>
      <c r="CD42" s="620" t="s">
        <v>287</v>
      </c>
      <c r="CE42" s="621"/>
      <c r="CF42" s="621"/>
      <c r="CG42" s="621"/>
      <c r="CH42" s="621"/>
      <c r="CI42" s="621"/>
      <c r="CJ42" s="621"/>
      <c r="CK42" s="621"/>
      <c r="CL42" s="621"/>
      <c r="CM42" s="621"/>
      <c r="CN42" s="621"/>
      <c r="CO42" s="621"/>
      <c r="CP42" s="621"/>
      <c r="CQ42" s="622"/>
      <c r="CR42" s="623">
        <v>6698694</v>
      </c>
      <c r="CS42" s="634"/>
      <c r="CT42" s="634"/>
      <c r="CU42" s="634"/>
      <c r="CV42" s="634"/>
      <c r="CW42" s="634"/>
      <c r="CX42" s="634"/>
      <c r="CY42" s="635"/>
      <c r="CZ42" s="626">
        <v>28</v>
      </c>
      <c r="DA42" s="636"/>
      <c r="DB42" s="636"/>
      <c r="DC42" s="637"/>
      <c r="DD42" s="629">
        <v>1624200</v>
      </c>
      <c r="DE42" s="634"/>
      <c r="DF42" s="634"/>
      <c r="DG42" s="634"/>
      <c r="DH42" s="634"/>
      <c r="DI42" s="634"/>
      <c r="DJ42" s="634"/>
      <c r="DK42" s="635"/>
      <c r="DL42" s="630"/>
      <c r="DM42" s="631"/>
      <c r="DN42" s="631"/>
      <c r="DO42" s="631"/>
      <c r="DP42" s="631"/>
      <c r="DQ42" s="631"/>
      <c r="DR42" s="631"/>
      <c r="DS42" s="631"/>
      <c r="DT42" s="631"/>
      <c r="DU42" s="631"/>
      <c r="DV42" s="632"/>
      <c r="DW42" s="616"/>
      <c r="DX42" s="617"/>
      <c r="DY42" s="617"/>
      <c r="DZ42" s="617"/>
      <c r="EA42" s="617"/>
      <c r="EB42" s="617"/>
      <c r="EC42" s="618"/>
    </row>
    <row r="43" spans="2:133" ht="11.25" customHeight="1" x14ac:dyDescent="0.2">
      <c r="B43" s="620" t="s">
        <v>288</v>
      </c>
      <c r="C43" s="621"/>
      <c r="D43" s="621"/>
      <c r="E43" s="621"/>
      <c r="F43" s="621"/>
      <c r="G43" s="621"/>
      <c r="H43" s="621"/>
      <c r="I43" s="621"/>
      <c r="J43" s="621"/>
      <c r="K43" s="621"/>
      <c r="L43" s="621"/>
      <c r="M43" s="621"/>
      <c r="N43" s="621"/>
      <c r="O43" s="621"/>
      <c r="P43" s="621"/>
      <c r="Q43" s="622"/>
      <c r="R43" s="623">
        <v>432500</v>
      </c>
      <c r="S43" s="624"/>
      <c r="T43" s="624"/>
      <c r="U43" s="624"/>
      <c r="V43" s="624"/>
      <c r="W43" s="624"/>
      <c r="X43" s="624"/>
      <c r="Y43" s="625"/>
      <c r="Z43" s="650">
        <v>1.7</v>
      </c>
      <c r="AA43" s="650"/>
      <c r="AB43" s="650"/>
      <c r="AC43" s="650"/>
      <c r="AD43" s="651" t="s">
        <v>63</v>
      </c>
      <c r="AE43" s="651"/>
      <c r="AF43" s="651"/>
      <c r="AG43" s="651"/>
      <c r="AH43" s="651"/>
      <c r="AI43" s="651"/>
      <c r="AJ43" s="651"/>
      <c r="AK43" s="651"/>
      <c r="AL43" s="626" t="s">
        <v>63</v>
      </c>
      <c r="AM43" s="627"/>
      <c r="AN43" s="627"/>
      <c r="AO43" s="652"/>
      <c r="BV43" s="87"/>
      <c r="BW43" s="87"/>
      <c r="BX43" s="87"/>
      <c r="BY43" s="87"/>
      <c r="BZ43" s="87"/>
      <c r="CA43" s="87"/>
      <c r="CB43" s="87"/>
      <c r="CD43" s="620" t="s">
        <v>289</v>
      </c>
      <c r="CE43" s="621"/>
      <c r="CF43" s="621"/>
      <c r="CG43" s="621"/>
      <c r="CH43" s="621"/>
      <c r="CI43" s="621"/>
      <c r="CJ43" s="621"/>
      <c r="CK43" s="621"/>
      <c r="CL43" s="621"/>
      <c r="CM43" s="621"/>
      <c r="CN43" s="621"/>
      <c r="CO43" s="621"/>
      <c r="CP43" s="621"/>
      <c r="CQ43" s="622"/>
      <c r="CR43" s="623">
        <v>483522</v>
      </c>
      <c r="CS43" s="634"/>
      <c r="CT43" s="634"/>
      <c r="CU43" s="634"/>
      <c r="CV43" s="634"/>
      <c r="CW43" s="634"/>
      <c r="CX43" s="634"/>
      <c r="CY43" s="635"/>
      <c r="CZ43" s="626">
        <v>2</v>
      </c>
      <c r="DA43" s="636"/>
      <c r="DB43" s="636"/>
      <c r="DC43" s="637"/>
      <c r="DD43" s="629">
        <v>483522</v>
      </c>
      <c r="DE43" s="634"/>
      <c r="DF43" s="634"/>
      <c r="DG43" s="634"/>
      <c r="DH43" s="634"/>
      <c r="DI43" s="634"/>
      <c r="DJ43" s="634"/>
      <c r="DK43" s="635"/>
      <c r="DL43" s="630"/>
      <c r="DM43" s="631"/>
      <c r="DN43" s="631"/>
      <c r="DO43" s="631"/>
      <c r="DP43" s="631"/>
      <c r="DQ43" s="631"/>
      <c r="DR43" s="631"/>
      <c r="DS43" s="631"/>
      <c r="DT43" s="631"/>
      <c r="DU43" s="631"/>
      <c r="DV43" s="632"/>
      <c r="DW43" s="616"/>
      <c r="DX43" s="617"/>
      <c r="DY43" s="617"/>
      <c r="DZ43" s="617"/>
      <c r="EA43" s="617"/>
      <c r="EB43" s="617"/>
      <c r="EC43" s="618"/>
    </row>
    <row r="44" spans="2:133" ht="11.25" customHeight="1" x14ac:dyDescent="0.2">
      <c r="B44" s="600" t="s">
        <v>290</v>
      </c>
      <c r="C44" s="601"/>
      <c r="D44" s="601"/>
      <c r="E44" s="601"/>
      <c r="F44" s="601"/>
      <c r="G44" s="601"/>
      <c r="H44" s="601"/>
      <c r="I44" s="601"/>
      <c r="J44" s="601"/>
      <c r="K44" s="601"/>
      <c r="L44" s="601"/>
      <c r="M44" s="601"/>
      <c r="N44" s="601"/>
      <c r="O44" s="601"/>
      <c r="P44" s="601"/>
      <c r="Q44" s="602"/>
      <c r="R44" s="603">
        <v>25100320</v>
      </c>
      <c r="S44" s="638"/>
      <c r="T44" s="638"/>
      <c r="U44" s="638"/>
      <c r="V44" s="638"/>
      <c r="W44" s="638"/>
      <c r="X44" s="638"/>
      <c r="Y44" s="639"/>
      <c r="Z44" s="640">
        <v>100</v>
      </c>
      <c r="AA44" s="640"/>
      <c r="AB44" s="640"/>
      <c r="AC44" s="640"/>
      <c r="AD44" s="641">
        <v>8677817</v>
      </c>
      <c r="AE44" s="641"/>
      <c r="AF44" s="641"/>
      <c r="AG44" s="641"/>
      <c r="AH44" s="641"/>
      <c r="AI44" s="641"/>
      <c r="AJ44" s="641"/>
      <c r="AK44" s="641"/>
      <c r="AL44" s="606">
        <v>100</v>
      </c>
      <c r="AM44" s="642"/>
      <c r="AN44" s="642"/>
      <c r="AO44" s="643"/>
      <c r="CD44" s="644" t="s">
        <v>236</v>
      </c>
      <c r="CE44" s="645"/>
      <c r="CF44" s="620" t="s">
        <v>291</v>
      </c>
      <c r="CG44" s="621"/>
      <c r="CH44" s="621"/>
      <c r="CI44" s="621"/>
      <c r="CJ44" s="621"/>
      <c r="CK44" s="621"/>
      <c r="CL44" s="621"/>
      <c r="CM44" s="621"/>
      <c r="CN44" s="621"/>
      <c r="CO44" s="621"/>
      <c r="CP44" s="621"/>
      <c r="CQ44" s="622"/>
      <c r="CR44" s="623">
        <v>3341151</v>
      </c>
      <c r="CS44" s="624"/>
      <c r="CT44" s="624"/>
      <c r="CU44" s="624"/>
      <c r="CV44" s="624"/>
      <c r="CW44" s="624"/>
      <c r="CX44" s="624"/>
      <c r="CY44" s="625"/>
      <c r="CZ44" s="626">
        <v>14</v>
      </c>
      <c r="DA44" s="627"/>
      <c r="DB44" s="627"/>
      <c r="DC44" s="628"/>
      <c r="DD44" s="629">
        <v>871272</v>
      </c>
      <c r="DE44" s="624"/>
      <c r="DF44" s="624"/>
      <c r="DG44" s="624"/>
      <c r="DH44" s="624"/>
      <c r="DI44" s="624"/>
      <c r="DJ44" s="624"/>
      <c r="DK44" s="625"/>
      <c r="DL44" s="630"/>
      <c r="DM44" s="631"/>
      <c r="DN44" s="631"/>
      <c r="DO44" s="631"/>
      <c r="DP44" s="631"/>
      <c r="DQ44" s="631"/>
      <c r="DR44" s="631"/>
      <c r="DS44" s="631"/>
      <c r="DT44" s="631"/>
      <c r="DU44" s="631"/>
      <c r="DV44" s="632"/>
      <c r="DW44" s="616"/>
      <c r="DX44" s="617"/>
      <c r="DY44" s="617"/>
      <c r="DZ44" s="617"/>
      <c r="EA44" s="617"/>
      <c r="EB44" s="617"/>
      <c r="EC44" s="618"/>
    </row>
    <row r="45" spans="2:133" ht="11.25" customHeight="1" x14ac:dyDescent="0.2">
      <c r="B45" s="88"/>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CD45" s="646"/>
      <c r="CE45" s="647"/>
      <c r="CF45" s="620" t="s">
        <v>292</v>
      </c>
      <c r="CG45" s="621"/>
      <c r="CH45" s="621"/>
      <c r="CI45" s="621"/>
      <c r="CJ45" s="621"/>
      <c r="CK45" s="621"/>
      <c r="CL45" s="621"/>
      <c r="CM45" s="621"/>
      <c r="CN45" s="621"/>
      <c r="CO45" s="621"/>
      <c r="CP45" s="621"/>
      <c r="CQ45" s="622"/>
      <c r="CR45" s="623">
        <v>1758484</v>
      </c>
      <c r="CS45" s="634"/>
      <c r="CT45" s="634"/>
      <c r="CU45" s="634"/>
      <c r="CV45" s="634"/>
      <c r="CW45" s="634"/>
      <c r="CX45" s="634"/>
      <c r="CY45" s="635"/>
      <c r="CZ45" s="626">
        <v>7.4</v>
      </c>
      <c r="DA45" s="636"/>
      <c r="DB45" s="636"/>
      <c r="DC45" s="637"/>
      <c r="DD45" s="629">
        <v>247383</v>
      </c>
      <c r="DE45" s="634"/>
      <c r="DF45" s="634"/>
      <c r="DG45" s="634"/>
      <c r="DH45" s="634"/>
      <c r="DI45" s="634"/>
      <c r="DJ45" s="634"/>
      <c r="DK45" s="635"/>
      <c r="DL45" s="630"/>
      <c r="DM45" s="631"/>
      <c r="DN45" s="631"/>
      <c r="DO45" s="631"/>
      <c r="DP45" s="631"/>
      <c r="DQ45" s="631"/>
      <c r="DR45" s="631"/>
      <c r="DS45" s="631"/>
      <c r="DT45" s="631"/>
      <c r="DU45" s="631"/>
      <c r="DV45" s="632"/>
      <c r="DW45" s="616"/>
      <c r="DX45" s="617"/>
      <c r="DY45" s="617"/>
      <c r="DZ45" s="617"/>
      <c r="EA45" s="617"/>
      <c r="EB45" s="617"/>
      <c r="EC45" s="618"/>
    </row>
    <row r="46" spans="2:133" ht="11.25" customHeight="1" x14ac:dyDescent="0.2">
      <c r="B46" s="89" t="s">
        <v>293</v>
      </c>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CD46" s="646"/>
      <c r="CE46" s="647"/>
      <c r="CF46" s="620" t="s">
        <v>294</v>
      </c>
      <c r="CG46" s="621"/>
      <c r="CH46" s="621"/>
      <c r="CI46" s="621"/>
      <c r="CJ46" s="621"/>
      <c r="CK46" s="621"/>
      <c r="CL46" s="621"/>
      <c r="CM46" s="621"/>
      <c r="CN46" s="621"/>
      <c r="CO46" s="621"/>
      <c r="CP46" s="621"/>
      <c r="CQ46" s="622"/>
      <c r="CR46" s="623">
        <v>1371234</v>
      </c>
      <c r="CS46" s="624"/>
      <c r="CT46" s="624"/>
      <c r="CU46" s="624"/>
      <c r="CV46" s="624"/>
      <c r="CW46" s="624"/>
      <c r="CX46" s="624"/>
      <c r="CY46" s="625"/>
      <c r="CZ46" s="626">
        <v>5.7</v>
      </c>
      <c r="DA46" s="627"/>
      <c r="DB46" s="627"/>
      <c r="DC46" s="628"/>
      <c r="DD46" s="629">
        <v>538056</v>
      </c>
      <c r="DE46" s="624"/>
      <c r="DF46" s="624"/>
      <c r="DG46" s="624"/>
      <c r="DH46" s="624"/>
      <c r="DI46" s="624"/>
      <c r="DJ46" s="624"/>
      <c r="DK46" s="625"/>
      <c r="DL46" s="630"/>
      <c r="DM46" s="631"/>
      <c r="DN46" s="631"/>
      <c r="DO46" s="631"/>
      <c r="DP46" s="631"/>
      <c r="DQ46" s="631"/>
      <c r="DR46" s="631"/>
      <c r="DS46" s="631"/>
      <c r="DT46" s="631"/>
      <c r="DU46" s="631"/>
      <c r="DV46" s="632"/>
      <c r="DW46" s="616"/>
      <c r="DX46" s="617"/>
      <c r="DY46" s="617"/>
      <c r="DZ46" s="617"/>
      <c r="EA46" s="617"/>
      <c r="EB46" s="617"/>
      <c r="EC46" s="618"/>
    </row>
    <row r="47" spans="2:133" ht="11.25" customHeight="1" x14ac:dyDescent="0.2">
      <c r="B47" s="633" t="s">
        <v>295</v>
      </c>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D47" s="646"/>
      <c r="CE47" s="647"/>
      <c r="CF47" s="620" t="s">
        <v>296</v>
      </c>
      <c r="CG47" s="621"/>
      <c r="CH47" s="621"/>
      <c r="CI47" s="621"/>
      <c r="CJ47" s="621"/>
      <c r="CK47" s="621"/>
      <c r="CL47" s="621"/>
      <c r="CM47" s="621"/>
      <c r="CN47" s="621"/>
      <c r="CO47" s="621"/>
      <c r="CP47" s="621"/>
      <c r="CQ47" s="622"/>
      <c r="CR47" s="623">
        <v>3357543</v>
      </c>
      <c r="CS47" s="634"/>
      <c r="CT47" s="634"/>
      <c r="CU47" s="634"/>
      <c r="CV47" s="634"/>
      <c r="CW47" s="634"/>
      <c r="CX47" s="634"/>
      <c r="CY47" s="635"/>
      <c r="CZ47" s="626">
        <v>14.1</v>
      </c>
      <c r="DA47" s="636"/>
      <c r="DB47" s="636"/>
      <c r="DC47" s="637"/>
      <c r="DD47" s="629">
        <v>752928</v>
      </c>
      <c r="DE47" s="634"/>
      <c r="DF47" s="634"/>
      <c r="DG47" s="634"/>
      <c r="DH47" s="634"/>
      <c r="DI47" s="634"/>
      <c r="DJ47" s="634"/>
      <c r="DK47" s="635"/>
      <c r="DL47" s="630"/>
      <c r="DM47" s="631"/>
      <c r="DN47" s="631"/>
      <c r="DO47" s="631"/>
      <c r="DP47" s="631"/>
      <c r="DQ47" s="631"/>
      <c r="DR47" s="631"/>
      <c r="DS47" s="631"/>
      <c r="DT47" s="631"/>
      <c r="DU47" s="631"/>
      <c r="DV47" s="632"/>
      <c r="DW47" s="616"/>
      <c r="DX47" s="617"/>
      <c r="DY47" s="617"/>
      <c r="DZ47" s="617"/>
      <c r="EA47" s="617"/>
      <c r="EB47" s="617"/>
      <c r="EC47" s="618"/>
    </row>
    <row r="48" spans="2:133" ht="11" x14ac:dyDescent="0.2">
      <c r="B48" s="619" t="s">
        <v>297</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c r="BW48" s="619"/>
      <c r="BX48" s="619"/>
      <c r="BY48" s="619"/>
      <c r="BZ48" s="619"/>
      <c r="CA48" s="619"/>
      <c r="CB48" s="619"/>
      <c r="CD48" s="648"/>
      <c r="CE48" s="649"/>
      <c r="CF48" s="620" t="s">
        <v>298</v>
      </c>
      <c r="CG48" s="621"/>
      <c r="CH48" s="621"/>
      <c r="CI48" s="621"/>
      <c r="CJ48" s="621"/>
      <c r="CK48" s="621"/>
      <c r="CL48" s="621"/>
      <c r="CM48" s="621"/>
      <c r="CN48" s="621"/>
      <c r="CO48" s="621"/>
      <c r="CP48" s="621"/>
      <c r="CQ48" s="622"/>
      <c r="CR48" s="623" t="s">
        <v>63</v>
      </c>
      <c r="CS48" s="624"/>
      <c r="CT48" s="624"/>
      <c r="CU48" s="624"/>
      <c r="CV48" s="624"/>
      <c r="CW48" s="624"/>
      <c r="CX48" s="624"/>
      <c r="CY48" s="625"/>
      <c r="CZ48" s="626" t="s">
        <v>63</v>
      </c>
      <c r="DA48" s="627"/>
      <c r="DB48" s="627"/>
      <c r="DC48" s="628"/>
      <c r="DD48" s="629" t="s">
        <v>63</v>
      </c>
      <c r="DE48" s="624"/>
      <c r="DF48" s="624"/>
      <c r="DG48" s="624"/>
      <c r="DH48" s="624"/>
      <c r="DI48" s="624"/>
      <c r="DJ48" s="624"/>
      <c r="DK48" s="625"/>
      <c r="DL48" s="630"/>
      <c r="DM48" s="631"/>
      <c r="DN48" s="631"/>
      <c r="DO48" s="631"/>
      <c r="DP48" s="631"/>
      <c r="DQ48" s="631"/>
      <c r="DR48" s="631"/>
      <c r="DS48" s="631"/>
      <c r="DT48" s="631"/>
      <c r="DU48" s="631"/>
      <c r="DV48" s="632"/>
      <c r="DW48" s="616"/>
      <c r="DX48" s="617"/>
      <c r="DY48" s="617"/>
      <c r="DZ48" s="617"/>
      <c r="EA48" s="617"/>
      <c r="EB48" s="617"/>
      <c r="EC48" s="618"/>
    </row>
    <row r="49" spans="2:133" ht="11.25" customHeight="1" x14ac:dyDescent="0.2">
      <c r="B49" s="90"/>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CD49" s="600" t="s">
        <v>299</v>
      </c>
      <c r="CE49" s="601"/>
      <c r="CF49" s="601"/>
      <c r="CG49" s="601"/>
      <c r="CH49" s="601"/>
      <c r="CI49" s="601"/>
      <c r="CJ49" s="601"/>
      <c r="CK49" s="601"/>
      <c r="CL49" s="601"/>
      <c r="CM49" s="601"/>
      <c r="CN49" s="601"/>
      <c r="CO49" s="601"/>
      <c r="CP49" s="601"/>
      <c r="CQ49" s="602"/>
      <c r="CR49" s="603">
        <v>23889497</v>
      </c>
      <c r="CS49" s="604"/>
      <c r="CT49" s="604"/>
      <c r="CU49" s="604"/>
      <c r="CV49" s="604"/>
      <c r="CW49" s="604"/>
      <c r="CX49" s="604"/>
      <c r="CY49" s="605"/>
      <c r="CZ49" s="606">
        <v>100</v>
      </c>
      <c r="DA49" s="607"/>
      <c r="DB49" s="607"/>
      <c r="DC49" s="608"/>
      <c r="DD49" s="609">
        <v>13780038</v>
      </c>
      <c r="DE49" s="604"/>
      <c r="DF49" s="604"/>
      <c r="DG49" s="604"/>
      <c r="DH49" s="604"/>
      <c r="DI49" s="604"/>
      <c r="DJ49" s="604"/>
      <c r="DK49" s="605"/>
      <c r="DL49" s="610"/>
      <c r="DM49" s="611"/>
      <c r="DN49" s="611"/>
      <c r="DO49" s="611"/>
      <c r="DP49" s="611"/>
      <c r="DQ49" s="611"/>
      <c r="DR49" s="611"/>
      <c r="DS49" s="611"/>
      <c r="DT49" s="611"/>
      <c r="DU49" s="611"/>
      <c r="DV49" s="612"/>
      <c r="DW49" s="613"/>
      <c r="DX49" s="614"/>
      <c r="DY49" s="614"/>
      <c r="DZ49" s="614"/>
      <c r="EA49" s="614"/>
      <c r="EB49" s="614"/>
      <c r="EC49" s="615"/>
    </row>
    <row r="50" spans="2:133" ht="11" hidden="1" x14ac:dyDescent="0.2">
      <c r="B50" s="91"/>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heetViews>
  <sheetFormatPr defaultColWidth="0" defaultRowHeight="13" zeroHeight="1" x14ac:dyDescent="0.2"/>
  <cols>
    <col min="1" max="130" width="2.7265625" style="97" customWidth="1"/>
    <col min="131" max="131" width="1.6328125" style="97" customWidth="1"/>
    <col min="132" max="16384" width="9" style="97" hidden="1"/>
  </cols>
  <sheetData>
    <row r="1" spans="1:131" ht="11.25" customHeight="1" thickBot="1" x14ac:dyDescent="0.25">
      <c r="A1" s="93"/>
      <c r="B1" s="93"/>
      <c r="C1" s="93"/>
      <c r="D1" s="93"/>
      <c r="E1" s="93"/>
      <c r="F1" s="93"/>
      <c r="G1" s="93"/>
      <c r="H1" s="93"/>
      <c r="I1" s="93"/>
      <c r="J1" s="93"/>
      <c r="K1" s="93"/>
      <c r="L1" s="93"/>
      <c r="M1" s="93"/>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c r="BS1" s="94"/>
      <c r="BT1" s="94"/>
      <c r="BU1" s="94"/>
      <c r="BV1" s="94"/>
      <c r="BW1" s="94"/>
      <c r="BX1" s="94"/>
      <c r="BY1" s="94"/>
      <c r="BZ1" s="94"/>
      <c r="CA1" s="94"/>
      <c r="CB1" s="94"/>
      <c r="CC1" s="94"/>
      <c r="CD1" s="94"/>
      <c r="CE1" s="94"/>
      <c r="CF1" s="94"/>
      <c r="CG1" s="94"/>
      <c r="CH1" s="94"/>
      <c r="CI1" s="94"/>
      <c r="CJ1" s="94"/>
      <c r="CK1" s="94"/>
      <c r="CL1" s="94"/>
      <c r="CM1" s="94"/>
      <c r="CN1" s="94"/>
      <c r="CO1" s="94"/>
      <c r="CP1" s="94"/>
      <c r="CQ1" s="94"/>
      <c r="CR1" s="94"/>
      <c r="CS1" s="94"/>
      <c r="CT1" s="94"/>
      <c r="CU1" s="94"/>
      <c r="CV1" s="94"/>
      <c r="CW1" s="94"/>
      <c r="CX1" s="94"/>
      <c r="CY1" s="94"/>
      <c r="CZ1" s="94"/>
      <c r="DA1" s="94"/>
      <c r="DB1" s="94"/>
      <c r="DC1" s="94"/>
      <c r="DD1" s="94"/>
      <c r="DE1" s="94"/>
      <c r="DF1" s="94"/>
      <c r="DG1" s="94"/>
      <c r="DH1" s="94"/>
      <c r="DI1" s="94"/>
      <c r="DJ1" s="94"/>
      <c r="DK1" s="94"/>
      <c r="DL1" s="94"/>
      <c r="DM1" s="94"/>
      <c r="DN1" s="94"/>
      <c r="DO1" s="94"/>
      <c r="DP1" s="94"/>
      <c r="DQ1" s="95"/>
      <c r="DR1" s="95"/>
      <c r="DS1" s="95"/>
      <c r="DT1" s="95"/>
      <c r="DU1" s="95"/>
      <c r="DV1" s="95"/>
      <c r="DW1" s="95"/>
      <c r="DX1" s="95"/>
      <c r="DY1" s="95"/>
      <c r="DZ1" s="95"/>
      <c r="EA1" s="96"/>
    </row>
    <row r="2" spans="1:131" ht="26.25" customHeight="1" thickBot="1" x14ac:dyDescent="0.25">
      <c r="A2" s="1134" t="s">
        <v>300</v>
      </c>
      <c r="B2" s="1134"/>
      <c r="C2" s="1134"/>
      <c r="D2" s="1134"/>
      <c r="E2" s="1134"/>
      <c r="F2" s="1134"/>
      <c r="G2" s="1134"/>
      <c r="H2" s="1134"/>
      <c r="I2" s="1134"/>
      <c r="J2" s="1134"/>
      <c r="K2" s="1134"/>
      <c r="L2" s="1134"/>
      <c r="M2" s="1134"/>
      <c r="N2" s="1134"/>
      <c r="O2" s="1134"/>
      <c r="P2" s="1134"/>
      <c r="Q2" s="1134"/>
      <c r="R2" s="1134"/>
      <c r="S2" s="1134"/>
      <c r="T2" s="1134"/>
      <c r="U2" s="1134"/>
      <c r="V2" s="1134"/>
      <c r="W2" s="1134"/>
      <c r="X2" s="1134"/>
      <c r="Y2" s="1134"/>
      <c r="Z2" s="1134"/>
      <c r="AA2" s="1134"/>
      <c r="AB2" s="1134"/>
      <c r="AC2" s="1134"/>
      <c r="AD2" s="1134"/>
      <c r="AE2" s="1134"/>
      <c r="AF2" s="1134"/>
      <c r="AG2" s="1134"/>
      <c r="AH2" s="1134"/>
      <c r="AI2" s="1134"/>
      <c r="AJ2" s="1134"/>
      <c r="AK2" s="1134"/>
      <c r="AL2" s="1134"/>
      <c r="AM2" s="1134"/>
      <c r="AN2" s="1134"/>
      <c r="AO2" s="1134"/>
      <c r="AP2" s="1134"/>
      <c r="AQ2" s="1134"/>
      <c r="AR2" s="1134"/>
      <c r="AS2" s="1134"/>
      <c r="AT2" s="1134"/>
      <c r="AU2" s="1134"/>
      <c r="AV2" s="1134"/>
      <c r="AW2" s="1134"/>
      <c r="AX2" s="1134"/>
      <c r="AY2" s="1134"/>
      <c r="AZ2" s="1134"/>
      <c r="BA2" s="1134"/>
      <c r="BB2" s="1134"/>
      <c r="BC2" s="1134"/>
      <c r="BD2" s="1134"/>
      <c r="BE2" s="1134"/>
      <c r="BF2" s="1134"/>
      <c r="BG2" s="1134"/>
      <c r="BH2" s="1134"/>
      <c r="BI2" s="113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1135" t="s">
        <v>301</v>
      </c>
      <c r="DK2" s="1136"/>
      <c r="DL2" s="1136"/>
      <c r="DM2" s="1136"/>
      <c r="DN2" s="1136"/>
      <c r="DO2" s="1137"/>
      <c r="DP2" s="94"/>
      <c r="DQ2" s="1135" t="s">
        <v>302</v>
      </c>
      <c r="DR2" s="1136"/>
      <c r="DS2" s="1136"/>
      <c r="DT2" s="1136"/>
      <c r="DU2" s="1136"/>
      <c r="DV2" s="1136"/>
      <c r="DW2" s="1136"/>
      <c r="DX2" s="1136"/>
      <c r="DY2" s="1136"/>
      <c r="DZ2" s="1137"/>
      <c r="EA2" s="96"/>
    </row>
    <row r="3" spans="1:131" ht="11.25" customHeight="1" x14ac:dyDescent="0.2">
      <c r="A3" s="94"/>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6"/>
    </row>
    <row r="4" spans="1:131" s="101" customFormat="1" ht="26.25" customHeight="1" thickBot="1" x14ac:dyDescent="0.25">
      <c r="A4" s="1086" t="s">
        <v>303</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98"/>
      <c r="BA4" s="98"/>
      <c r="BB4" s="98"/>
      <c r="BC4" s="98"/>
      <c r="BD4" s="98"/>
      <c r="BE4" s="99"/>
      <c r="BF4" s="99"/>
      <c r="BG4" s="99"/>
      <c r="BH4" s="99"/>
      <c r="BI4" s="99"/>
      <c r="BJ4" s="99"/>
      <c r="BK4" s="99"/>
      <c r="BL4" s="99"/>
      <c r="BM4" s="99"/>
      <c r="BN4" s="99"/>
      <c r="BO4" s="99"/>
      <c r="BP4" s="99"/>
      <c r="BQ4" s="757" t="s">
        <v>304</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100"/>
    </row>
    <row r="5" spans="1:131" s="101" customFormat="1" ht="26.25" customHeight="1" x14ac:dyDescent="0.2">
      <c r="A5" s="1030" t="s">
        <v>305</v>
      </c>
      <c r="B5" s="1031"/>
      <c r="C5" s="1031"/>
      <c r="D5" s="1031"/>
      <c r="E5" s="1031"/>
      <c r="F5" s="1031"/>
      <c r="G5" s="1031"/>
      <c r="H5" s="1031"/>
      <c r="I5" s="1031"/>
      <c r="J5" s="1031"/>
      <c r="K5" s="1031"/>
      <c r="L5" s="1031"/>
      <c r="M5" s="1031"/>
      <c r="N5" s="1031"/>
      <c r="O5" s="1031"/>
      <c r="P5" s="1032"/>
      <c r="Q5" s="1016" t="s">
        <v>306</v>
      </c>
      <c r="R5" s="1017"/>
      <c r="S5" s="1017"/>
      <c r="T5" s="1017"/>
      <c r="U5" s="1018"/>
      <c r="V5" s="1016" t="s">
        <v>307</v>
      </c>
      <c r="W5" s="1017"/>
      <c r="X5" s="1017"/>
      <c r="Y5" s="1017"/>
      <c r="Z5" s="1018"/>
      <c r="AA5" s="1016" t="s">
        <v>308</v>
      </c>
      <c r="AB5" s="1017"/>
      <c r="AC5" s="1017"/>
      <c r="AD5" s="1017"/>
      <c r="AE5" s="1017"/>
      <c r="AF5" s="1138" t="s">
        <v>309</v>
      </c>
      <c r="AG5" s="1017"/>
      <c r="AH5" s="1017"/>
      <c r="AI5" s="1017"/>
      <c r="AJ5" s="1022"/>
      <c r="AK5" s="1017" t="s">
        <v>310</v>
      </c>
      <c r="AL5" s="1017"/>
      <c r="AM5" s="1017"/>
      <c r="AN5" s="1017"/>
      <c r="AO5" s="1018"/>
      <c r="AP5" s="1016" t="s">
        <v>311</v>
      </c>
      <c r="AQ5" s="1017"/>
      <c r="AR5" s="1017"/>
      <c r="AS5" s="1017"/>
      <c r="AT5" s="1018"/>
      <c r="AU5" s="1016" t="s">
        <v>312</v>
      </c>
      <c r="AV5" s="1017"/>
      <c r="AW5" s="1017"/>
      <c r="AX5" s="1017"/>
      <c r="AY5" s="1022"/>
      <c r="AZ5" s="98"/>
      <c r="BA5" s="98"/>
      <c r="BB5" s="98"/>
      <c r="BC5" s="98"/>
      <c r="BD5" s="98"/>
      <c r="BE5" s="99"/>
      <c r="BF5" s="99"/>
      <c r="BG5" s="99"/>
      <c r="BH5" s="99"/>
      <c r="BI5" s="99"/>
      <c r="BJ5" s="99"/>
      <c r="BK5" s="99"/>
      <c r="BL5" s="99"/>
      <c r="BM5" s="99"/>
      <c r="BN5" s="99"/>
      <c r="BO5" s="99"/>
      <c r="BP5" s="99"/>
      <c r="BQ5" s="1030" t="s">
        <v>313</v>
      </c>
      <c r="BR5" s="1031"/>
      <c r="BS5" s="1031"/>
      <c r="BT5" s="1031"/>
      <c r="BU5" s="1031"/>
      <c r="BV5" s="1031"/>
      <c r="BW5" s="1031"/>
      <c r="BX5" s="1031"/>
      <c r="BY5" s="1031"/>
      <c r="BZ5" s="1031"/>
      <c r="CA5" s="1031"/>
      <c r="CB5" s="1031"/>
      <c r="CC5" s="1031"/>
      <c r="CD5" s="1031"/>
      <c r="CE5" s="1031"/>
      <c r="CF5" s="1031"/>
      <c r="CG5" s="1032"/>
      <c r="CH5" s="1016" t="s">
        <v>314</v>
      </c>
      <c r="CI5" s="1017"/>
      <c r="CJ5" s="1017"/>
      <c r="CK5" s="1017"/>
      <c r="CL5" s="1018"/>
      <c r="CM5" s="1016" t="s">
        <v>315</v>
      </c>
      <c r="CN5" s="1017"/>
      <c r="CO5" s="1017"/>
      <c r="CP5" s="1017"/>
      <c r="CQ5" s="1018"/>
      <c r="CR5" s="1016" t="s">
        <v>316</v>
      </c>
      <c r="CS5" s="1017"/>
      <c r="CT5" s="1017"/>
      <c r="CU5" s="1017"/>
      <c r="CV5" s="1018"/>
      <c r="CW5" s="1016" t="s">
        <v>317</v>
      </c>
      <c r="CX5" s="1017"/>
      <c r="CY5" s="1017"/>
      <c r="CZ5" s="1017"/>
      <c r="DA5" s="1018"/>
      <c r="DB5" s="1016" t="s">
        <v>318</v>
      </c>
      <c r="DC5" s="1017"/>
      <c r="DD5" s="1017"/>
      <c r="DE5" s="1017"/>
      <c r="DF5" s="1018"/>
      <c r="DG5" s="1128" t="s">
        <v>319</v>
      </c>
      <c r="DH5" s="1129"/>
      <c r="DI5" s="1129"/>
      <c r="DJ5" s="1129"/>
      <c r="DK5" s="1130"/>
      <c r="DL5" s="1128" t="s">
        <v>320</v>
      </c>
      <c r="DM5" s="1129"/>
      <c r="DN5" s="1129"/>
      <c r="DO5" s="1129"/>
      <c r="DP5" s="1130"/>
      <c r="DQ5" s="1016" t="s">
        <v>321</v>
      </c>
      <c r="DR5" s="1017"/>
      <c r="DS5" s="1017"/>
      <c r="DT5" s="1017"/>
      <c r="DU5" s="1018"/>
      <c r="DV5" s="1016" t="s">
        <v>312</v>
      </c>
      <c r="DW5" s="1017"/>
      <c r="DX5" s="1017"/>
      <c r="DY5" s="1017"/>
      <c r="DZ5" s="1022"/>
      <c r="EA5" s="100"/>
    </row>
    <row r="6" spans="1:131" s="101" customFormat="1" ht="26.25" customHeight="1" thickBot="1" x14ac:dyDescent="0.25">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39"/>
      <c r="AG6" s="1020"/>
      <c r="AH6" s="1020"/>
      <c r="AI6" s="1020"/>
      <c r="AJ6" s="1023"/>
      <c r="AK6" s="1020"/>
      <c r="AL6" s="1020"/>
      <c r="AM6" s="1020"/>
      <c r="AN6" s="1020"/>
      <c r="AO6" s="1021"/>
      <c r="AP6" s="1019"/>
      <c r="AQ6" s="1020"/>
      <c r="AR6" s="1020"/>
      <c r="AS6" s="1020"/>
      <c r="AT6" s="1021"/>
      <c r="AU6" s="1019"/>
      <c r="AV6" s="1020"/>
      <c r="AW6" s="1020"/>
      <c r="AX6" s="1020"/>
      <c r="AY6" s="1023"/>
      <c r="AZ6" s="98"/>
      <c r="BA6" s="98"/>
      <c r="BB6" s="98"/>
      <c r="BC6" s="98"/>
      <c r="BD6" s="98"/>
      <c r="BE6" s="99"/>
      <c r="BF6" s="99"/>
      <c r="BG6" s="99"/>
      <c r="BH6" s="99"/>
      <c r="BI6" s="99"/>
      <c r="BJ6" s="99"/>
      <c r="BK6" s="99"/>
      <c r="BL6" s="99"/>
      <c r="BM6" s="99"/>
      <c r="BN6" s="99"/>
      <c r="BO6" s="99"/>
      <c r="BP6" s="9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1"/>
      <c r="DH6" s="1132"/>
      <c r="DI6" s="1132"/>
      <c r="DJ6" s="1132"/>
      <c r="DK6" s="1133"/>
      <c r="DL6" s="1131"/>
      <c r="DM6" s="1132"/>
      <c r="DN6" s="1132"/>
      <c r="DO6" s="1132"/>
      <c r="DP6" s="1133"/>
      <c r="DQ6" s="1019"/>
      <c r="DR6" s="1020"/>
      <c r="DS6" s="1020"/>
      <c r="DT6" s="1020"/>
      <c r="DU6" s="1021"/>
      <c r="DV6" s="1019"/>
      <c r="DW6" s="1020"/>
      <c r="DX6" s="1020"/>
      <c r="DY6" s="1020"/>
      <c r="DZ6" s="1023"/>
      <c r="EA6" s="100"/>
    </row>
    <row r="7" spans="1:131" s="101" customFormat="1" ht="26.25" customHeight="1" thickTop="1" x14ac:dyDescent="0.2">
      <c r="A7" s="102">
        <v>1</v>
      </c>
      <c r="B7" s="1071" t="s">
        <v>322</v>
      </c>
      <c r="C7" s="1072"/>
      <c r="D7" s="1072"/>
      <c r="E7" s="1072"/>
      <c r="F7" s="1072"/>
      <c r="G7" s="1072"/>
      <c r="H7" s="1072"/>
      <c r="I7" s="1072"/>
      <c r="J7" s="1072"/>
      <c r="K7" s="1072"/>
      <c r="L7" s="1072"/>
      <c r="M7" s="1072"/>
      <c r="N7" s="1072"/>
      <c r="O7" s="1072"/>
      <c r="P7" s="1073"/>
      <c r="Q7" s="1117">
        <v>25100</v>
      </c>
      <c r="R7" s="1118"/>
      <c r="S7" s="1118"/>
      <c r="T7" s="1118"/>
      <c r="U7" s="1118"/>
      <c r="V7" s="1118">
        <v>23889</v>
      </c>
      <c r="W7" s="1118"/>
      <c r="X7" s="1118"/>
      <c r="Y7" s="1118"/>
      <c r="Z7" s="1118"/>
      <c r="AA7" s="1118">
        <v>1211</v>
      </c>
      <c r="AB7" s="1118"/>
      <c r="AC7" s="1118"/>
      <c r="AD7" s="1118"/>
      <c r="AE7" s="1119"/>
      <c r="AF7" s="1120">
        <v>932</v>
      </c>
      <c r="AG7" s="1121"/>
      <c r="AH7" s="1121"/>
      <c r="AI7" s="1121"/>
      <c r="AJ7" s="1122"/>
      <c r="AK7" s="1123"/>
      <c r="AL7" s="1124"/>
      <c r="AM7" s="1124"/>
      <c r="AN7" s="1124"/>
      <c r="AO7" s="1124"/>
      <c r="AP7" s="1124">
        <v>45938</v>
      </c>
      <c r="AQ7" s="1124"/>
      <c r="AR7" s="1124"/>
      <c r="AS7" s="1124"/>
      <c r="AT7" s="1124"/>
      <c r="AU7" s="1125"/>
      <c r="AV7" s="1125"/>
      <c r="AW7" s="1125"/>
      <c r="AX7" s="1125"/>
      <c r="AY7" s="1126"/>
      <c r="AZ7" s="98"/>
      <c r="BA7" s="98"/>
      <c r="BB7" s="98"/>
      <c r="BC7" s="98"/>
      <c r="BD7" s="98"/>
      <c r="BE7" s="99"/>
      <c r="BF7" s="99"/>
      <c r="BG7" s="99"/>
      <c r="BH7" s="99"/>
      <c r="BI7" s="99"/>
      <c r="BJ7" s="99"/>
      <c r="BK7" s="99"/>
      <c r="BL7" s="99"/>
      <c r="BM7" s="99"/>
      <c r="BN7" s="99"/>
      <c r="BO7" s="99"/>
      <c r="BP7" s="99"/>
      <c r="BQ7" s="102">
        <v>1</v>
      </c>
      <c r="BR7" s="103"/>
      <c r="BS7" s="1114" t="s">
        <v>323</v>
      </c>
      <c r="BT7" s="1115"/>
      <c r="BU7" s="1115"/>
      <c r="BV7" s="1115"/>
      <c r="BW7" s="1115"/>
      <c r="BX7" s="1115"/>
      <c r="BY7" s="1115"/>
      <c r="BZ7" s="1115"/>
      <c r="CA7" s="1115"/>
      <c r="CB7" s="1115"/>
      <c r="CC7" s="1115"/>
      <c r="CD7" s="1115"/>
      <c r="CE7" s="1115"/>
      <c r="CF7" s="1115"/>
      <c r="CG7" s="1127"/>
      <c r="CH7" s="1111">
        <v>-3</v>
      </c>
      <c r="CI7" s="1112"/>
      <c r="CJ7" s="1112"/>
      <c r="CK7" s="1112"/>
      <c r="CL7" s="1113"/>
      <c r="CM7" s="1111">
        <v>552</v>
      </c>
      <c r="CN7" s="1112"/>
      <c r="CO7" s="1112"/>
      <c r="CP7" s="1112"/>
      <c r="CQ7" s="1113"/>
      <c r="CR7" s="1111">
        <v>6</v>
      </c>
      <c r="CS7" s="1112"/>
      <c r="CT7" s="1112"/>
      <c r="CU7" s="1112"/>
      <c r="CV7" s="1113"/>
      <c r="CW7" s="1111"/>
      <c r="CX7" s="1112"/>
      <c r="CY7" s="1112"/>
      <c r="CZ7" s="1112"/>
      <c r="DA7" s="1113"/>
      <c r="DB7" s="1111">
        <v>90</v>
      </c>
      <c r="DC7" s="1112"/>
      <c r="DD7" s="1112"/>
      <c r="DE7" s="1112"/>
      <c r="DF7" s="1113"/>
      <c r="DG7" s="1111">
        <v>441</v>
      </c>
      <c r="DH7" s="1112"/>
      <c r="DI7" s="1112"/>
      <c r="DJ7" s="1112"/>
      <c r="DK7" s="1113"/>
      <c r="DL7" s="1111"/>
      <c r="DM7" s="1112"/>
      <c r="DN7" s="1112"/>
      <c r="DO7" s="1112"/>
      <c r="DP7" s="1113"/>
      <c r="DQ7" s="1111"/>
      <c r="DR7" s="1112"/>
      <c r="DS7" s="1112"/>
      <c r="DT7" s="1112"/>
      <c r="DU7" s="1113"/>
      <c r="DV7" s="1114"/>
      <c r="DW7" s="1115"/>
      <c r="DX7" s="1115"/>
      <c r="DY7" s="1115"/>
      <c r="DZ7" s="1116"/>
      <c r="EA7" s="100"/>
    </row>
    <row r="8" spans="1:131" s="101" customFormat="1" ht="26.25" customHeight="1" x14ac:dyDescent="0.2">
      <c r="A8" s="104">
        <v>2</v>
      </c>
      <c r="B8" s="1057"/>
      <c r="C8" s="1058"/>
      <c r="D8" s="1058"/>
      <c r="E8" s="1058"/>
      <c r="F8" s="1058"/>
      <c r="G8" s="1058"/>
      <c r="H8" s="1058"/>
      <c r="I8" s="1058"/>
      <c r="J8" s="1058"/>
      <c r="K8" s="1058"/>
      <c r="L8" s="1058"/>
      <c r="M8" s="1058"/>
      <c r="N8" s="1058"/>
      <c r="O8" s="1058"/>
      <c r="P8" s="1059"/>
      <c r="Q8" s="1065"/>
      <c r="R8" s="1066"/>
      <c r="S8" s="1066"/>
      <c r="T8" s="1066"/>
      <c r="U8" s="1066"/>
      <c r="V8" s="1066"/>
      <c r="W8" s="1066"/>
      <c r="X8" s="1066"/>
      <c r="Y8" s="1066"/>
      <c r="Z8" s="1066"/>
      <c r="AA8" s="1066"/>
      <c r="AB8" s="1066"/>
      <c r="AC8" s="1066"/>
      <c r="AD8" s="1066"/>
      <c r="AE8" s="1067"/>
      <c r="AF8" s="1062"/>
      <c r="AG8" s="1063"/>
      <c r="AH8" s="1063"/>
      <c r="AI8" s="1063"/>
      <c r="AJ8" s="1064"/>
      <c r="AK8" s="1107"/>
      <c r="AL8" s="1108"/>
      <c r="AM8" s="1108"/>
      <c r="AN8" s="1108"/>
      <c r="AO8" s="1108"/>
      <c r="AP8" s="1108"/>
      <c r="AQ8" s="1108"/>
      <c r="AR8" s="1108"/>
      <c r="AS8" s="1108"/>
      <c r="AT8" s="1108"/>
      <c r="AU8" s="1109"/>
      <c r="AV8" s="1109"/>
      <c r="AW8" s="1109"/>
      <c r="AX8" s="1109"/>
      <c r="AY8" s="1110"/>
      <c r="AZ8" s="98"/>
      <c r="BA8" s="98"/>
      <c r="BB8" s="98"/>
      <c r="BC8" s="98"/>
      <c r="BD8" s="98"/>
      <c r="BE8" s="99"/>
      <c r="BF8" s="99"/>
      <c r="BG8" s="99"/>
      <c r="BH8" s="99"/>
      <c r="BI8" s="99"/>
      <c r="BJ8" s="99"/>
      <c r="BK8" s="99"/>
      <c r="BL8" s="99"/>
      <c r="BM8" s="99"/>
      <c r="BN8" s="99"/>
      <c r="BO8" s="99"/>
      <c r="BP8" s="99"/>
      <c r="BQ8" s="104">
        <v>2</v>
      </c>
      <c r="BR8" s="105"/>
      <c r="BS8" s="1027"/>
      <c r="BT8" s="1028"/>
      <c r="BU8" s="1028"/>
      <c r="BV8" s="1028"/>
      <c r="BW8" s="1028"/>
      <c r="BX8" s="1028"/>
      <c r="BY8" s="1028"/>
      <c r="BZ8" s="1028"/>
      <c r="CA8" s="1028"/>
      <c r="CB8" s="1028"/>
      <c r="CC8" s="1028"/>
      <c r="CD8" s="1028"/>
      <c r="CE8" s="1028"/>
      <c r="CF8" s="1028"/>
      <c r="CG8" s="1043"/>
      <c r="CH8" s="1024"/>
      <c r="CI8" s="1025"/>
      <c r="CJ8" s="1025"/>
      <c r="CK8" s="1025"/>
      <c r="CL8" s="1026"/>
      <c r="CM8" s="1024"/>
      <c r="CN8" s="1025"/>
      <c r="CO8" s="1025"/>
      <c r="CP8" s="1025"/>
      <c r="CQ8" s="1026"/>
      <c r="CR8" s="1024"/>
      <c r="CS8" s="1025"/>
      <c r="CT8" s="1025"/>
      <c r="CU8" s="1025"/>
      <c r="CV8" s="1026"/>
      <c r="CW8" s="1024"/>
      <c r="CX8" s="1025"/>
      <c r="CY8" s="1025"/>
      <c r="CZ8" s="1025"/>
      <c r="DA8" s="1026"/>
      <c r="DB8" s="1024"/>
      <c r="DC8" s="1025"/>
      <c r="DD8" s="1025"/>
      <c r="DE8" s="1025"/>
      <c r="DF8" s="1026"/>
      <c r="DG8" s="1024"/>
      <c r="DH8" s="1025"/>
      <c r="DI8" s="1025"/>
      <c r="DJ8" s="1025"/>
      <c r="DK8" s="1026"/>
      <c r="DL8" s="1024"/>
      <c r="DM8" s="1025"/>
      <c r="DN8" s="1025"/>
      <c r="DO8" s="1025"/>
      <c r="DP8" s="1026"/>
      <c r="DQ8" s="1024"/>
      <c r="DR8" s="1025"/>
      <c r="DS8" s="1025"/>
      <c r="DT8" s="1025"/>
      <c r="DU8" s="1026"/>
      <c r="DV8" s="1027"/>
      <c r="DW8" s="1028"/>
      <c r="DX8" s="1028"/>
      <c r="DY8" s="1028"/>
      <c r="DZ8" s="1029"/>
      <c r="EA8" s="100"/>
    </row>
    <row r="9" spans="1:131" s="101" customFormat="1" ht="26.25" customHeight="1" x14ac:dyDescent="0.2">
      <c r="A9" s="104">
        <v>3</v>
      </c>
      <c r="B9" s="1057"/>
      <c r="C9" s="1058"/>
      <c r="D9" s="1058"/>
      <c r="E9" s="1058"/>
      <c r="F9" s="1058"/>
      <c r="G9" s="1058"/>
      <c r="H9" s="1058"/>
      <c r="I9" s="1058"/>
      <c r="J9" s="1058"/>
      <c r="K9" s="1058"/>
      <c r="L9" s="1058"/>
      <c r="M9" s="1058"/>
      <c r="N9" s="1058"/>
      <c r="O9" s="1058"/>
      <c r="P9" s="1059"/>
      <c r="Q9" s="1065"/>
      <c r="R9" s="1066"/>
      <c r="S9" s="1066"/>
      <c r="T9" s="1066"/>
      <c r="U9" s="1066"/>
      <c r="V9" s="1066"/>
      <c r="W9" s="1066"/>
      <c r="X9" s="1066"/>
      <c r="Y9" s="1066"/>
      <c r="Z9" s="1066"/>
      <c r="AA9" s="1066"/>
      <c r="AB9" s="1066"/>
      <c r="AC9" s="1066"/>
      <c r="AD9" s="1066"/>
      <c r="AE9" s="1067"/>
      <c r="AF9" s="1062"/>
      <c r="AG9" s="1063"/>
      <c r="AH9" s="1063"/>
      <c r="AI9" s="1063"/>
      <c r="AJ9" s="1064"/>
      <c r="AK9" s="1107"/>
      <c r="AL9" s="1108"/>
      <c r="AM9" s="1108"/>
      <c r="AN9" s="1108"/>
      <c r="AO9" s="1108"/>
      <c r="AP9" s="1108"/>
      <c r="AQ9" s="1108"/>
      <c r="AR9" s="1108"/>
      <c r="AS9" s="1108"/>
      <c r="AT9" s="1108"/>
      <c r="AU9" s="1109"/>
      <c r="AV9" s="1109"/>
      <c r="AW9" s="1109"/>
      <c r="AX9" s="1109"/>
      <c r="AY9" s="1110"/>
      <c r="AZ9" s="98"/>
      <c r="BA9" s="98"/>
      <c r="BB9" s="98"/>
      <c r="BC9" s="98"/>
      <c r="BD9" s="98"/>
      <c r="BE9" s="99"/>
      <c r="BF9" s="99"/>
      <c r="BG9" s="99"/>
      <c r="BH9" s="99"/>
      <c r="BI9" s="99"/>
      <c r="BJ9" s="99"/>
      <c r="BK9" s="99"/>
      <c r="BL9" s="99"/>
      <c r="BM9" s="99"/>
      <c r="BN9" s="99"/>
      <c r="BO9" s="99"/>
      <c r="BP9" s="99"/>
      <c r="BQ9" s="104">
        <v>3</v>
      </c>
      <c r="BR9" s="105"/>
      <c r="BS9" s="1027"/>
      <c r="BT9" s="1028"/>
      <c r="BU9" s="1028"/>
      <c r="BV9" s="1028"/>
      <c r="BW9" s="1028"/>
      <c r="BX9" s="1028"/>
      <c r="BY9" s="1028"/>
      <c r="BZ9" s="1028"/>
      <c r="CA9" s="1028"/>
      <c r="CB9" s="1028"/>
      <c r="CC9" s="1028"/>
      <c r="CD9" s="1028"/>
      <c r="CE9" s="1028"/>
      <c r="CF9" s="1028"/>
      <c r="CG9" s="1043"/>
      <c r="CH9" s="1024"/>
      <c r="CI9" s="1025"/>
      <c r="CJ9" s="1025"/>
      <c r="CK9" s="1025"/>
      <c r="CL9" s="1026"/>
      <c r="CM9" s="1024"/>
      <c r="CN9" s="1025"/>
      <c r="CO9" s="1025"/>
      <c r="CP9" s="1025"/>
      <c r="CQ9" s="1026"/>
      <c r="CR9" s="1024"/>
      <c r="CS9" s="1025"/>
      <c r="CT9" s="1025"/>
      <c r="CU9" s="1025"/>
      <c r="CV9" s="1026"/>
      <c r="CW9" s="1024"/>
      <c r="CX9" s="1025"/>
      <c r="CY9" s="1025"/>
      <c r="CZ9" s="1025"/>
      <c r="DA9" s="1026"/>
      <c r="DB9" s="1024"/>
      <c r="DC9" s="1025"/>
      <c r="DD9" s="1025"/>
      <c r="DE9" s="1025"/>
      <c r="DF9" s="1026"/>
      <c r="DG9" s="1024"/>
      <c r="DH9" s="1025"/>
      <c r="DI9" s="1025"/>
      <c r="DJ9" s="1025"/>
      <c r="DK9" s="1026"/>
      <c r="DL9" s="1024"/>
      <c r="DM9" s="1025"/>
      <c r="DN9" s="1025"/>
      <c r="DO9" s="1025"/>
      <c r="DP9" s="1026"/>
      <c r="DQ9" s="1024"/>
      <c r="DR9" s="1025"/>
      <c r="DS9" s="1025"/>
      <c r="DT9" s="1025"/>
      <c r="DU9" s="1026"/>
      <c r="DV9" s="1027"/>
      <c r="DW9" s="1028"/>
      <c r="DX9" s="1028"/>
      <c r="DY9" s="1028"/>
      <c r="DZ9" s="1029"/>
      <c r="EA9" s="100"/>
    </row>
    <row r="10" spans="1:131" s="101" customFormat="1" ht="26.25" customHeight="1" x14ac:dyDescent="0.2">
      <c r="A10" s="104">
        <v>4</v>
      </c>
      <c r="B10" s="1057"/>
      <c r="C10" s="1058"/>
      <c r="D10" s="1058"/>
      <c r="E10" s="1058"/>
      <c r="F10" s="1058"/>
      <c r="G10" s="1058"/>
      <c r="H10" s="1058"/>
      <c r="I10" s="1058"/>
      <c r="J10" s="1058"/>
      <c r="K10" s="1058"/>
      <c r="L10" s="1058"/>
      <c r="M10" s="1058"/>
      <c r="N10" s="1058"/>
      <c r="O10" s="1058"/>
      <c r="P10" s="1059"/>
      <c r="Q10" s="1065"/>
      <c r="R10" s="1066"/>
      <c r="S10" s="1066"/>
      <c r="T10" s="1066"/>
      <c r="U10" s="1066"/>
      <c r="V10" s="1066"/>
      <c r="W10" s="1066"/>
      <c r="X10" s="1066"/>
      <c r="Y10" s="1066"/>
      <c r="Z10" s="1066"/>
      <c r="AA10" s="1066"/>
      <c r="AB10" s="1066"/>
      <c r="AC10" s="1066"/>
      <c r="AD10" s="1066"/>
      <c r="AE10" s="1067"/>
      <c r="AF10" s="1062"/>
      <c r="AG10" s="1063"/>
      <c r="AH10" s="1063"/>
      <c r="AI10" s="1063"/>
      <c r="AJ10" s="1064"/>
      <c r="AK10" s="1107"/>
      <c r="AL10" s="1108"/>
      <c r="AM10" s="1108"/>
      <c r="AN10" s="1108"/>
      <c r="AO10" s="1108"/>
      <c r="AP10" s="1108"/>
      <c r="AQ10" s="1108"/>
      <c r="AR10" s="1108"/>
      <c r="AS10" s="1108"/>
      <c r="AT10" s="1108"/>
      <c r="AU10" s="1109"/>
      <c r="AV10" s="1109"/>
      <c r="AW10" s="1109"/>
      <c r="AX10" s="1109"/>
      <c r="AY10" s="1110"/>
      <c r="AZ10" s="98"/>
      <c r="BA10" s="98"/>
      <c r="BB10" s="98"/>
      <c r="BC10" s="98"/>
      <c r="BD10" s="98"/>
      <c r="BE10" s="99"/>
      <c r="BF10" s="99"/>
      <c r="BG10" s="99"/>
      <c r="BH10" s="99"/>
      <c r="BI10" s="99"/>
      <c r="BJ10" s="99"/>
      <c r="BK10" s="99"/>
      <c r="BL10" s="99"/>
      <c r="BM10" s="99"/>
      <c r="BN10" s="99"/>
      <c r="BO10" s="99"/>
      <c r="BP10" s="99"/>
      <c r="BQ10" s="104">
        <v>4</v>
      </c>
      <c r="BR10" s="105"/>
      <c r="BS10" s="1027"/>
      <c r="BT10" s="1028"/>
      <c r="BU10" s="1028"/>
      <c r="BV10" s="1028"/>
      <c r="BW10" s="1028"/>
      <c r="BX10" s="1028"/>
      <c r="BY10" s="1028"/>
      <c r="BZ10" s="1028"/>
      <c r="CA10" s="1028"/>
      <c r="CB10" s="1028"/>
      <c r="CC10" s="1028"/>
      <c r="CD10" s="1028"/>
      <c r="CE10" s="1028"/>
      <c r="CF10" s="1028"/>
      <c r="CG10" s="1043"/>
      <c r="CH10" s="1024"/>
      <c r="CI10" s="1025"/>
      <c r="CJ10" s="1025"/>
      <c r="CK10" s="1025"/>
      <c r="CL10" s="1026"/>
      <c r="CM10" s="1024"/>
      <c r="CN10" s="1025"/>
      <c r="CO10" s="1025"/>
      <c r="CP10" s="1025"/>
      <c r="CQ10" s="1026"/>
      <c r="CR10" s="1024"/>
      <c r="CS10" s="1025"/>
      <c r="CT10" s="1025"/>
      <c r="CU10" s="1025"/>
      <c r="CV10" s="1026"/>
      <c r="CW10" s="1024"/>
      <c r="CX10" s="1025"/>
      <c r="CY10" s="1025"/>
      <c r="CZ10" s="1025"/>
      <c r="DA10" s="1026"/>
      <c r="DB10" s="1024"/>
      <c r="DC10" s="1025"/>
      <c r="DD10" s="1025"/>
      <c r="DE10" s="1025"/>
      <c r="DF10" s="1026"/>
      <c r="DG10" s="1024"/>
      <c r="DH10" s="1025"/>
      <c r="DI10" s="1025"/>
      <c r="DJ10" s="1025"/>
      <c r="DK10" s="1026"/>
      <c r="DL10" s="1024"/>
      <c r="DM10" s="1025"/>
      <c r="DN10" s="1025"/>
      <c r="DO10" s="1025"/>
      <c r="DP10" s="1026"/>
      <c r="DQ10" s="1024"/>
      <c r="DR10" s="1025"/>
      <c r="DS10" s="1025"/>
      <c r="DT10" s="1025"/>
      <c r="DU10" s="1026"/>
      <c r="DV10" s="1027"/>
      <c r="DW10" s="1028"/>
      <c r="DX10" s="1028"/>
      <c r="DY10" s="1028"/>
      <c r="DZ10" s="1029"/>
      <c r="EA10" s="100"/>
    </row>
    <row r="11" spans="1:131" s="101" customFormat="1" ht="26.25" customHeight="1" x14ac:dyDescent="0.2">
      <c r="A11" s="104">
        <v>5</v>
      </c>
      <c r="B11" s="1057"/>
      <c r="C11" s="1058"/>
      <c r="D11" s="1058"/>
      <c r="E11" s="1058"/>
      <c r="F11" s="1058"/>
      <c r="G11" s="1058"/>
      <c r="H11" s="1058"/>
      <c r="I11" s="1058"/>
      <c r="J11" s="1058"/>
      <c r="K11" s="1058"/>
      <c r="L11" s="1058"/>
      <c r="M11" s="1058"/>
      <c r="N11" s="1058"/>
      <c r="O11" s="1058"/>
      <c r="P11" s="1059"/>
      <c r="Q11" s="1065"/>
      <c r="R11" s="1066"/>
      <c r="S11" s="1066"/>
      <c r="T11" s="1066"/>
      <c r="U11" s="1066"/>
      <c r="V11" s="1066"/>
      <c r="W11" s="1066"/>
      <c r="X11" s="1066"/>
      <c r="Y11" s="1066"/>
      <c r="Z11" s="1066"/>
      <c r="AA11" s="1066"/>
      <c r="AB11" s="1066"/>
      <c r="AC11" s="1066"/>
      <c r="AD11" s="1066"/>
      <c r="AE11" s="1067"/>
      <c r="AF11" s="1062"/>
      <c r="AG11" s="1063"/>
      <c r="AH11" s="1063"/>
      <c r="AI11" s="1063"/>
      <c r="AJ11" s="1064"/>
      <c r="AK11" s="1107"/>
      <c r="AL11" s="1108"/>
      <c r="AM11" s="1108"/>
      <c r="AN11" s="1108"/>
      <c r="AO11" s="1108"/>
      <c r="AP11" s="1108"/>
      <c r="AQ11" s="1108"/>
      <c r="AR11" s="1108"/>
      <c r="AS11" s="1108"/>
      <c r="AT11" s="1108"/>
      <c r="AU11" s="1109"/>
      <c r="AV11" s="1109"/>
      <c r="AW11" s="1109"/>
      <c r="AX11" s="1109"/>
      <c r="AY11" s="1110"/>
      <c r="AZ11" s="98"/>
      <c r="BA11" s="98"/>
      <c r="BB11" s="98"/>
      <c r="BC11" s="98"/>
      <c r="BD11" s="98"/>
      <c r="BE11" s="99"/>
      <c r="BF11" s="99"/>
      <c r="BG11" s="99"/>
      <c r="BH11" s="99"/>
      <c r="BI11" s="99"/>
      <c r="BJ11" s="99"/>
      <c r="BK11" s="99"/>
      <c r="BL11" s="99"/>
      <c r="BM11" s="99"/>
      <c r="BN11" s="99"/>
      <c r="BO11" s="99"/>
      <c r="BP11" s="99"/>
      <c r="BQ11" s="104">
        <v>5</v>
      </c>
      <c r="BR11" s="105"/>
      <c r="BS11" s="1027"/>
      <c r="BT11" s="1028"/>
      <c r="BU11" s="1028"/>
      <c r="BV11" s="1028"/>
      <c r="BW11" s="1028"/>
      <c r="BX11" s="1028"/>
      <c r="BY11" s="1028"/>
      <c r="BZ11" s="1028"/>
      <c r="CA11" s="1028"/>
      <c r="CB11" s="1028"/>
      <c r="CC11" s="1028"/>
      <c r="CD11" s="1028"/>
      <c r="CE11" s="1028"/>
      <c r="CF11" s="1028"/>
      <c r="CG11" s="1043"/>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100"/>
    </row>
    <row r="12" spans="1:131" s="101" customFormat="1" ht="26.25" customHeight="1" x14ac:dyDescent="0.2">
      <c r="A12" s="104">
        <v>6</v>
      </c>
      <c r="B12" s="1057"/>
      <c r="C12" s="1058"/>
      <c r="D12" s="1058"/>
      <c r="E12" s="1058"/>
      <c r="F12" s="1058"/>
      <c r="G12" s="1058"/>
      <c r="H12" s="1058"/>
      <c r="I12" s="1058"/>
      <c r="J12" s="1058"/>
      <c r="K12" s="1058"/>
      <c r="L12" s="1058"/>
      <c r="M12" s="1058"/>
      <c r="N12" s="1058"/>
      <c r="O12" s="1058"/>
      <c r="P12" s="1059"/>
      <c r="Q12" s="1065"/>
      <c r="R12" s="1066"/>
      <c r="S12" s="1066"/>
      <c r="T12" s="1066"/>
      <c r="U12" s="1066"/>
      <c r="V12" s="1066"/>
      <c r="W12" s="1066"/>
      <c r="X12" s="1066"/>
      <c r="Y12" s="1066"/>
      <c r="Z12" s="1066"/>
      <c r="AA12" s="1066"/>
      <c r="AB12" s="1066"/>
      <c r="AC12" s="1066"/>
      <c r="AD12" s="1066"/>
      <c r="AE12" s="1067"/>
      <c r="AF12" s="1062"/>
      <c r="AG12" s="1063"/>
      <c r="AH12" s="1063"/>
      <c r="AI12" s="1063"/>
      <c r="AJ12" s="1064"/>
      <c r="AK12" s="1107"/>
      <c r="AL12" s="1108"/>
      <c r="AM12" s="1108"/>
      <c r="AN12" s="1108"/>
      <c r="AO12" s="1108"/>
      <c r="AP12" s="1108"/>
      <c r="AQ12" s="1108"/>
      <c r="AR12" s="1108"/>
      <c r="AS12" s="1108"/>
      <c r="AT12" s="1108"/>
      <c r="AU12" s="1109"/>
      <c r="AV12" s="1109"/>
      <c r="AW12" s="1109"/>
      <c r="AX12" s="1109"/>
      <c r="AY12" s="1110"/>
      <c r="AZ12" s="98"/>
      <c r="BA12" s="98"/>
      <c r="BB12" s="98"/>
      <c r="BC12" s="98"/>
      <c r="BD12" s="98"/>
      <c r="BE12" s="99"/>
      <c r="BF12" s="99"/>
      <c r="BG12" s="99"/>
      <c r="BH12" s="99"/>
      <c r="BI12" s="99"/>
      <c r="BJ12" s="99"/>
      <c r="BK12" s="99"/>
      <c r="BL12" s="99"/>
      <c r="BM12" s="99"/>
      <c r="BN12" s="99"/>
      <c r="BO12" s="99"/>
      <c r="BP12" s="99"/>
      <c r="BQ12" s="104">
        <v>6</v>
      </c>
      <c r="BR12" s="105"/>
      <c r="BS12" s="1027"/>
      <c r="BT12" s="1028"/>
      <c r="BU12" s="1028"/>
      <c r="BV12" s="1028"/>
      <c r="BW12" s="1028"/>
      <c r="BX12" s="1028"/>
      <c r="BY12" s="1028"/>
      <c r="BZ12" s="1028"/>
      <c r="CA12" s="1028"/>
      <c r="CB12" s="1028"/>
      <c r="CC12" s="1028"/>
      <c r="CD12" s="1028"/>
      <c r="CE12" s="1028"/>
      <c r="CF12" s="1028"/>
      <c r="CG12" s="1043"/>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00"/>
    </row>
    <row r="13" spans="1:131" s="101" customFormat="1" ht="26.25" customHeight="1" x14ac:dyDescent="0.2">
      <c r="A13" s="104">
        <v>7</v>
      </c>
      <c r="B13" s="1057"/>
      <c r="C13" s="1058"/>
      <c r="D13" s="1058"/>
      <c r="E13" s="1058"/>
      <c r="F13" s="1058"/>
      <c r="G13" s="1058"/>
      <c r="H13" s="1058"/>
      <c r="I13" s="1058"/>
      <c r="J13" s="1058"/>
      <c r="K13" s="1058"/>
      <c r="L13" s="1058"/>
      <c r="M13" s="1058"/>
      <c r="N13" s="1058"/>
      <c r="O13" s="1058"/>
      <c r="P13" s="1059"/>
      <c r="Q13" s="1065"/>
      <c r="R13" s="1066"/>
      <c r="S13" s="1066"/>
      <c r="T13" s="1066"/>
      <c r="U13" s="1066"/>
      <c r="V13" s="1066"/>
      <c r="W13" s="1066"/>
      <c r="X13" s="1066"/>
      <c r="Y13" s="1066"/>
      <c r="Z13" s="1066"/>
      <c r="AA13" s="1066"/>
      <c r="AB13" s="1066"/>
      <c r="AC13" s="1066"/>
      <c r="AD13" s="1066"/>
      <c r="AE13" s="1067"/>
      <c r="AF13" s="1062"/>
      <c r="AG13" s="1063"/>
      <c r="AH13" s="1063"/>
      <c r="AI13" s="1063"/>
      <c r="AJ13" s="1064"/>
      <c r="AK13" s="1107"/>
      <c r="AL13" s="1108"/>
      <c r="AM13" s="1108"/>
      <c r="AN13" s="1108"/>
      <c r="AO13" s="1108"/>
      <c r="AP13" s="1108"/>
      <c r="AQ13" s="1108"/>
      <c r="AR13" s="1108"/>
      <c r="AS13" s="1108"/>
      <c r="AT13" s="1108"/>
      <c r="AU13" s="1109"/>
      <c r="AV13" s="1109"/>
      <c r="AW13" s="1109"/>
      <c r="AX13" s="1109"/>
      <c r="AY13" s="1110"/>
      <c r="AZ13" s="98"/>
      <c r="BA13" s="98"/>
      <c r="BB13" s="98"/>
      <c r="BC13" s="98"/>
      <c r="BD13" s="98"/>
      <c r="BE13" s="99"/>
      <c r="BF13" s="99"/>
      <c r="BG13" s="99"/>
      <c r="BH13" s="99"/>
      <c r="BI13" s="99"/>
      <c r="BJ13" s="99"/>
      <c r="BK13" s="99"/>
      <c r="BL13" s="99"/>
      <c r="BM13" s="99"/>
      <c r="BN13" s="99"/>
      <c r="BO13" s="99"/>
      <c r="BP13" s="99"/>
      <c r="BQ13" s="104">
        <v>7</v>
      </c>
      <c r="BR13" s="105"/>
      <c r="BS13" s="1027"/>
      <c r="BT13" s="1028"/>
      <c r="BU13" s="1028"/>
      <c r="BV13" s="1028"/>
      <c r="BW13" s="1028"/>
      <c r="BX13" s="1028"/>
      <c r="BY13" s="1028"/>
      <c r="BZ13" s="1028"/>
      <c r="CA13" s="1028"/>
      <c r="CB13" s="1028"/>
      <c r="CC13" s="1028"/>
      <c r="CD13" s="1028"/>
      <c r="CE13" s="1028"/>
      <c r="CF13" s="1028"/>
      <c r="CG13" s="1043"/>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00"/>
    </row>
    <row r="14" spans="1:131" s="101" customFormat="1" ht="26.25" customHeight="1" x14ac:dyDescent="0.2">
      <c r="A14" s="104">
        <v>8</v>
      </c>
      <c r="B14" s="1057"/>
      <c r="C14" s="1058"/>
      <c r="D14" s="1058"/>
      <c r="E14" s="1058"/>
      <c r="F14" s="1058"/>
      <c r="G14" s="1058"/>
      <c r="H14" s="1058"/>
      <c r="I14" s="1058"/>
      <c r="J14" s="1058"/>
      <c r="K14" s="1058"/>
      <c r="L14" s="1058"/>
      <c r="M14" s="1058"/>
      <c r="N14" s="1058"/>
      <c r="O14" s="1058"/>
      <c r="P14" s="1059"/>
      <c r="Q14" s="1065"/>
      <c r="R14" s="1066"/>
      <c r="S14" s="1066"/>
      <c r="T14" s="1066"/>
      <c r="U14" s="1066"/>
      <c r="V14" s="1066"/>
      <c r="W14" s="1066"/>
      <c r="X14" s="1066"/>
      <c r="Y14" s="1066"/>
      <c r="Z14" s="1066"/>
      <c r="AA14" s="1066"/>
      <c r="AB14" s="1066"/>
      <c r="AC14" s="1066"/>
      <c r="AD14" s="1066"/>
      <c r="AE14" s="1067"/>
      <c r="AF14" s="1062"/>
      <c r="AG14" s="1063"/>
      <c r="AH14" s="1063"/>
      <c r="AI14" s="1063"/>
      <c r="AJ14" s="1064"/>
      <c r="AK14" s="1107"/>
      <c r="AL14" s="1108"/>
      <c r="AM14" s="1108"/>
      <c r="AN14" s="1108"/>
      <c r="AO14" s="1108"/>
      <c r="AP14" s="1108"/>
      <c r="AQ14" s="1108"/>
      <c r="AR14" s="1108"/>
      <c r="AS14" s="1108"/>
      <c r="AT14" s="1108"/>
      <c r="AU14" s="1109"/>
      <c r="AV14" s="1109"/>
      <c r="AW14" s="1109"/>
      <c r="AX14" s="1109"/>
      <c r="AY14" s="1110"/>
      <c r="AZ14" s="98"/>
      <c r="BA14" s="98"/>
      <c r="BB14" s="98"/>
      <c r="BC14" s="98"/>
      <c r="BD14" s="98"/>
      <c r="BE14" s="99"/>
      <c r="BF14" s="99"/>
      <c r="BG14" s="99"/>
      <c r="BH14" s="99"/>
      <c r="BI14" s="99"/>
      <c r="BJ14" s="99"/>
      <c r="BK14" s="99"/>
      <c r="BL14" s="99"/>
      <c r="BM14" s="99"/>
      <c r="BN14" s="99"/>
      <c r="BO14" s="99"/>
      <c r="BP14" s="99"/>
      <c r="BQ14" s="104">
        <v>8</v>
      </c>
      <c r="BR14" s="105"/>
      <c r="BS14" s="1027"/>
      <c r="BT14" s="1028"/>
      <c r="BU14" s="1028"/>
      <c r="BV14" s="1028"/>
      <c r="BW14" s="1028"/>
      <c r="BX14" s="1028"/>
      <c r="BY14" s="1028"/>
      <c r="BZ14" s="1028"/>
      <c r="CA14" s="1028"/>
      <c r="CB14" s="1028"/>
      <c r="CC14" s="1028"/>
      <c r="CD14" s="1028"/>
      <c r="CE14" s="1028"/>
      <c r="CF14" s="1028"/>
      <c r="CG14" s="1043"/>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00"/>
    </row>
    <row r="15" spans="1:131" s="101" customFormat="1" ht="26.25" customHeight="1" x14ac:dyDescent="0.2">
      <c r="A15" s="104">
        <v>9</v>
      </c>
      <c r="B15" s="1057"/>
      <c r="C15" s="1058"/>
      <c r="D15" s="1058"/>
      <c r="E15" s="1058"/>
      <c r="F15" s="1058"/>
      <c r="G15" s="1058"/>
      <c r="H15" s="1058"/>
      <c r="I15" s="1058"/>
      <c r="J15" s="1058"/>
      <c r="K15" s="1058"/>
      <c r="L15" s="1058"/>
      <c r="M15" s="1058"/>
      <c r="N15" s="1058"/>
      <c r="O15" s="1058"/>
      <c r="P15" s="1059"/>
      <c r="Q15" s="1065"/>
      <c r="R15" s="1066"/>
      <c r="S15" s="1066"/>
      <c r="T15" s="1066"/>
      <c r="U15" s="1066"/>
      <c r="V15" s="1066"/>
      <c r="W15" s="1066"/>
      <c r="X15" s="1066"/>
      <c r="Y15" s="1066"/>
      <c r="Z15" s="1066"/>
      <c r="AA15" s="1066"/>
      <c r="AB15" s="1066"/>
      <c r="AC15" s="1066"/>
      <c r="AD15" s="1066"/>
      <c r="AE15" s="1067"/>
      <c r="AF15" s="1062"/>
      <c r="AG15" s="1063"/>
      <c r="AH15" s="1063"/>
      <c r="AI15" s="1063"/>
      <c r="AJ15" s="1064"/>
      <c r="AK15" s="1107"/>
      <c r="AL15" s="1108"/>
      <c r="AM15" s="1108"/>
      <c r="AN15" s="1108"/>
      <c r="AO15" s="1108"/>
      <c r="AP15" s="1108"/>
      <c r="AQ15" s="1108"/>
      <c r="AR15" s="1108"/>
      <c r="AS15" s="1108"/>
      <c r="AT15" s="1108"/>
      <c r="AU15" s="1109"/>
      <c r="AV15" s="1109"/>
      <c r="AW15" s="1109"/>
      <c r="AX15" s="1109"/>
      <c r="AY15" s="1110"/>
      <c r="AZ15" s="98"/>
      <c r="BA15" s="98"/>
      <c r="BB15" s="98"/>
      <c r="BC15" s="98"/>
      <c r="BD15" s="98"/>
      <c r="BE15" s="99"/>
      <c r="BF15" s="99"/>
      <c r="BG15" s="99"/>
      <c r="BH15" s="99"/>
      <c r="BI15" s="99"/>
      <c r="BJ15" s="99"/>
      <c r="BK15" s="99"/>
      <c r="BL15" s="99"/>
      <c r="BM15" s="99"/>
      <c r="BN15" s="99"/>
      <c r="BO15" s="99"/>
      <c r="BP15" s="99"/>
      <c r="BQ15" s="104">
        <v>9</v>
      </c>
      <c r="BR15" s="105"/>
      <c r="BS15" s="1027"/>
      <c r="BT15" s="1028"/>
      <c r="BU15" s="1028"/>
      <c r="BV15" s="1028"/>
      <c r="BW15" s="1028"/>
      <c r="BX15" s="1028"/>
      <c r="BY15" s="1028"/>
      <c r="BZ15" s="1028"/>
      <c r="CA15" s="1028"/>
      <c r="CB15" s="1028"/>
      <c r="CC15" s="1028"/>
      <c r="CD15" s="1028"/>
      <c r="CE15" s="1028"/>
      <c r="CF15" s="1028"/>
      <c r="CG15" s="1043"/>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00"/>
    </row>
    <row r="16" spans="1:131" s="101" customFormat="1" ht="26.25" customHeight="1" x14ac:dyDescent="0.2">
      <c r="A16" s="104">
        <v>10</v>
      </c>
      <c r="B16" s="1057"/>
      <c r="C16" s="1058"/>
      <c r="D16" s="1058"/>
      <c r="E16" s="1058"/>
      <c r="F16" s="1058"/>
      <c r="G16" s="1058"/>
      <c r="H16" s="1058"/>
      <c r="I16" s="1058"/>
      <c r="J16" s="1058"/>
      <c r="K16" s="1058"/>
      <c r="L16" s="1058"/>
      <c r="M16" s="1058"/>
      <c r="N16" s="1058"/>
      <c r="O16" s="1058"/>
      <c r="P16" s="1059"/>
      <c r="Q16" s="1065"/>
      <c r="R16" s="1066"/>
      <c r="S16" s="1066"/>
      <c r="T16" s="1066"/>
      <c r="U16" s="1066"/>
      <c r="V16" s="1066"/>
      <c r="W16" s="1066"/>
      <c r="X16" s="1066"/>
      <c r="Y16" s="1066"/>
      <c r="Z16" s="1066"/>
      <c r="AA16" s="1066"/>
      <c r="AB16" s="1066"/>
      <c r="AC16" s="1066"/>
      <c r="AD16" s="1066"/>
      <c r="AE16" s="1067"/>
      <c r="AF16" s="1062"/>
      <c r="AG16" s="1063"/>
      <c r="AH16" s="1063"/>
      <c r="AI16" s="1063"/>
      <c r="AJ16" s="1064"/>
      <c r="AK16" s="1107"/>
      <c r="AL16" s="1108"/>
      <c r="AM16" s="1108"/>
      <c r="AN16" s="1108"/>
      <c r="AO16" s="1108"/>
      <c r="AP16" s="1108"/>
      <c r="AQ16" s="1108"/>
      <c r="AR16" s="1108"/>
      <c r="AS16" s="1108"/>
      <c r="AT16" s="1108"/>
      <c r="AU16" s="1109"/>
      <c r="AV16" s="1109"/>
      <c r="AW16" s="1109"/>
      <c r="AX16" s="1109"/>
      <c r="AY16" s="1110"/>
      <c r="AZ16" s="98"/>
      <c r="BA16" s="98"/>
      <c r="BB16" s="98"/>
      <c r="BC16" s="98"/>
      <c r="BD16" s="98"/>
      <c r="BE16" s="99"/>
      <c r="BF16" s="99"/>
      <c r="BG16" s="99"/>
      <c r="BH16" s="99"/>
      <c r="BI16" s="99"/>
      <c r="BJ16" s="99"/>
      <c r="BK16" s="99"/>
      <c r="BL16" s="99"/>
      <c r="BM16" s="99"/>
      <c r="BN16" s="99"/>
      <c r="BO16" s="99"/>
      <c r="BP16" s="99"/>
      <c r="BQ16" s="104">
        <v>10</v>
      </c>
      <c r="BR16" s="105"/>
      <c r="BS16" s="1027"/>
      <c r="BT16" s="1028"/>
      <c r="BU16" s="1028"/>
      <c r="BV16" s="1028"/>
      <c r="BW16" s="1028"/>
      <c r="BX16" s="1028"/>
      <c r="BY16" s="1028"/>
      <c r="BZ16" s="1028"/>
      <c r="CA16" s="1028"/>
      <c r="CB16" s="1028"/>
      <c r="CC16" s="1028"/>
      <c r="CD16" s="1028"/>
      <c r="CE16" s="1028"/>
      <c r="CF16" s="1028"/>
      <c r="CG16" s="1043"/>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00"/>
    </row>
    <row r="17" spans="1:131" s="101" customFormat="1" ht="26.25" customHeight="1" x14ac:dyDescent="0.2">
      <c r="A17" s="104">
        <v>11</v>
      </c>
      <c r="B17" s="1057"/>
      <c r="C17" s="1058"/>
      <c r="D17" s="1058"/>
      <c r="E17" s="1058"/>
      <c r="F17" s="1058"/>
      <c r="G17" s="1058"/>
      <c r="H17" s="1058"/>
      <c r="I17" s="1058"/>
      <c r="J17" s="1058"/>
      <c r="K17" s="1058"/>
      <c r="L17" s="1058"/>
      <c r="M17" s="1058"/>
      <c r="N17" s="1058"/>
      <c r="O17" s="1058"/>
      <c r="P17" s="1059"/>
      <c r="Q17" s="1065"/>
      <c r="R17" s="1066"/>
      <c r="S17" s="1066"/>
      <c r="T17" s="1066"/>
      <c r="U17" s="1066"/>
      <c r="V17" s="1066"/>
      <c r="W17" s="1066"/>
      <c r="X17" s="1066"/>
      <c r="Y17" s="1066"/>
      <c r="Z17" s="1066"/>
      <c r="AA17" s="1066"/>
      <c r="AB17" s="1066"/>
      <c r="AC17" s="1066"/>
      <c r="AD17" s="1066"/>
      <c r="AE17" s="1067"/>
      <c r="AF17" s="1062"/>
      <c r="AG17" s="1063"/>
      <c r="AH17" s="1063"/>
      <c r="AI17" s="1063"/>
      <c r="AJ17" s="1064"/>
      <c r="AK17" s="1107"/>
      <c r="AL17" s="1108"/>
      <c r="AM17" s="1108"/>
      <c r="AN17" s="1108"/>
      <c r="AO17" s="1108"/>
      <c r="AP17" s="1108"/>
      <c r="AQ17" s="1108"/>
      <c r="AR17" s="1108"/>
      <c r="AS17" s="1108"/>
      <c r="AT17" s="1108"/>
      <c r="AU17" s="1109"/>
      <c r="AV17" s="1109"/>
      <c r="AW17" s="1109"/>
      <c r="AX17" s="1109"/>
      <c r="AY17" s="1110"/>
      <c r="AZ17" s="98"/>
      <c r="BA17" s="98"/>
      <c r="BB17" s="98"/>
      <c r="BC17" s="98"/>
      <c r="BD17" s="98"/>
      <c r="BE17" s="99"/>
      <c r="BF17" s="99"/>
      <c r="BG17" s="99"/>
      <c r="BH17" s="99"/>
      <c r="BI17" s="99"/>
      <c r="BJ17" s="99"/>
      <c r="BK17" s="99"/>
      <c r="BL17" s="99"/>
      <c r="BM17" s="99"/>
      <c r="BN17" s="99"/>
      <c r="BO17" s="99"/>
      <c r="BP17" s="99"/>
      <c r="BQ17" s="104">
        <v>11</v>
      </c>
      <c r="BR17" s="105"/>
      <c r="BS17" s="1027"/>
      <c r="BT17" s="1028"/>
      <c r="BU17" s="1028"/>
      <c r="BV17" s="1028"/>
      <c r="BW17" s="1028"/>
      <c r="BX17" s="1028"/>
      <c r="BY17" s="1028"/>
      <c r="BZ17" s="1028"/>
      <c r="CA17" s="1028"/>
      <c r="CB17" s="1028"/>
      <c r="CC17" s="1028"/>
      <c r="CD17" s="1028"/>
      <c r="CE17" s="1028"/>
      <c r="CF17" s="1028"/>
      <c r="CG17" s="1043"/>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00"/>
    </row>
    <row r="18" spans="1:131" s="101" customFormat="1" ht="26.25" customHeight="1" x14ac:dyDescent="0.2">
      <c r="A18" s="104">
        <v>12</v>
      </c>
      <c r="B18" s="1057"/>
      <c r="C18" s="1058"/>
      <c r="D18" s="1058"/>
      <c r="E18" s="1058"/>
      <c r="F18" s="1058"/>
      <c r="G18" s="1058"/>
      <c r="H18" s="1058"/>
      <c r="I18" s="1058"/>
      <c r="J18" s="1058"/>
      <c r="K18" s="1058"/>
      <c r="L18" s="1058"/>
      <c r="M18" s="1058"/>
      <c r="N18" s="1058"/>
      <c r="O18" s="1058"/>
      <c r="P18" s="1059"/>
      <c r="Q18" s="1065"/>
      <c r="R18" s="1066"/>
      <c r="S18" s="1066"/>
      <c r="T18" s="1066"/>
      <c r="U18" s="1066"/>
      <c r="V18" s="1066"/>
      <c r="W18" s="1066"/>
      <c r="X18" s="1066"/>
      <c r="Y18" s="1066"/>
      <c r="Z18" s="1066"/>
      <c r="AA18" s="1066"/>
      <c r="AB18" s="1066"/>
      <c r="AC18" s="1066"/>
      <c r="AD18" s="1066"/>
      <c r="AE18" s="1067"/>
      <c r="AF18" s="1062"/>
      <c r="AG18" s="1063"/>
      <c r="AH18" s="1063"/>
      <c r="AI18" s="1063"/>
      <c r="AJ18" s="1064"/>
      <c r="AK18" s="1107"/>
      <c r="AL18" s="1108"/>
      <c r="AM18" s="1108"/>
      <c r="AN18" s="1108"/>
      <c r="AO18" s="1108"/>
      <c r="AP18" s="1108"/>
      <c r="AQ18" s="1108"/>
      <c r="AR18" s="1108"/>
      <c r="AS18" s="1108"/>
      <c r="AT18" s="1108"/>
      <c r="AU18" s="1109"/>
      <c r="AV18" s="1109"/>
      <c r="AW18" s="1109"/>
      <c r="AX18" s="1109"/>
      <c r="AY18" s="1110"/>
      <c r="AZ18" s="98"/>
      <c r="BA18" s="98"/>
      <c r="BB18" s="98"/>
      <c r="BC18" s="98"/>
      <c r="BD18" s="98"/>
      <c r="BE18" s="99"/>
      <c r="BF18" s="99"/>
      <c r="BG18" s="99"/>
      <c r="BH18" s="99"/>
      <c r="BI18" s="99"/>
      <c r="BJ18" s="99"/>
      <c r="BK18" s="99"/>
      <c r="BL18" s="99"/>
      <c r="BM18" s="99"/>
      <c r="BN18" s="99"/>
      <c r="BO18" s="99"/>
      <c r="BP18" s="99"/>
      <c r="BQ18" s="104">
        <v>12</v>
      </c>
      <c r="BR18" s="105"/>
      <c r="BS18" s="1027"/>
      <c r="BT18" s="1028"/>
      <c r="BU18" s="1028"/>
      <c r="BV18" s="1028"/>
      <c r="BW18" s="1028"/>
      <c r="BX18" s="1028"/>
      <c r="BY18" s="1028"/>
      <c r="BZ18" s="1028"/>
      <c r="CA18" s="1028"/>
      <c r="CB18" s="1028"/>
      <c r="CC18" s="1028"/>
      <c r="CD18" s="1028"/>
      <c r="CE18" s="1028"/>
      <c r="CF18" s="1028"/>
      <c r="CG18" s="1043"/>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00"/>
    </row>
    <row r="19" spans="1:131" s="101" customFormat="1" ht="26.25" customHeight="1" x14ac:dyDescent="0.2">
      <c r="A19" s="104">
        <v>13</v>
      </c>
      <c r="B19" s="1057"/>
      <c r="C19" s="1058"/>
      <c r="D19" s="1058"/>
      <c r="E19" s="1058"/>
      <c r="F19" s="1058"/>
      <c r="G19" s="1058"/>
      <c r="H19" s="1058"/>
      <c r="I19" s="1058"/>
      <c r="J19" s="1058"/>
      <c r="K19" s="1058"/>
      <c r="L19" s="1058"/>
      <c r="M19" s="1058"/>
      <c r="N19" s="1058"/>
      <c r="O19" s="1058"/>
      <c r="P19" s="1059"/>
      <c r="Q19" s="1065"/>
      <c r="R19" s="1066"/>
      <c r="S19" s="1066"/>
      <c r="T19" s="1066"/>
      <c r="U19" s="1066"/>
      <c r="V19" s="1066"/>
      <c r="W19" s="1066"/>
      <c r="X19" s="1066"/>
      <c r="Y19" s="1066"/>
      <c r="Z19" s="1066"/>
      <c r="AA19" s="1066"/>
      <c r="AB19" s="1066"/>
      <c r="AC19" s="1066"/>
      <c r="AD19" s="1066"/>
      <c r="AE19" s="1067"/>
      <c r="AF19" s="1062"/>
      <c r="AG19" s="1063"/>
      <c r="AH19" s="1063"/>
      <c r="AI19" s="1063"/>
      <c r="AJ19" s="1064"/>
      <c r="AK19" s="1107"/>
      <c r="AL19" s="1108"/>
      <c r="AM19" s="1108"/>
      <c r="AN19" s="1108"/>
      <c r="AO19" s="1108"/>
      <c r="AP19" s="1108"/>
      <c r="AQ19" s="1108"/>
      <c r="AR19" s="1108"/>
      <c r="AS19" s="1108"/>
      <c r="AT19" s="1108"/>
      <c r="AU19" s="1109"/>
      <c r="AV19" s="1109"/>
      <c r="AW19" s="1109"/>
      <c r="AX19" s="1109"/>
      <c r="AY19" s="1110"/>
      <c r="AZ19" s="98"/>
      <c r="BA19" s="98"/>
      <c r="BB19" s="98"/>
      <c r="BC19" s="98"/>
      <c r="BD19" s="98"/>
      <c r="BE19" s="99"/>
      <c r="BF19" s="99"/>
      <c r="BG19" s="99"/>
      <c r="BH19" s="99"/>
      <c r="BI19" s="99"/>
      <c r="BJ19" s="99"/>
      <c r="BK19" s="99"/>
      <c r="BL19" s="99"/>
      <c r="BM19" s="99"/>
      <c r="BN19" s="99"/>
      <c r="BO19" s="99"/>
      <c r="BP19" s="99"/>
      <c r="BQ19" s="104">
        <v>13</v>
      </c>
      <c r="BR19" s="105"/>
      <c r="BS19" s="1027"/>
      <c r="BT19" s="1028"/>
      <c r="BU19" s="1028"/>
      <c r="BV19" s="1028"/>
      <c r="BW19" s="1028"/>
      <c r="BX19" s="1028"/>
      <c r="BY19" s="1028"/>
      <c r="BZ19" s="1028"/>
      <c r="CA19" s="1028"/>
      <c r="CB19" s="1028"/>
      <c r="CC19" s="1028"/>
      <c r="CD19" s="1028"/>
      <c r="CE19" s="1028"/>
      <c r="CF19" s="1028"/>
      <c r="CG19" s="1043"/>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00"/>
    </row>
    <row r="20" spans="1:131" s="101" customFormat="1" ht="26.25" customHeight="1" x14ac:dyDescent="0.2">
      <c r="A20" s="104">
        <v>14</v>
      </c>
      <c r="B20" s="1057"/>
      <c r="C20" s="1058"/>
      <c r="D20" s="1058"/>
      <c r="E20" s="1058"/>
      <c r="F20" s="1058"/>
      <c r="G20" s="1058"/>
      <c r="H20" s="1058"/>
      <c r="I20" s="1058"/>
      <c r="J20" s="1058"/>
      <c r="K20" s="1058"/>
      <c r="L20" s="1058"/>
      <c r="M20" s="1058"/>
      <c r="N20" s="1058"/>
      <c r="O20" s="1058"/>
      <c r="P20" s="1059"/>
      <c r="Q20" s="1065"/>
      <c r="R20" s="1066"/>
      <c r="S20" s="1066"/>
      <c r="T20" s="1066"/>
      <c r="U20" s="1066"/>
      <c r="V20" s="1066"/>
      <c r="W20" s="1066"/>
      <c r="X20" s="1066"/>
      <c r="Y20" s="1066"/>
      <c r="Z20" s="1066"/>
      <c r="AA20" s="1066"/>
      <c r="AB20" s="1066"/>
      <c r="AC20" s="1066"/>
      <c r="AD20" s="1066"/>
      <c r="AE20" s="1067"/>
      <c r="AF20" s="1062"/>
      <c r="AG20" s="1063"/>
      <c r="AH20" s="1063"/>
      <c r="AI20" s="1063"/>
      <c r="AJ20" s="1064"/>
      <c r="AK20" s="1107"/>
      <c r="AL20" s="1108"/>
      <c r="AM20" s="1108"/>
      <c r="AN20" s="1108"/>
      <c r="AO20" s="1108"/>
      <c r="AP20" s="1108"/>
      <c r="AQ20" s="1108"/>
      <c r="AR20" s="1108"/>
      <c r="AS20" s="1108"/>
      <c r="AT20" s="1108"/>
      <c r="AU20" s="1109"/>
      <c r="AV20" s="1109"/>
      <c r="AW20" s="1109"/>
      <c r="AX20" s="1109"/>
      <c r="AY20" s="1110"/>
      <c r="AZ20" s="98"/>
      <c r="BA20" s="98"/>
      <c r="BB20" s="98"/>
      <c r="BC20" s="98"/>
      <c r="BD20" s="98"/>
      <c r="BE20" s="99"/>
      <c r="BF20" s="99"/>
      <c r="BG20" s="99"/>
      <c r="BH20" s="99"/>
      <c r="BI20" s="99"/>
      <c r="BJ20" s="99"/>
      <c r="BK20" s="99"/>
      <c r="BL20" s="99"/>
      <c r="BM20" s="99"/>
      <c r="BN20" s="99"/>
      <c r="BO20" s="99"/>
      <c r="BP20" s="99"/>
      <c r="BQ20" s="104">
        <v>14</v>
      </c>
      <c r="BR20" s="105"/>
      <c r="BS20" s="1027"/>
      <c r="BT20" s="1028"/>
      <c r="BU20" s="1028"/>
      <c r="BV20" s="1028"/>
      <c r="BW20" s="1028"/>
      <c r="BX20" s="1028"/>
      <c r="BY20" s="1028"/>
      <c r="BZ20" s="1028"/>
      <c r="CA20" s="1028"/>
      <c r="CB20" s="1028"/>
      <c r="CC20" s="1028"/>
      <c r="CD20" s="1028"/>
      <c r="CE20" s="1028"/>
      <c r="CF20" s="1028"/>
      <c r="CG20" s="1043"/>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00"/>
    </row>
    <row r="21" spans="1:131" s="101" customFormat="1" ht="26.25" customHeight="1" thickBot="1" x14ac:dyDescent="0.25">
      <c r="A21" s="104">
        <v>15</v>
      </c>
      <c r="B21" s="1057"/>
      <c r="C21" s="1058"/>
      <c r="D21" s="1058"/>
      <c r="E21" s="1058"/>
      <c r="F21" s="1058"/>
      <c r="G21" s="1058"/>
      <c r="H21" s="1058"/>
      <c r="I21" s="1058"/>
      <c r="J21" s="1058"/>
      <c r="K21" s="1058"/>
      <c r="L21" s="1058"/>
      <c r="M21" s="1058"/>
      <c r="N21" s="1058"/>
      <c r="O21" s="1058"/>
      <c r="P21" s="1059"/>
      <c r="Q21" s="1065"/>
      <c r="R21" s="1066"/>
      <c r="S21" s="1066"/>
      <c r="T21" s="1066"/>
      <c r="U21" s="1066"/>
      <c r="V21" s="1066"/>
      <c r="W21" s="1066"/>
      <c r="X21" s="1066"/>
      <c r="Y21" s="1066"/>
      <c r="Z21" s="1066"/>
      <c r="AA21" s="1066"/>
      <c r="AB21" s="1066"/>
      <c r="AC21" s="1066"/>
      <c r="AD21" s="1066"/>
      <c r="AE21" s="1067"/>
      <c r="AF21" s="1062"/>
      <c r="AG21" s="1063"/>
      <c r="AH21" s="1063"/>
      <c r="AI21" s="1063"/>
      <c r="AJ21" s="1064"/>
      <c r="AK21" s="1107"/>
      <c r="AL21" s="1108"/>
      <c r="AM21" s="1108"/>
      <c r="AN21" s="1108"/>
      <c r="AO21" s="1108"/>
      <c r="AP21" s="1108"/>
      <c r="AQ21" s="1108"/>
      <c r="AR21" s="1108"/>
      <c r="AS21" s="1108"/>
      <c r="AT21" s="1108"/>
      <c r="AU21" s="1109"/>
      <c r="AV21" s="1109"/>
      <c r="AW21" s="1109"/>
      <c r="AX21" s="1109"/>
      <c r="AY21" s="1110"/>
      <c r="AZ21" s="98"/>
      <c r="BA21" s="98"/>
      <c r="BB21" s="98"/>
      <c r="BC21" s="98"/>
      <c r="BD21" s="98"/>
      <c r="BE21" s="99"/>
      <c r="BF21" s="99"/>
      <c r="BG21" s="99"/>
      <c r="BH21" s="99"/>
      <c r="BI21" s="99"/>
      <c r="BJ21" s="99"/>
      <c r="BK21" s="99"/>
      <c r="BL21" s="99"/>
      <c r="BM21" s="99"/>
      <c r="BN21" s="99"/>
      <c r="BO21" s="99"/>
      <c r="BP21" s="99"/>
      <c r="BQ21" s="104">
        <v>15</v>
      </c>
      <c r="BR21" s="105"/>
      <c r="BS21" s="1027"/>
      <c r="BT21" s="1028"/>
      <c r="BU21" s="1028"/>
      <c r="BV21" s="1028"/>
      <c r="BW21" s="1028"/>
      <c r="BX21" s="1028"/>
      <c r="BY21" s="1028"/>
      <c r="BZ21" s="1028"/>
      <c r="CA21" s="1028"/>
      <c r="CB21" s="1028"/>
      <c r="CC21" s="1028"/>
      <c r="CD21" s="1028"/>
      <c r="CE21" s="1028"/>
      <c r="CF21" s="1028"/>
      <c r="CG21" s="1043"/>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00"/>
    </row>
    <row r="22" spans="1:131" s="101" customFormat="1" ht="26.25" customHeight="1" x14ac:dyDescent="0.2">
      <c r="A22" s="104">
        <v>16</v>
      </c>
      <c r="B22" s="1057"/>
      <c r="C22" s="1058"/>
      <c r="D22" s="1058"/>
      <c r="E22" s="1058"/>
      <c r="F22" s="1058"/>
      <c r="G22" s="1058"/>
      <c r="H22" s="1058"/>
      <c r="I22" s="1058"/>
      <c r="J22" s="1058"/>
      <c r="K22" s="1058"/>
      <c r="L22" s="1058"/>
      <c r="M22" s="1058"/>
      <c r="N22" s="1058"/>
      <c r="O22" s="1058"/>
      <c r="P22" s="1059"/>
      <c r="Q22" s="1100"/>
      <c r="R22" s="1101"/>
      <c r="S22" s="1101"/>
      <c r="T22" s="1101"/>
      <c r="U22" s="1101"/>
      <c r="V22" s="1101"/>
      <c r="W22" s="1101"/>
      <c r="X22" s="1101"/>
      <c r="Y22" s="1101"/>
      <c r="Z22" s="1101"/>
      <c r="AA22" s="1101"/>
      <c r="AB22" s="1101"/>
      <c r="AC22" s="1101"/>
      <c r="AD22" s="1101"/>
      <c r="AE22" s="1102"/>
      <c r="AF22" s="1062"/>
      <c r="AG22" s="1063"/>
      <c r="AH22" s="1063"/>
      <c r="AI22" s="1063"/>
      <c r="AJ22" s="1064"/>
      <c r="AK22" s="1103"/>
      <c r="AL22" s="1104"/>
      <c r="AM22" s="1104"/>
      <c r="AN22" s="1104"/>
      <c r="AO22" s="1104"/>
      <c r="AP22" s="1104"/>
      <c r="AQ22" s="1104"/>
      <c r="AR22" s="1104"/>
      <c r="AS22" s="1104"/>
      <c r="AT22" s="1104"/>
      <c r="AU22" s="1105"/>
      <c r="AV22" s="1105"/>
      <c r="AW22" s="1105"/>
      <c r="AX22" s="1105"/>
      <c r="AY22" s="1106"/>
      <c r="AZ22" s="1055" t="s">
        <v>324</v>
      </c>
      <c r="BA22" s="1055"/>
      <c r="BB22" s="1055"/>
      <c r="BC22" s="1055"/>
      <c r="BD22" s="1056"/>
      <c r="BE22" s="99"/>
      <c r="BF22" s="99"/>
      <c r="BG22" s="99"/>
      <c r="BH22" s="99"/>
      <c r="BI22" s="99"/>
      <c r="BJ22" s="99"/>
      <c r="BK22" s="99"/>
      <c r="BL22" s="99"/>
      <c r="BM22" s="99"/>
      <c r="BN22" s="99"/>
      <c r="BO22" s="99"/>
      <c r="BP22" s="99"/>
      <c r="BQ22" s="104">
        <v>16</v>
      </c>
      <c r="BR22" s="105"/>
      <c r="BS22" s="1027"/>
      <c r="BT22" s="1028"/>
      <c r="BU22" s="1028"/>
      <c r="BV22" s="1028"/>
      <c r="BW22" s="1028"/>
      <c r="BX22" s="1028"/>
      <c r="BY22" s="1028"/>
      <c r="BZ22" s="1028"/>
      <c r="CA22" s="1028"/>
      <c r="CB22" s="1028"/>
      <c r="CC22" s="1028"/>
      <c r="CD22" s="1028"/>
      <c r="CE22" s="1028"/>
      <c r="CF22" s="1028"/>
      <c r="CG22" s="1043"/>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00"/>
    </row>
    <row r="23" spans="1:131" s="101" customFormat="1" ht="26.25" customHeight="1" thickBot="1" x14ac:dyDescent="0.25">
      <c r="A23" s="106" t="s">
        <v>325</v>
      </c>
      <c r="B23" s="964" t="s">
        <v>326</v>
      </c>
      <c r="C23" s="965"/>
      <c r="D23" s="965"/>
      <c r="E23" s="965"/>
      <c r="F23" s="965"/>
      <c r="G23" s="965"/>
      <c r="H23" s="965"/>
      <c r="I23" s="965"/>
      <c r="J23" s="965"/>
      <c r="K23" s="965"/>
      <c r="L23" s="965"/>
      <c r="M23" s="965"/>
      <c r="N23" s="965"/>
      <c r="O23" s="965"/>
      <c r="P23" s="975"/>
      <c r="Q23" s="1094">
        <v>25100</v>
      </c>
      <c r="R23" s="1088"/>
      <c r="S23" s="1088"/>
      <c r="T23" s="1088"/>
      <c r="U23" s="1088"/>
      <c r="V23" s="1088">
        <v>23889</v>
      </c>
      <c r="W23" s="1088"/>
      <c r="X23" s="1088"/>
      <c r="Y23" s="1088"/>
      <c r="Z23" s="1088"/>
      <c r="AA23" s="1088">
        <v>1211</v>
      </c>
      <c r="AB23" s="1088"/>
      <c r="AC23" s="1088"/>
      <c r="AD23" s="1088"/>
      <c r="AE23" s="1095"/>
      <c r="AF23" s="1096">
        <v>932</v>
      </c>
      <c r="AG23" s="1088"/>
      <c r="AH23" s="1088"/>
      <c r="AI23" s="1088"/>
      <c r="AJ23" s="1097"/>
      <c r="AK23" s="1098"/>
      <c r="AL23" s="1099"/>
      <c r="AM23" s="1099"/>
      <c r="AN23" s="1099"/>
      <c r="AO23" s="1099"/>
      <c r="AP23" s="1088">
        <v>45938</v>
      </c>
      <c r="AQ23" s="1088"/>
      <c r="AR23" s="1088"/>
      <c r="AS23" s="1088"/>
      <c r="AT23" s="1088"/>
      <c r="AU23" s="1089"/>
      <c r="AV23" s="1089"/>
      <c r="AW23" s="1089"/>
      <c r="AX23" s="1089"/>
      <c r="AY23" s="1090"/>
      <c r="AZ23" s="1091" t="s">
        <v>63</v>
      </c>
      <c r="BA23" s="1092"/>
      <c r="BB23" s="1092"/>
      <c r="BC23" s="1092"/>
      <c r="BD23" s="1093"/>
      <c r="BE23" s="99"/>
      <c r="BF23" s="99"/>
      <c r="BG23" s="99"/>
      <c r="BH23" s="99"/>
      <c r="BI23" s="99"/>
      <c r="BJ23" s="99"/>
      <c r="BK23" s="99"/>
      <c r="BL23" s="99"/>
      <c r="BM23" s="99"/>
      <c r="BN23" s="99"/>
      <c r="BO23" s="99"/>
      <c r="BP23" s="99"/>
      <c r="BQ23" s="104">
        <v>17</v>
      </c>
      <c r="BR23" s="105"/>
      <c r="BS23" s="1027"/>
      <c r="BT23" s="1028"/>
      <c r="BU23" s="1028"/>
      <c r="BV23" s="1028"/>
      <c r="BW23" s="1028"/>
      <c r="BX23" s="1028"/>
      <c r="BY23" s="1028"/>
      <c r="BZ23" s="1028"/>
      <c r="CA23" s="1028"/>
      <c r="CB23" s="1028"/>
      <c r="CC23" s="1028"/>
      <c r="CD23" s="1028"/>
      <c r="CE23" s="1028"/>
      <c r="CF23" s="1028"/>
      <c r="CG23" s="1043"/>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00"/>
    </row>
    <row r="24" spans="1:131" s="101" customFormat="1" ht="26.25" customHeight="1" x14ac:dyDescent="0.2">
      <c r="A24" s="1087" t="s">
        <v>327</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98"/>
      <c r="BA24" s="98"/>
      <c r="BB24" s="98"/>
      <c r="BC24" s="98"/>
      <c r="BD24" s="98"/>
      <c r="BE24" s="99"/>
      <c r="BF24" s="99"/>
      <c r="BG24" s="99"/>
      <c r="BH24" s="99"/>
      <c r="BI24" s="99"/>
      <c r="BJ24" s="99"/>
      <c r="BK24" s="99"/>
      <c r="BL24" s="99"/>
      <c r="BM24" s="99"/>
      <c r="BN24" s="99"/>
      <c r="BO24" s="99"/>
      <c r="BP24" s="99"/>
      <c r="BQ24" s="104">
        <v>18</v>
      </c>
      <c r="BR24" s="105"/>
      <c r="BS24" s="1027"/>
      <c r="BT24" s="1028"/>
      <c r="BU24" s="1028"/>
      <c r="BV24" s="1028"/>
      <c r="BW24" s="1028"/>
      <c r="BX24" s="1028"/>
      <c r="BY24" s="1028"/>
      <c r="BZ24" s="1028"/>
      <c r="CA24" s="1028"/>
      <c r="CB24" s="1028"/>
      <c r="CC24" s="1028"/>
      <c r="CD24" s="1028"/>
      <c r="CE24" s="1028"/>
      <c r="CF24" s="1028"/>
      <c r="CG24" s="1043"/>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00"/>
    </row>
    <row r="25" spans="1:131" ht="26.25" customHeight="1" thickBot="1" x14ac:dyDescent="0.25">
      <c r="A25" s="1086" t="s">
        <v>328</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98"/>
      <c r="BK25" s="98"/>
      <c r="BL25" s="98"/>
      <c r="BM25" s="98"/>
      <c r="BN25" s="98"/>
      <c r="BO25" s="107"/>
      <c r="BP25" s="107"/>
      <c r="BQ25" s="104">
        <v>19</v>
      </c>
      <c r="BR25" s="105"/>
      <c r="BS25" s="1027"/>
      <c r="BT25" s="1028"/>
      <c r="BU25" s="1028"/>
      <c r="BV25" s="1028"/>
      <c r="BW25" s="1028"/>
      <c r="BX25" s="1028"/>
      <c r="BY25" s="1028"/>
      <c r="BZ25" s="1028"/>
      <c r="CA25" s="1028"/>
      <c r="CB25" s="1028"/>
      <c r="CC25" s="1028"/>
      <c r="CD25" s="1028"/>
      <c r="CE25" s="1028"/>
      <c r="CF25" s="1028"/>
      <c r="CG25" s="1043"/>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96"/>
    </row>
    <row r="26" spans="1:131" ht="26.25" customHeight="1" x14ac:dyDescent="0.2">
      <c r="A26" s="1030" t="s">
        <v>305</v>
      </c>
      <c r="B26" s="1031"/>
      <c r="C26" s="1031"/>
      <c r="D26" s="1031"/>
      <c r="E26" s="1031"/>
      <c r="F26" s="1031"/>
      <c r="G26" s="1031"/>
      <c r="H26" s="1031"/>
      <c r="I26" s="1031"/>
      <c r="J26" s="1031"/>
      <c r="K26" s="1031"/>
      <c r="L26" s="1031"/>
      <c r="M26" s="1031"/>
      <c r="N26" s="1031"/>
      <c r="O26" s="1031"/>
      <c r="P26" s="1032"/>
      <c r="Q26" s="1016" t="s">
        <v>329</v>
      </c>
      <c r="R26" s="1017"/>
      <c r="S26" s="1017"/>
      <c r="T26" s="1017"/>
      <c r="U26" s="1018"/>
      <c r="V26" s="1016" t="s">
        <v>330</v>
      </c>
      <c r="W26" s="1017"/>
      <c r="X26" s="1017"/>
      <c r="Y26" s="1017"/>
      <c r="Z26" s="1018"/>
      <c r="AA26" s="1016" t="s">
        <v>331</v>
      </c>
      <c r="AB26" s="1017"/>
      <c r="AC26" s="1017"/>
      <c r="AD26" s="1017"/>
      <c r="AE26" s="1017"/>
      <c r="AF26" s="1082" t="s">
        <v>332</v>
      </c>
      <c r="AG26" s="1037"/>
      <c r="AH26" s="1037"/>
      <c r="AI26" s="1037"/>
      <c r="AJ26" s="1083"/>
      <c r="AK26" s="1017" t="s">
        <v>333</v>
      </c>
      <c r="AL26" s="1017"/>
      <c r="AM26" s="1017"/>
      <c r="AN26" s="1017"/>
      <c r="AO26" s="1018"/>
      <c r="AP26" s="1016" t="s">
        <v>334</v>
      </c>
      <c r="AQ26" s="1017"/>
      <c r="AR26" s="1017"/>
      <c r="AS26" s="1017"/>
      <c r="AT26" s="1018"/>
      <c r="AU26" s="1016" t="s">
        <v>335</v>
      </c>
      <c r="AV26" s="1017"/>
      <c r="AW26" s="1017"/>
      <c r="AX26" s="1017"/>
      <c r="AY26" s="1018"/>
      <c r="AZ26" s="1016" t="s">
        <v>336</v>
      </c>
      <c r="BA26" s="1017"/>
      <c r="BB26" s="1017"/>
      <c r="BC26" s="1017"/>
      <c r="BD26" s="1018"/>
      <c r="BE26" s="1016" t="s">
        <v>312</v>
      </c>
      <c r="BF26" s="1017"/>
      <c r="BG26" s="1017"/>
      <c r="BH26" s="1017"/>
      <c r="BI26" s="1022"/>
      <c r="BJ26" s="98"/>
      <c r="BK26" s="98"/>
      <c r="BL26" s="98"/>
      <c r="BM26" s="98"/>
      <c r="BN26" s="98"/>
      <c r="BO26" s="107"/>
      <c r="BP26" s="107"/>
      <c r="BQ26" s="104">
        <v>20</v>
      </c>
      <c r="BR26" s="105"/>
      <c r="BS26" s="1027"/>
      <c r="BT26" s="1028"/>
      <c r="BU26" s="1028"/>
      <c r="BV26" s="1028"/>
      <c r="BW26" s="1028"/>
      <c r="BX26" s="1028"/>
      <c r="BY26" s="1028"/>
      <c r="BZ26" s="1028"/>
      <c r="CA26" s="1028"/>
      <c r="CB26" s="1028"/>
      <c r="CC26" s="1028"/>
      <c r="CD26" s="1028"/>
      <c r="CE26" s="1028"/>
      <c r="CF26" s="1028"/>
      <c r="CG26" s="1043"/>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96"/>
    </row>
    <row r="27" spans="1:131" ht="26.25" customHeight="1" thickBot="1" x14ac:dyDescent="0.25">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84"/>
      <c r="AG27" s="1040"/>
      <c r="AH27" s="1040"/>
      <c r="AI27" s="1040"/>
      <c r="AJ27" s="1085"/>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98"/>
      <c r="BK27" s="98"/>
      <c r="BL27" s="98"/>
      <c r="BM27" s="98"/>
      <c r="BN27" s="98"/>
      <c r="BO27" s="107"/>
      <c r="BP27" s="107"/>
      <c r="BQ27" s="104">
        <v>21</v>
      </c>
      <c r="BR27" s="105"/>
      <c r="BS27" s="1027"/>
      <c r="BT27" s="1028"/>
      <c r="BU27" s="1028"/>
      <c r="BV27" s="1028"/>
      <c r="BW27" s="1028"/>
      <c r="BX27" s="1028"/>
      <c r="BY27" s="1028"/>
      <c r="BZ27" s="1028"/>
      <c r="CA27" s="1028"/>
      <c r="CB27" s="1028"/>
      <c r="CC27" s="1028"/>
      <c r="CD27" s="1028"/>
      <c r="CE27" s="1028"/>
      <c r="CF27" s="1028"/>
      <c r="CG27" s="1043"/>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96"/>
    </row>
    <row r="28" spans="1:131" ht="26.25" customHeight="1" thickTop="1" x14ac:dyDescent="0.2">
      <c r="A28" s="108">
        <v>1</v>
      </c>
      <c r="B28" s="1071" t="s">
        <v>337</v>
      </c>
      <c r="C28" s="1072"/>
      <c r="D28" s="1072"/>
      <c r="E28" s="1072"/>
      <c r="F28" s="1072"/>
      <c r="G28" s="1072"/>
      <c r="H28" s="1072"/>
      <c r="I28" s="1072"/>
      <c r="J28" s="1072"/>
      <c r="K28" s="1072"/>
      <c r="L28" s="1072"/>
      <c r="M28" s="1072"/>
      <c r="N28" s="1072"/>
      <c r="O28" s="1072"/>
      <c r="P28" s="1073"/>
      <c r="Q28" s="1074">
        <v>4838</v>
      </c>
      <c r="R28" s="1075"/>
      <c r="S28" s="1075"/>
      <c r="T28" s="1075"/>
      <c r="U28" s="1075"/>
      <c r="V28" s="1075">
        <v>3517</v>
      </c>
      <c r="W28" s="1075"/>
      <c r="X28" s="1075"/>
      <c r="Y28" s="1075"/>
      <c r="Z28" s="1075"/>
      <c r="AA28" s="1075">
        <v>1321</v>
      </c>
      <c r="AB28" s="1075"/>
      <c r="AC28" s="1075"/>
      <c r="AD28" s="1075"/>
      <c r="AE28" s="1076"/>
      <c r="AF28" s="1077">
        <v>1321</v>
      </c>
      <c r="AG28" s="1075"/>
      <c r="AH28" s="1075"/>
      <c r="AI28" s="1075"/>
      <c r="AJ28" s="1078"/>
      <c r="AK28" s="1079">
        <v>292</v>
      </c>
      <c r="AL28" s="1080"/>
      <c r="AM28" s="1080"/>
      <c r="AN28" s="1080"/>
      <c r="AO28" s="1080"/>
      <c r="AP28" s="1080"/>
      <c r="AQ28" s="1080"/>
      <c r="AR28" s="1080"/>
      <c r="AS28" s="1080"/>
      <c r="AT28" s="1080"/>
      <c r="AU28" s="1080"/>
      <c r="AV28" s="1080"/>
      <c r="AW28" s="1080"/>
      <c r="AX28" s="1080"/>
      <c r="AY28" s="1080"/>
      <c r="AZ28" s="1081"/>
      <c r="BA28" s="1081"/>
      <c r="BB28" s="1081"/>
      <c r="BC28" s="1081"/>
      <c r="BD28" s="1081"/>
      <c r="BE28" s="1069"/>
      <c r="BF28" s="1069"/>
      <c r="BG28" s="1069"/>
      <c r="BH28" s="1069"/>
      <c r="BI28" s="1070"/>
      <c r="BJ28" s="98"/>
      <c r="BK28" s="98"/>
      <c r="BL28" s="98"/>
      <c r="BM28" s="98"/>
      <c r="BN28" s="98"/>
      <c r="BO28" s="107"/>
      <c r="BP28" s="107"/>
      <c r="BQ28" s="104">
        <v>22</v>
      </c>
      <c r="BR28" s="105"/>
      <c r="BS28" s="1027"/>
      <c r="BT28" s="1028"/>
      <c r="BU28" s="1028"/>
      <c r="BV28" s="1028"/>
      <c r="BW28" s="1028"/>
      <c r="BX28" s="1028"/>
      <c r="BY28" s="1028"/>
      <c r="BZ28" s="1028"/>
      <c r="CA28" s="1028"/>
      <c r="CB28" s="1028"/>
      <c r="CC28" s="1028"/>
      <c r="CD28" s="1028"/>
      <c r="CE28" s="1028"/>
      <c r="CF28" s="1028"/>
      <c r="CG28" s="1043"/>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96"/>
    </row>
    <row r="29" spans="1:131" ht="26.25" customHeight="1" x14ac:dyDescent="0.2">
      <c r="A29" s="108">
        <v>2</v>
      </c>
      <c r="B29" s="1057" t="s">
        <v>338</v>
      </c>
      <c r="C29" s="1058"/>
      <c r="D29" s="1058"/>
      <c r="E29" s="1058"/>
      <c r="F29" s="1058"/>
      <c r="G29" s="1058"/>
      <c r="H29" s="1058"/>
      <c r="I29" s="1058"/>
      <c r="J29" s="1058"/>
      <c r="K29" s="1058"/>
      <c r="L29" s="1058"/>
      <c r="M29" s="1058"/>
      <c r="N29" s="1058"/>
      <c r="O29" s="1058"/>
      <c r="P29" s="1059"/>
      <c r="Q29" s="1065">
        <v>3422</v>
      </c>
      <c r="R29" s="1066"/>
      <c r="S29" s="1066"/>
      <c r="T29" s="1066"/>
      <c r="U29" s="1066"/>
      <c r="V29" s="1066">
        <v>3177</v>
      </c>
      <c r="W29" s="1066"/>
      <c r="X29" s="1066"/>
      <c r="Y29" s="1066"/>
      <c r="Z29" s="1066"/>
      <c r="AA29" s="1066">
        <v>245</v>
      </c>
      <c r="AB29" s="1066"/>
      <c r="AC29" s="1066"/>
      <c r="AD29" s="1066"/>
      <c r="AE29" s="1067"/>
      <c r="AF29" s="1062">
        <v>245</v>
      </c>
      <c r="AG29" s="1063"/>
      <c r="AH29" s="1063"/>
      <c r="AI29" s="1063"/>
      <c r="AJ29" s="1064"/>
      <c r="AK29" s="1007">
        <v>292</v>
      </c>
      <c r="AL29" s="998"/>
      <c r="AM29" s="998"/>
      <c r="AN29" s="998"/>
      <c r="AO29" s="998"/>
      <c r="AP29" s="998"/>
      <c r="AQ29" s="998"/>
      <c r="AR29" s="998"/>
      <c r="AS29" s="998"/>
      <c r="AT29" s="998"/>
      <c r="AU29" s="998"/>
      <c r="AV29" s="998"/>
      <c r="AW29" s="998"/>
      <c r="AX29" s="998"/>
      <c r="AY29" s="998"/>
      <c r="AZ29" s="1068"/>
      <c r="BA29" s="1068"/>
      <c r="BB29" s="1068"/>
      <c r="BC29" s="1068"/>
      <c r="BD29" s="1068"/>
      <c r="BE29" s="999"/>
      <c r="BF29" s="999"/>
      <c r="BG29" s="999"/>
      <c r="BH29" s="999"/>
      <c r="BI29" s="1000"/>
      <c r="BJ29" s="98"/>
      <c r="BK29" s="98"/>
      <c r="BL29" s="98"/>
      <c r="BM29" s="98"/>
      <c r="BN29" s="98"/>
      <c r="BO29" s="107"/>
      <c r="BP29" s="107"/>
      <c r="BQ29" s="104">
        <v>23</v>
      </c>
      <c r="BR29" s="105"/>
      <c r="BS29" s="1027"/>
      <c r="BT29" s="1028"/>
      <c r="BU29" s="1028"/>
      <c r="BV29" s="1028"/>
      <c r="BW29" s="1028"/>
      <c r="BX29" s="1028"/>
      <c r="BY29" s="1028"/>
      <c r="BZ29" s="1028"/>
      <c r="CA29" s="1028"/>
      <c r="CB29" s="1028"/>
      <c r="CC29" s="1028"/>
      <c r="CD29" s="1028"/>
      <c r="CE29" s="1028"/>
      <c r="CF29" s="1028"/>
      <c r="CG29" s="1043"/>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96"/>
    </row>
    <row r="30" spans="1:131" ht="26.25" customHeight="1" x14ac:dyDescent="0.2">
      <c r="A30" s="108">
        <v>3</v>
      </c>
      <c r="B30" s="1057" t="s">
        <v>339</v>
      </c>
      <c r="C30" s="1058"/>
      <c r="D30" s="1058"/>
      <c r="E30" s="1058"/>
      <c r="F30" s="1058"/>
      <c r="G30" s="1058"/>
      <c r="H30" s="1058"/>
      <c r="I30" s="1058"/>
      <c r="J30" s="1058"/>
      <c r="K30" s="1058"/>
      <c r="L30" s="1058"/>
      <c r="M30" s="1058"/>
      <c r="N30" s="1058"/>
      <c r="O30" s="1058"/>
      <c r="P30" s="1059"/>
      <c r="Q30" s="1065">
        <v>873</v>
      </c>
      <c r="R30" s="1066"/>
      <c r="S30" s="1066"/>
      <c r="T30" s="1066"/>
      <c r="U30" s="1066"/>
      <c r="V30" s="1066">
        <v>435</v>
      </c>
      <c r="W30" s="1066"/>
      <c r="X30" s="1066"/>
      <c r="Y30" s="1066"/>
      <c r="Z30" s="1066"/>
      <c r="AA30" s="1066">
        <v>438</v>
      </c>
      <c r="AB30" s="1066"/>
      <c r="AC30" s="1066"/>
      <c r="AD30" s="1066"/>
      <c r="AE30" s="1067"/>
      <c r="AF30" s="1062">
        <v>438</v>
      </c>
      <c r="AG30" s="1063"/>
      <c r="AH30" s="1063"/>
      <c r="AI30" s="1063"/>
      <c r="AJ30" s="1064"/>
      <c r="AK30" s="1007">
        <v>104</v>
      </c>
      <c r="AL30" s="998"/>
      <c r="AM30" s="998"/>
      <c r="AN30" s="998"/>
      <c r="AO30" s="998"/>
      <c r="AP30" s="998"/>
      <c r="AQ30" s="998"/>
      <c r="AR30" s="998"/>
      <c r="AS30" s="998"/>
      <c r="AT30" s="998"/>
      <c r="AU30" s="998"/>
      <c r="AV30" s="998"/>
      <c r="AW30" s="998"/>
      <c r="AX30" s="998"/>
      <c r="AY30" s="998"/>
      <c r="AZ30" s="1068"/>
      <c r="BA30" s="1068"/>
      <c r="BB30" s="1068"/>
      <c r="BC30" s="1068"/>
      <c r="BD30" s="1068"/>
      <c r="BE30" s="999"/>
      <c r="BF30" s="999"/>
      <c r="BG30" s="999"/>
      <c r="BH30" s="999"/>
      <c r="BI30" s="1000"/>
      <c r="BJ30" s="98"/>
      <c r="BK30" s="98"/>
      <c r="BL30" s="98"/>
      <c r="BM30" s="98"/>
      <c r="BN30" s="98"/>
      <c r="BO30" s="107"/>
      <c r="BP30" s="107"/>
      <c r="BQ30" s="104">
        <v>24</v>
      </c>
      <c r="BR30" s="105"/>
      <c r="BS30" s="1027"/>
      <c r="BT30" s="1028"/>
      <c r="BU30" s="1028"/>
      <c r="BV30" s="1028"/>
      <c r="BW30" s="1028"/>
      <c r="BX30" s="1028"/>
      <c r="BY30" s="1028"/>
      <c r="BZ30" s="1028"/>
      <c r="CA30" s="1028"/>
      <c r="CB30" s="1028"/>
      <c r="CC30" s="1028"/>
      <c r="CD30" s="1028"/>
      <c r="CE30" s="1028"/>
      <c r="CF30" s="1028"/>
      <c r="CG30" s="1043"/>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96"/>
    </row>
    <row r="31" spans="1:131" ht="26.25" customHeight="1" x14ac:dyDescent="0.2">
      <c r="A31" s="108">
        <v>4</v>
      </c>
      <c r="B31" s="1057" t="s">
        <v>340</v>
      </c>
      <c r="C31" s="1058"/>
      <c r="D31" s="1058"/>
      <c r="E31" s="1058"/>
      <c r="F31" s="1058"/>
      <c r="G31" s="1058"/>
      <c r="H31" s="1058"/>
      <c r="I31" s="1058"/>
      <c r="J31" s="1058"/>
      <c r="K31" s="1058"/>
      <c r="L31" s="1058"/>
      <c r="M31" s="1058"/>
      <c r="N31" s="1058"/>
      <c r="O31" s="1058"/>
      <c r="P31" s="1059"/>
      <c r="Q31" s="1065">
        <v>1011</v>
      </c>
      <c r="R31" s="1066"/>
      <c r="S31" s="1066"/>
      <c r="T31" s="1066"/>
      <c r="U31" s="1066"/>
      <c r="V31" s="1066">
        <v>168</v>
      </c>
      <c r="W31" s="1066"/>
      <c r="X31" s="1066"/>
      <c r="Y31" s="1066"/>
      <c r="Z31" s="1066"/>
      <c r="AA31" s="1066">
        <v>843</v>
      </c>
      <c r="AB31" s="1066"/>
      <c r="AC31" s="1066"/>
      <c r="AD31" s="1066"/>
      <c r="AE31" s="1067"/>
      <c r="AF31" s="1062">
        <v>843</v>
      </c>
      <c r="AG31" s="1063"/>
      <c r="AH31" s="1063"/>
      <c r="AI31" s="1063"/>
      <c r="AJ31" s="1064"/>
      <c r="AK31" s="1007">
        <v>25</v>
      </c>
      <c r="AL31" s="998"/>
      <c r="AM31" s="998"/>
      <c r="AN31" s="998"/>
      <c r="AO31" s="998"/>
      <c r="AP31" s="998">
        <v>2344</v>
      </c>
      <c r="AQ31" s="998"/>
      <c r="AR31" s="998"/>
      <c r="AS31" s="998"/>
      <c r="AT31" s="998"/>
      <c r="AU31" s="998">
        <v>588</v>
      </c>
      <c r="AV31" s="998"/>
      <c r="AW31" s="998"/>
      <c r="AX31" s="998"/>
      <c r="AY31" s="998"/>
      <c r="AZ31" s="1068" t="s">
        <v>341</v>
      </c>
      <c r="BA31" s="1068"/>
      <c r="BB31" s="1068"/>
      <c r="BC31" s="1068"/>
      <c r="BD31" s="1068"/>
      <c r="BE31" s="999" t="s">
        <v>342</v>
      </c>
      <c r="BF31" s="999"/>
      <c r="BG31" s="999"/>
      <c r="BH31" s="999"/>
      <c r="BI31" s="1000"/>
      <c r="BJ31" s="98"/>
      <c r="BK31" s="98"/>
      <c r="BL31" s="98"/>
      <c r="BM31" s="98"/>
      <c r="BN31" s="98"/>
      <c r="BO31" s="107"/>
      <c r="BP31" s="107"/>
      <c r="BQ31" s="104">
        <v>25</v>
      </c>
      <c r="BR31" s="105"/>
      <c r="BS31" s="1027"/>
      <c r="BT31" s="1028"/>
      <c r="BU31" s="1028"/>
      <c r="BV31" s="1028"/>
      <c r="BW31" s="1028"/>
      <c r="BX31" s="1028"/>
      <c r="BY31" s="1028"/>
      <c r="BZ31" s="1028"/>
      <c r="CA31" s="1028"/>
      <c r="CB31" s="1028"/>
      <c r="CC31" s="1028"/>
      <c r="CD31" s="1028"/>
      <c r="CE31" s="1028"/>
      <c r="CF31" s="1028"/>
      <c r="CG31" s="1043"/>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96"/>
    </row>
    <row r="32" spans="1:131" ht="26.25" customHeight="1" x14ac:dyDescent="0.2">
      <c r="A32" s="108">
        <v>5</v>
      </c>
      <c r="B32" s="1057" t="s">
        <v>343</v>
      </c>
      <c r="C32" s="1058"/>
      <c r="D32" s="1058"/>
      <c r="E32" s="1058"/>
      <c r="F32" s="1058"/>
      <c r="G32" s="1058"/>
      <c r="H32" s="1058"/>
      <c r="I32" s="1058"/>
      <c r="J32" s="1058"/>
      <c r="K32" s="1058"/>
      <c r="L32" s="1058"/>
      <c r="M32" s="1058"/>
      <c r="N32" s="1058"/>
      <c r="O32" s="1058"/>
      <c r="P32" s="1059"/>
      <c r="Q32" s="1065">
        <v>834</v>
      </c>
      <c r="R32" s="1066"/>
      <c r="S32" s="1066"/>
      <c r="T32" s="1066"/>
      <c r="U32" s="1066"/>
      <c r="V32" s="1066">
        <v>559</v>
      </c>
      <c r="W32" s="1066"/>
      <c r="X32" s="1066"/>
      <c r="Y32" s="1066"/>
      <c r="Z32" s="1066"/>
      <c r="AA32" s="1066">
        <v>275</v>
      </c>
      <c r="AB32" s="1066"/>
      <c r="AC32" s="1066"/>
      <c r="AD32" s="1066"/>
      <c r="AE32" s="1067"/>
      <c r="AF32" s="1062" t="s">
        <v>63</v>
      </c>
      <c r="AG32" s="1063"/>
      <c r="AH32" s="1063"/>
      <c r="AI32" s="1063"/>
      <c r="AJ32" s="1064"/>
      <c r="AK32" s="1007">
        <v>652</v>
      </c>
      <c r="AL32" s="998"/>
      <c r="AM32" s="998"/>
      <c r="AN32" s="998"/>
      <c r="AO32" s="998"/>
      <c r="AP32" s="998">
        <v>8030</v>
      </c>
      <c r="AQ32" s="998"/>
      <c r="AR32" s="998"/>
      <c r="AS32" s="998"/>
      <c r="AT32" s="998"/>
      <c r="AU32" s="998">
        <v>5742</v>
      </c>
      <c r="AV32" s="998"/>
      <c r="AW32" s="998"/>
      <c r="AX32" s="998"/>
      <c r="AY32" s="998"/>
      <c r="AZ32" s="1068" t="s">
        <v>341</v>
      </c>
      <c r="BA32" s="1068"/>
      <c r="BB32" s="1068"/>
      <c r="BC32" s="1068"/>
      <c r="BD32" s="1068"/>
      <c r="BE32" s="999" t="s">
        <v>342</v>
      </c>
      <c r="BF32" s="999"/>
      <c r="BG32" s="999"/>
      <c r="BH32" s="999"/>
      <c r="BI32" s="1000"/>
      <c r="BJ32" s="98"/>
      <c r="BK32" s="98"/>
      <c r="BL32" s="98"/>
      <c r="BM32" s="98"/>
      <c r="BN32" s="98"/>
      <c r="BO32" s="107"/>
      <c r="BP32" s="107"/>
      <c r="BQ32" s="104">
        <v>26</v>
      </c>
      <c r="BR32" s="105"/>
      <c r="BS32" s="1027"/>
      <c r="BT32" s="1028"/>
      <c r="BU32" s="1028"/>
      <c r="BV32" s="1028"/>
      <c r="BW32" s="1028"/>
      <c r="BX32" s="1028"/>
      <c r="BY32" s="1028"/>
      <c r="BZ32" s="1028"/>
      <c r="CA32" s="1028"/>
      <c r="CB32" s="1028"/>
      <c r="CC32" s="1028"/>
      <c r="CD32" s="1028"/>
      <c r="CE32" s="1028"/>
      <c r="CF32" s="1028"/>
      <c r="CG32" s="1043"/>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96"/>
    </row>
    <row r="33" spans="1:131" ht="26.25" customHeight="1" x14ac:dyDescent="0.2">
      <c r="A33" s="108">
        <v>6</v>
      </c>
      <c r="B33" s="1057"/>
      <c r="C33" s="1058"/>
      <c r="D33" s="1058"/>
      <c r="E33" s="1058"/>
      <c r="F33" s="1058"/>
      <c r="G33" s="1058"/>
      <c r="H33" s="1058"/>
      <c r="I33" s="1058"/>
      <c r="J33" s="1058"/>
      <c r="K33" s="1058"/>
      <c r="L33" s="1058"/>
      <c r="M33" s="1058"/>
      <c r="N33" s="1058"/>
      <c r="O33" s="1058"/>
      <c r="P33" s="1059"/>
      <c r="Q33" s="1065"/>
      <c r="R33" s="1066"/>
      <c r="S33" s="1066"/>
      <c r="T33" s="1066"/>
      <c r="U33" s="1066"/>
      <c r="V33" s="1066"/>
      <c r="W33" s="1066"/>
      <c r="X33" s="1066"/>
      <c r="Y33" s="1066"/>
      <c r="Z33" s="1066"/>
      <c r="AA33" s="1066"/>
      <c r="AB33" s="1066"/>
      <c r="AC33" s="1066"/>
      <c r="AD33" s="1066"/>
      <c r="AE33" s="1067"/>
      <c r="AF33" s="1062"/>
      <c r="AG33" s="1063"/>
      <c r="AH33" s="1063"/>
      <c r="AI33" s="1063"/>
      <c r="AJ33" s="1064"/>
      <c r="AK33" s="1007"/>
      <c r="AL33" s="998"/>
      <c r="AM33" s="998"/>
      <c r="AN33" s="998"/>
      <c r="AO33" s="998"/>
      <c r="AP33" s="998"/>
      <c r="AQ33" s="998"/>
      <c r="AR33" s="998"/>
      <c r="AS33" s="998"/>
      <c r="AT33" s="998"/>
      <c r="AU33" s="998"/>
      <c r="AV33" s="998"/>
      <c r="AW33" s="998"/>
      <c r="AX33" s="998"/>
      <c r="AY33" s="998"/>
      <c r="AZ33" s="1068"/>
      <c r="BA33" s="1068"/>
      <c r="BB33" s="1068"/>
      <c r="BC33" s="1068"/>
      <c r="BD33" s="1068"/>
      <c r="BE33" s="999"/>
      <c r="BF33" s="999"/>
      <c r="BG33" s="999"/>
      <c r="BH33" s="999"/>
      <c r="BI33" s="1000"/>
      <c r="BJ33" s="98"/>
      <c r="BK33" s="98"/>
      <c r="BL33" s="98"/>
      <c r="BM33" s="98"/>
      <c r="BN33" s="98"/>
      <c r="BO33" s="107"/>
      <c r="BP33" s="107"/>
      <c r="BQ33" s="104">
        <v>27</v>
      </c>
      <c r="BR33" s="105"/>
      <c r="BS33" s="1027"/>
      <c r="BT33" s="1028"/>
      <c r="BU33" s="1028"/>
      <c r="BV33" s="1028"/>
      <c r="BW33" s="1028"/>
      <c r="BX33" s="1028"/>
      <c r="BY33" s="1028"/>
      <c r="BZ33" s="1028"/>
      <c r="CA33" s="1028"/>
      <c r="CB33" s="1028"/>
      <c r="CC33" s="1028"/>
      <c r="CD33" s="1028"/>
      <c r="CE33" s="1028"/>
      <c r="CF33" s="1028"/>
      <c r="CG33" s="1043"/>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96"/>
    </row>
    <row r="34" spans="1:131" ht="26.25" customHeight="1" x14ac:dyDescent="0.2">
      <c r="A34" s="108">
        <v>7</v>
      </c>
      <c r="B34" s="1057"/>
      <c r="C34" s="1058"/>
      <c r="D34" s="1058"/>
      <c r="E34" s="1058"/>
      <c r="F34" s="1058"/>
      <c r="G34" s="1058"/>
      <c r="H34" s="1058"/>
      <c r="I34" s="1058"/>
      <c r="J34" s="1058"/>
      <c r="K34" s="1058"/>
      <c r="L34" s="1058"/>
      <c r="M34" s="1058"/>
      <c r="N34" s="1058"/>
      <c r="O34" s="1058"/>
      <c r="P34" s="1059"/>
      <c r="Q34" s="1065"/>
      <c r="R34" s="1066"/>
      <c r="S34" s="1066"/>
      <c r="T34" s="1066"/>
      <c r="U34" s="1066"/>
      <c r="V34" s="1066"/>
      <c r="W34" s="1066"/>
      <c r="X34" s="1066"/>
      <c r="Y34" s="1066"/>
      <c r="Z34" s="1066"/>
      <c r="AA34" s="1066"/>
      <c r="AB34" s="1066"/>
      <c r="AC34" s="1066"/>
      <c r="AD34" s="1066"/>
      <c r="AE34" s="1067"/>
      <c r="AF34" s="1062"/>
      <c r="AG34" s="1063"/>
      <c r="AH34" s="1063"/>
      <c r="AI34" s="1063"/>
      <c r="AJ34" s="1064"/>
      <c r="AK34" s="1007"/>
      <c r="AL34" s="998"/>
      <c r="AM34" s="998"/>
      <c r="AN34" s="998"/>
      <c r="AO34" s="998"/>
      <c r="AP34" s="998"/>
      <c r="AQ34" s="998"/>
      <c r="AR34" s="998"/>
      <c r="AS34" s="998"/>
      <c r="AT34" s="998"/>
      <c r="AU34" s="998"/>
      <c r="AV34" s="998"/>
      <c r="AW34" s="998"/>
      <c r="AX34" s="998"/>
      <c r="AY34" s="998"/>
      <c r="AZ34" s="1068"/>
      <c r="BA34" s="1068"/>
      <c r="BB34" s="1068"/>
      <c r="BC34" s="1068"/>
      <c r="BD34" s="1068"/>
      <c r="BE34" s="999"/>
      <c r="BF34" s="999"/>
      <c r="BG34" s="999"/>
      <c r="BH34" s="999"/>
      <c r="BI34" s="1000"/>
      <c r="BJ34" s="98"/>
      <c r="BK34" s="98"/>
      <c r="BL34" s="98"/>
      <c r="BM34" s="98"/>
      <c r="BN34" s="98"/>
      <c r="BO34" s="107"/>
      <c r="BP34" s="107"/>
      <c r="BQ34" s="104">
        <v>28</v>
      </c>
      <c r="BR34" s="105"/>
      <c r="BS34" s="1027"/>
      <c r="BT34" s="1028"/>
      <c r="BU34" s="1028"/>
      <c r="BV34" s="1028"/>
      <c r="BW34" s="1028"/>
      <c r="BX34" s="1028"/>
      <c r="BY34" s="1028"/>
      <c r="BZ34" s="1028"/>
      <c r="CA34" s="1028"/>
      <c r="CB34" s="1028"/>
      <c r="CC34" s="1028"/>
      <c r="CD34" s="1028"/>
      <c r="CE34" s="1028"/>
      <c r="CF34" s="1028"/>
      <c r="CG34" s="1043"/>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96"/>
    </row>
    <row r="35" spans="1:131" ht="26.25" customHeight="1" x14ac:dyDescent="0.2">
      <c r="A35" s="108">
        <v>8</v>
      </c>
      <c r="B35" s="1057"/>
      <c r="C35" s="1058"/>
      <c r="D35" s="1058"/>
      <c r="E35" s="1058"/>
      <c r="F35" s="1058"/>
      <c r="G35" s="1058"/>
      <c r="H35" s="1058"/>
      <c r="I35" s="1058"/>
      <c r="J35" s="1058"/>
      <c r="K35" s="1058"/>
      <c r="L35" s="1058"/>
      <c r="M35" s="1058"/>
      <c r="N35" s="1058"/>
      <c r="O35" s="1058"/>
      <c r="P35" s="1059"/>
      <c r="Q35" s="1065"/>
      <c r="R35" s="1066"/>
      <c r="S35" s="1066"/>
      <c r="T35" s="1066"/>
      <c r="U35" s="1066"/>
      <c r="V35" s="1066"/>
      <c r="W35" s="1066"/>
      <c r="X35" s="1066"/>
      <c r="Y35" s="1066"/>
      <c r="Z35" s="1066"/>
      <c r="AA35" s="1066"/>
      <c r="AB35" s="1066"/>
      <c r="AC35" s="1066"/>
      <c r="AD35" s="1066"/>
      <c r="AE35" s="1067"/>
      <c r="AF35" s="1062"/>
      <c r="AG35" s="1063"/>
      <c r="AH35" s="1063"/>
      <c r="AI35" s="1063"/>
      <c r="AJ35" s="1064"/>
      <c r="AK35" s="1007"/>
      <c r="AL35" s="998"/>
      <c r="AM35" s="998"/>
      <c r="AN35" s="998"/>
      <c r="AO35" s="998"/>
      <c r="AP35" s="998"/>
      <c r="AQ35" s="998"/>
      <c r="AR35" s="998"/>
      <c r="AS35" s="998"/>
      <c r="AT35" s="998"/>
      <c r="AU35" s="998"/>
      <c r="AV35" s="998"/>
      <c r="AW35" s="998"/>
      <c r="AX35" s="998"/>
      <c r="AY35" s="998"/>
      <c r="AZ35" s="1068"/>
      <c r="BA35" s="1068"/>
      <c r="BB35" s="1068"/>
      <c r="BC35" s="1068"/>
      <c r="BD35" s="1068"/>
      <c r="BE35" s="999"/>
      <c r="BF35" s="999"/>
      <c r="BG35" s="999"/>
      <c r="BH35" s="999"/>
      <c r="BI35" s="1000"/>
      <c r="BJ35" s="98"/>
      <c r="BK35" s="98"/>
      <c r="BL35" s="98"/>
      <c r="BM35" s="98"/>
      <c r="BN35" s="98"/>
      <c r="BO35" s="107"/>
      <c r="BP35" s="107"/>
      <c r="BQ35" s="104">
        <v>29</v>
      </c>
      <c r="BR35" s="105"/>
      <c r="BS35" s="1027"/>
      <c r="BT35" s="1028"/>
      <c r="BU35" s="1028"/>
      <c r="BV35" s="1028"/>
      <c r="BW35" s="1028"/>
      <c r="BX35" s="1028"/>
      <c r="BY35" s="1028"/>
      <c r="BZ35" s="1028"/>
      <c r="CA35" s="1028"/>
      <c r="CB35" s="1028"/>
      <c r="CC35" s="1028"/>
      <c r="CD35" s="1028"/>
      <c r="CE35" s="1028"/>
      <c r="CF35" s="1028"/>
      <c r="CG35" s="1043"/>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96"/>
    </row>
    <row r="36" spans="1:131" ht="26.25" customHeight="1" x14ac:dyDescent="0.2">
      <c r="A36" s="108">
        <v>9</v>
      </c>
      <c r="B36" s="1057"/>
      <c r="C36" s="1058"/>
      <c r="D36" s="1058"/>
      <c r="E36" s="1058"/>
      <c r="F36" s="1058"/>
      <c r="G36" s="1058"/>
      <c r="H36" s="1058"/>
      <c r="I36" s="1058"/>
      <c r="J36" s="1058"/>
      <c r="K36" s="1058"/>
      <c r="L36" s="1058"/>
      <c r="M36" s="1058"/>
      <c r="N36" s="1058"/>
      <c r="O36" s="1058"/>
      <c r="P36" s="1059"/>
      <c r="Q36" s="1065"/>
      <c r="R36" s="1066"/>
      <c r="S36" s="1066"/>
      <c r="T36" s="1066"/>
      <c r="U36" s="1066"/>
      <c r="V36" s="1066"/>
      <c r="W36" s="1066"/>
      <c r="X36" s="1066"/>
      <c r="Y36" s="1066"/>
      <c r="Z36" s="1066"/>
      <c r="AA36" s="1066"/>
      <c r="AB36" s="1066"/>
      <c r="AC36" s="1066"/>
      <c r="AD36" s="1066"/>
      <c r="AE36" s="1067"/>
      <c r="AF36" s="1062"/>
      <c r="AG36" s="1063"/>
      <c r="AH36" s="1063"/>
      <c r="AI36" s="1063"/>
      <c r="AJ36" s="1064"/>
      <c r="AK36" s="1007"/>
      <c r="AL36" s="998"/>
      <c r="AM36" s="998"/>
      <c r="AN36" s="998"/>
      <c r="AO36" s="998"/>
      <c r="AP36" s="998"/>
      <c r="AQ36" s="998"/>
      <c r="AR36" s="998"/>
      <c r="AS36" s="998"/>
      <c r="AT36" s="998"/>
      <c r="AU36" s="998"/>
      <c r="AV36" s="998"/>
      <c r="AW36" s="998"/>
      <c r="AX36" s="998"/>
      <c r="AY36" s="998"/>
      <c r="AZ36" s="1068"/>
      <c r="BA36" s="1068"/>
      <c r="BB36" s="1068"/>
      <c r="BC36" s="1068"/>
      <c r="BD36" s="1068"/>
      <c r="BE36" s="999"/>
      <c r="BF36" s="999"/>
      <c r="BG36" s="999"/>
      <c r="BH36" s="999"/>
      <c r="BI36" s="1000"/>
      <c r="BJ36" s="98"/>
      <c r="BK36" s="98"/>
      <c r="BL36" s="98"/>
      <c r="BM36" s="98"/>
      <c r="BN36" s="98"/>
      <c r="BO36" s="107"/>
      <c r="BP36" s="107"/>
      <c r="BQ36" s="104">
        <v>30</v>
      </c>
      <c r="BR36" s="105"/>
      <c r="BS36" s="1027"/>
      <c r="BT36" s="1028"/>
      <c r="BU36" s="1028"/>
      <c r="BV36" s="1028"/>
      <c r="BW36" s="1028"/>
      <c r="BX36" s="1028"/>
      <c r="BY36" s="1028"/>
      <c r="BZ36" s="1028"/>
      <c r="CA36" s="1028"/>
      <c r="CB36" s="1028"/>
      <c r="CC36" s="1028"/>
      <c r="CD36" s="1028"/>
      <c r="CE36" s="1028"/>
      <c r="CF36" s="1028"/>
      <c r="CG36" s="1043"/>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96"/>
    </row>
    <row r="37" spans="1:131" ht="26.25" customHeight="1" x14ac:dyDescent="0.2">
      <c r="A37" s="108">
        <v>10</v>
      </c>
      <c r="B37" s="1057"/>
      <c r="C37" s="1058"/>
      <c r="D37" s="1058"/>
      <c r="E37" s="1058"/>
      <c r="F37" s="1058"/>
      <c r="G37" s="1058"/>
      <c r="H37" s="1058"/>
      <c r="I37" s="1058"/>
      <c r="J37" s="1058"/>
      <c r="K37" s="1058"/>
      <c r="L37" s="1058"/>
      <c r="M37" s="1058"/>
      <c r="N37" s="1058"/>
      <c r="O37" s="1058"/>
      <c r="P37" s="1059"/>
      <c r="Q37" s="1065"/>
      <c r="R37" s="1066"/>
      <c r="S37" s="1066"/>
      <c r="T37" s="1066"/>
      <c r="U37" s="1066"/>
      <c r="V37" s="1066"/>
      <c r="W37" s="1066"/>
      <c r="X37" s="1066"/>
      <c r="Y37" s="1066"/>
      <c r="Z37" s="1066"/>
      <c r="AA37" s="1066"/>
      <c r="AB37" s="1066"/>
      <c r="AC37" s="1066"/>
      <c r="AD37" s="1066"/>
      <c r="AE37" s="1067"/>
      <c r="AF37" s="1062"/>
      <c r="AG37" s="1063"/>
      <c r="AH37" s="1063"/>
      <c r="AI37" s="1063"/>
      <c r="AJ37" s="1064"/>
      <c r="AK37" s="1007"/>
      <c r="AL37" s="998"/>
      <c r="AM37" s="998"/>
      <c r="AN37" s="998"/>
      <c r="AO37" s="998"/>
      <c r="AP37" s="998"/>
      <c r="AQ37" s="998"/>
      <c r="AR37" s="998"/>
      <c r="AS37" s="998"/>
      <c r="AT37" s="998"/>
      <c r="AU37" s="998"/>
      <c r="AV37" s="998"/>
      <c r="AW37" s="998"/>
      <c r="AX37" s="998"/>
      <c r="AY37" s="998"/>
      <c r="AZ37" s="1068"/>
      <c r="BA37" s="1068"/>
      <c r="BB37" s="1068"/>
      <c r="BC37" s="1068"/>
      <c r="BD37" s="1068"/>
      <c r="BE37" s="999"/>
      <c r="BF37" s="999"/>
      <c r="BG37" s="999"/>
      <c r="BH37" s="999"/>
      <c r="BI37" s="1000"/>
      <c r="BJ37" s="98"/>
      <c r="BK37" s="98"/>
      <c r="BL37" s="98"/>
      <c r="BM37" s="98"/>
      <c r="BN37" s="98"/>
      <c r="BO37" s="107"/>
      <c r="BP37" s="107"/>
      <c r="BQ37" s="104">
        <v>31</v>
      </c>
      <c r="BR37" s="105"/>
      <c r="BS37" s="1027"/>
      <c r="BT37" s="1028"/>
      <c r="BU37" s="1028"/>
      <c r="BV37" s="1028"/>
      <c r="BW37" s="1028"/>
      <c r="BX37" s="1028"/>
      <c r="BY37" s="1028"/>
      <c r="BZ37" s="1028"/>
      <c r="CA37" s="1028"/>
      <c r="CB37" s="1028"/>
      <c r="CC37" s="1028"/>
      <c r="CD37" s="1028"/>
      <c r="CE37" s="1028"/>
      <c r="CF37" s="1028"/>
      <c r="CG37" s="1043"/>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96"/>
    </row>
    <row r="38" spans="1:131" ht="26.25" customHeight="1" x14ac:dyDescent="0.2">
      <c r="A38" s="108">
        <v>11</v>
      </c>
      <c r="B38" s="1057"/>
      <c r="C38" s="1058"/>
      <c r="D38" s="1058"/>
      <c r="E38" s="1058"/>
      <c r="F38" s="1058"/>
      <c r="G38" s="1058"/>
      <c r="H38" s="1058"/>
      <c r="I38" s="1058"/>
      <c r="J38" s="1058"/>
      <c r="K38" s="1058"/>
      <c r="L38" s="1058"/>
      <c r="M38" s="1058"/>
      <c r="N38" s="1058"/>
      <c r="O38" s="1058"/>
      <c r="P38" s="1059"/>
      <c r="Q38" s="1065"/>
      <c r="R38" s="1066"/>
      <c r="S38" s="1066"/>
      <c r="T38" s="1066"/>
      <c r="U38" s="1066"/>
      <c r="V38" s="1066"/>
      <c r="W38" s="1066"/>
      <c r="X38" s="1066"/>
      <c r="Y38" s="1066"/>
      <c r="Z38" s="1066"/>
      <c r="AA38" s="1066"/>
      <c r="AB38" s="1066"/>
      <c r="AC38" s="1066"/>
      <c r="AD38" s="1066"/>
      <c r="AE38" s="1067"/>
      <c r="AF38" s="1062"/>
      <c r="AG38" s="1063"/>
      <c r="AH38" s="1063"/>
      <c r="AI38" s="1063"/>
      <c r="AJ38" s="1064"/>
      <c r="AK38" s="1007"/>
      <c r="AL38" s="998"/>
      <c r="AM38" s="998"/>
      <c r="AN38" s="998"/>
      <c r="AO38" s="998"/>
      <c r="AP38" s="998"/>
      <c r="AQ38" s="998"/>
      <c r="AR38" s="998"/>
      <c r="AS38" s="998"/>
      <c r="AT38" s="998"/>
      <c r="AU38" s="998"/>
      <c r="AV38" s="998"/>
      <c r="AW38" s="998"/>
      <c r="AX38" s="998"/>
      <c r="AY38" s="998"/>
      <c r="AZ38" s="1068"/>
      <c r="BA38" s="1068"/>
      <c r="BB38" s="1068"/>
      <c r="BC38" s="1068"/>
      <c r="BD38" s="1068"/>
      <c r="BE38" s="999"/>
      <c r="BF38" s="999"/>
      <c r="BG38" s="999"/>
      <c r="BH38" s="999"/>
      <c r="BI38" s="1000"/>
      <c r="BJ38" s="98"/>
      <c r="BK38" s="98"/>
      <c r="BL38" s="98"/>
      <c r="BM38" s="98"/>
      <c r="BN38" s="98"/>
      <c r="BO38" s="107"/>
      <c r="BP38" s="107"/>
      <c r="BQ38" s="104">
        <v>32</v>
      </c>
      <c r="BR38" s="105"/>
      <c r="BS38" s="1027"/>
      <c r="BT38" s="1028"/>
      <c r="BU38" s="1028"/>
      <c r="BV38" s="1028"/>
      <c r="BW38" s="1028"/>
      <c r="BX38" s="1028"/>
      <c r="BY38" s="1028"/>
      <c r="BZ38" s="1028"/>
      <c r="CA38" s="1028"/>
      <c r="CB38" s="1028"/>
      <c r="CC38" s="1028"/>
      <c r="CD38" s="1028"/>
      <c r="CE38" s="1028"/>
      <c r="CF38" s="1028"/>
      <c r="CG38" s="1043"/>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96"/>
    </row>
    <row r="39" spans="1:131" ht="26.25" customHeight="1" x14ac:dyDescent="0.2">
      <c r="A39" s="108">
        <v>12</v>
      </c>
      <c r="B39" s="1057"/>
      <c r="C39" s="1058"/>
      <c r="D39" s="1058"/>
      <c r="E39" s="1058"/>
      <c r="F39" s="1058"/>
      <c r="G39" s="1058"/>
      <c r="H39" s="1058"/>
      <c r="I39" s="1058"/>
      <c r="J39" s="1058"/>
      <c r="K39" s="1058"/>
      <c r="L39" s="1058"/>
      <c r="M39" s="1058"/>
      <c r="N39" s="1058"/>
      <c r="O39" s="1058"/>
      <c r="P39" s="1059"/>
      <c r="Q39" s="1065"/>
      <c r="R39" s="1066"/>
      <c r="S39" s="1066"/>
      <c r="T39" s="1066"/>
      <c r="U39" s="1066"/>
      <c r="V39" s="1066"/>
      <c r="W39" s="1066"/>
      <c r="X39" s="1066"/>
      <c r="Y39" s="1066"/>
      <c r="Z39" s="1066"/>
      <c r="AA39" s="1066"/>
      <c r="AB39" s="1066"/>
      <c r="AC39" s="1066"/>
      <c r="AD39" s="1066"/>
      <c r="AE39" s="1067"/>
      <c r="AF39" s="1062"/>
      <c r="AG39" s="1063"/>
      <c r="AH39" s="1063"/>
      <c r="AI39" s="1063"/>
      <c r="AJ39" s="1064"/>
      <c r="AK39" s="1007"/>
      <c r="AL39" s="998"/>
      <c r="AM39" s="998"/>
      <c r="AN39" s="998"/>
      <c r="AO39" s="998"/>
      <c r="AP39" s="998"/>
      <c r="AQ39" s="998"/>
      <c r="AR39" s="998"/>
      <c r="AS39" s="998"/>
      <c r="AT39" s="998"/>
      <c r="AU39" s="998"/>
      <c r="AV39" s="998"/>
      <c r="AW39" s="998"/>
      <c r="AX39" s="998"/>
      <c r="AY39" s="998"/>
      <c r="AZ39" s="1068"/>
      <c r="BA39" s="1068"/>
      <c r="BB39" s="1068"/>
      <c r="BC39" s="1068"/>
      <c r="BD39" s="1068"/>
      <c r="BE39" s="999"/>
      <c r="BF39" s="999"/>
      <c r="BG39" s="999"/>
      <c r="BH39" s="999"/>
      <c r="BI39" s="1000"/>
      <c r="BJ39" s="98"/>
      <c r="BK39" s="98"/>
      <c r="BL39" s="98"/>
      <c r="BM39" s="98"/>
      <c r="BN39" s="98"/>
      <c r="BO39" s="107"/>
      <c r="BP39" s="107"/>
      <c r="BQ39" s="104">
        <v>33</v>
      </c>
      <c r="BR39" s="105"/>
      <c r="BS39" s="1027"/>
      <c r="BT39" s="1028"/>
      <c r="BU39" s="1028"/>
      <c r="BV39" s="1028"/>
      <c r="BW39" s="1028"/>
      <c r="BX39" s="1028"/>
      <c r="BY39" s="1028"/>
      <c r="BZ39" s="1028"/>
      <c r="CA39" s="1028"/>
      <c r="CB39" s="1028"/>
      <c r="CC39" s="1028"/>
      <c r="CD39" s="1028"/>
      <c r="CE39" s="1028"/>
      <c r="CF39" s="1028"/>
      <c r="CG39" s="1043"/>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96"/>
    </row>
    <row r="40" spans="1:131" ht="26.25" customHeight="1" x14ac:dyDescent="0.2">
      <c r="A40" s="104">
        <v>13</v>
      </c>
      <c r="B40" s="1057"/>
      <c r="C40" s="1058"/>
      <c r="D40" s="1058"/>
      <c r="E40" s="1058"/>
      <c r="F40" s="1058"/>
      <c r="G40" s="1058"/>
      <c r="H40" s="1058"/>
      <c r="I40" s="1058"/>
      <c r="J40" s="1058"/>
      <c r="K40" s="1058"/>
      <c r="L40" s="1058"/>
      <c r="M40" s="1058"/>
      <c r="N40" s="1058"/>
      <c r="O40" s="1058"/>
      <c r="P40" s="1059"/>
      <c r="Q40" s="1065"/>
      <c r="R40" s="1066"/>
      <c r="S40" s="1066"/>
      <c r="T40" s="1066"/>
      <c r="U40" s="1066"/>
      <c r="V40" s="1066"/>
      <c r="W40" s="1066"/>
      <c r="X40" s="1066"/>
      <c r="Y40" s="1066"/>
      <c r="Z40" s="1066"/>
      <c r="AA40" s="1066"/>
      <c r="AB40" s="1066"/>
      <c r="AC40" s="1066"/>
      <c r="AD40" s="1066"/>
      <c r="AE40" s="1067"/>
      <c r="AF40" s="1062"/>
      <c r="AG40" s="1063"/>
      <c r="AH40" s="1063"/>
      <c r="AI40" s="1063"/>
      <c r="AJ40" s="1064"/>
      <c r="AK40" s="1007"/>
      <c r="AL40" s="998"/>
      <c r="AM40" s="998"/>
      <c r="AN40" s="998"/>
      <c r="AO40" s="998"/>
      <c r="AP40" s="998"/>
      <c r="AQ40" s="998"/>
      <c r="AR40" s="998"/>
      <c r="AS40" s="998"/>
      <c r="AT40" s="998"/>
      <c r="AU40" s="998"/>
      <c r="AV40" s="998"/>
      <c r="AW40" s="998"/>
      <c r="AX40" s="998"/>
      <c r="AY40" s="998"/>
      <c r="AZ40" s="1068"/>
      <c r="BA40" s="1068"/>
      <c r="BB40" s="1068"/>
      <c r="BC40" s="1068"/>
      <c r="BD40" s="1068"/>
      <c r="BE40" s="999"/>
      <c r="BF40" s="999"/>
      <c r="BG40" s="999"/>
      <c r="BH40" s="999"/>
      <c r="BI40" s="1000"/>
      <c r="BJ40" s="98"/>
      <c r="BK40" s="98"/>
      <c r="BL40" s="98"/>
      <c r="BM40" s="98"/>
      <c r="BN40" s="98"/>
      <c r="BO40" s="107"/>
      <c r="BP40" s="107"/>
      <c r="BQ40" s="104">
        <v>34</v>
      </c>
      <c r="BR40" s="105"/>
      <c r="BS40" s="1027"/>
      <c r="BT40" s="1028"/>
      <c r="BU40" s="1028"/>
      <c r="BV40" s="1028"/>
      <c r="BW40" s="1028"/>
      <c r="BX40" s="1028"/>
      <c r="BY40" s="1028"/>
      <c r="BZ40" s="1028"/>
      <c r="CA40" s="1028"/>
      <c r="CB40" s="1028"/>
      <c r="CC40" s="1028"/>
      <c r="CD40" s="1028"/>
      <c r="CE40" s="1028"/>
      <c r="CF40" s="1028"/>
      <c r="CG40" s="1043"/>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96"/>
    </row>
    <row r="41" spans="1:131" ht="26.25" customHeight="1" x14ac:dyDescent="0.2">
      <c r="A41" s="104">
        <v>14</v>
      </c>
      <c r="B41" s="1057"/>
      <c r="C41" s="1058"/>
      <c r="D41" s="1058"/>
      <c r="E41" s="1058"/>
      <c r="F41" s="1058"/>
      <c r="G41" s="1058"/>
      <c r="H41" s="1058"/>
      <c r="I41" s="1058"/>
      <c r="J41" s="1058"/>
      <c r="K41" s="1058"/>
      <c r="L41" s="1058"/>
      <c r="M41" s="1058"/>
      <c r="N41" s="1058"/>
      <c r="O41" s="1058"/>
      <c r="P41" s="1059"/>
      <c r="Q41" s="1065"/>
      <c r="R41" s="1066"/>
      <c r="S41" s="1066"/>
      <c r="T41" s="1066"/>
      <c r="U41" s="1066"/>
      <c r="V41" s="1066"/>
      <c r="W41" s="1066"/>
      <c r="X41" s="1066"/>
      <c r="Y41" s="1066"/>
      <c r="Z41" s="1066"/>
      <c r="AA41" s="1066"/>
      <c r="AB41" s="1066"/>
      <c r="AC41" s="1066"/>
      <c r="AD41" s="1066"/>
      <c r="AE41" s="1067"/>
      <c r="AF41" s="1062"/>
      <c r="AG41" s="1063"/>
      <c r="AH41" s="1063"/>
      <c r="AI41" s="1063"/>
      <c r="AJ41" s="1064"/>
      <c r="AK41" s="1007"/>
      <c r="AL41" s="998"/>
      <c r="AM41" s="998"/>
      <c r="AN41" s="998"/>
      <c r="AO41" s="998"/>
      <c r="AP41" s="998"/>
      <c r="AQ41" s="998"/>
      <c r="AR41" s="998"/>
      <c r="AS41" s="998"/>
      <c r="AT41" s="998"/>
      <c r="AU41" s="998"/>
      <c r="AV41" s="998"/>
      <c r="AW41" s="998"/>
      <c r="AX41" s="998"/>
      <c r="AY41" s="998"/>
      <c r="AZ41" s="1068"/>
      <c r="BA41" s="1068"/>
      <c r="BB41" s="1068"/>
      <c r="BC41" s="1068"/>
      <c r="BD41" s="1068"/>
      <c r="BE41" s="999"/>
      <c r="BF41" s="999"/>
      <c r="BG41" s="999"/>
      <c r="BH41" s="999"/>
      <c r="BI41" s="1000"/>
      <c r="BJ41" s="98"/>
      <c r="BK41" s="98"/>
      <c r="BL41" s="98"/>
      <c r="BM41" s="98"/>
      <c r="BN41" s="98"/>
      <c r="BO41" s="107"/>
      <c r="BP41" s="107"/>
      <c r="BQ41" s="104">
        <v>35</v>
      </c>
      <c r="BR41" s="105"/>
      <c r="BS41" s="1027"/>
      <c r="BT41" s="1028"/>
      <c r="BU41" s="1028"/>
      <c r="BV41" s="1028"/>
      <c r="BW41" s="1028"/>
      <c r="BX41" s="1028"/>
      <c r="BY41" s="1028"/>
      <c r="BZ41" s="1028"/>
      <c r="CA41" s="1028"/>
      <c r="CB41" s="1028"/>
      <c r="CC41" s="1028"/>
      <c r="CD41" s="1028"/>
      <c r="CE41" s="1028"/>
      <c r="CF41" s="1028"/>
      <c r="CG41" s="1043"/>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96"/>
    </row>
    <row r="42" spans="1:131" ht="26.25" customHeight="1" x14ac:dyDescent="0.2">
      <c r="A42" s="104">
        <v>15</v>
      </c>
      <c r="B42" s="1057"/>
      <c r="C42" s="1058"/>
      <c r="D42" s="1058"/>
      <c r="E42" s="1058"/>
      <c r="F42" s="1058"/>
      <c r="G42" s="1058"/>
      <c r="H42" s="1058"/>
      <c r="I42" s="1058"/>
      <c r="J42" s="1058"/>
      <c r="K42" s="1058"/>
      <c r="L42" s="1058"/>
      <c r="M42" s="1058"/>
      <c r="N42" s="1058"/>
      <c r="O42" s="1058"/>
      <c r="P42" s="1059"/>
      <c r="Q42" s="1065"/>
      <c r="R42" s="1066"/>
      <c r="S42" s="1066"/>
      <c r="T42" s="1066"/>
      <c r="U42" s="1066"/>
      <c r="V42" s="1066"/>
      <c r="W42" s="1066"/>
      <c r="X42" s="1066"/>
      <c r="Y42" s="1066"/>
      <c r="Z42" s="1066"/>
      <c r="AA42" s="1066"/>
      <c r="AB42" s="1066"/>
      <c r="AC42" s="1066"/>
      <c r="AD42" s="1066"/>
      <c r="AE42" s="1067"/>
      <c r="AF42" s="1062"/>
      <c r="AG42" s="1063"/>
      <c r="AH42" s="1063"/>
      <c r="AI42" s="1063"/>
      <c r="AJ42" s="1064"/>
      <c r="AK42" s="1007"/>
      <c r="AL42" s="998"/>
      <c r="AM42" s="998"/>
      <c r="AN42" s="998"/>
      <c r="AO42" s="998"/>
      <c r="AP42" s="998"/>
      <c r="AQ42" s="998"/>
      <c r="AR42" s="998"/>
      <c r="AS42" s="998"/>
      <c r="AT42" s="998"/>
      <c r="AU42" s="998"/>
      <c r="AV42" s="998"/>
      <c r="AW42" s="998"/>
      <c r="AX42" s="998"/>
      <c r="AY42" s="998"/>
      <c r="AZ42" s="1068"/>
      <c r="BA42" s="1068"/>
      <c r="BB42" s="1068"/>
      <c r="BC42" s="1068"/>
      <c r="BD42" s="1068"/>
      <c r="BE42" s="999"/>
      <c r="BF42" s="999"/>
      <c r="BG42" s="999"/>
      <c r="BH42" s="999"/>
      <c r="BI42" s="1000"/>
      <c r="BJ42" s="98"/>
      <c r="BK42" s="98"/>
      <c r="BL42" s="98"/>
      <c r="BM42" s="98"/>
      <c r="BN42" s="98"/>
      <c r="BO42" s="107"/>
      <c r="BP42" s="107"/>
      <c r="BQ42" s="104">
        <v>36</v>
      </c>
      <c r="BR42" s="105"/>
      <c r="BS42" s="1027"/>
      <c r="BT42" s="1028"/>
      <c r="BU42" s="1028"/>
      <c r="BV42" s="1028"/>
      <c r="BW42" s="1028"/>
      <c r="BX42" s="1028"/>
      <c r="BY42" s="1028"/>
      <c r="BZ42" s="1028"/>
      <c r="CA42" s="1028"/>
      <c r="CB42" s="1028"/>
      <c r="CC42" s="1028"/>
      <c r="CD42" s="1028"/>
      <c r="CE42" s="1028"/>
      <c r="CF42" s="1028"/>
      <c r="CG42" s="1043"/>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96"/>
    </row>
    <row r="43" spans="1:131" ht="26.25" customHeight="1" x14ac:dyDescent="0.2">
      <c r="A43" s="104">
        <v>16</v>
      </c>
      <c r="B43" s="1057"/>
      <c r="C43" s="1058"/>
      <c r="D43" s="1058"/>
      <c r="E43" s="1058"/>
      <c r="F43" s="1058"/>
      <c r="G43" s="1058"/>
      <c r="H43" s="1058"/>
      <c r="I43" s="1058"/>
      <c r="J43" s="1058"/>
      <c r="K43" s="1058"/>
      <c r="L43" s="1058"/>
      <c r="M43" s="1058"/>
      <c r="N43" s="1058"/>
      <c r="O43" s="1058"/>
      <c r="P43" s="1059"/>
      <c r="Q43" s="1065"/>
      <c r="R43" s="1066"/>
      <c r="S43" s="1066"/>
      <c r="T43" s="1066"/>
      <c r="U43" s="1066"/>
      <c r="V43" s="1066"/>
      <c r="W43" s="1066"/>
      <c r="X43" s="1066"/>
      <c r="Y43" s="1066"/>
      <c r="Z43" s="1066"/>
      <c r="AA43" s="1066"/>
      <c r="AB43" s="1066"/>
      <c r="AC43" s="1066"/>
      <c r="AD43" s="1066"/>
      <c r="AE43" s="1067"/>
      <c r="AF43" s="1062"/>
      <c r="AG43" s="1063"/>
      <c r="AH43" s="1063"/>
      <c r="AI43" s="1063"/>
      <c r="AJ43" s="1064"/>
      <c r="AK43" s="1007"/>
      <c r="AL43" s="998"/>
      <c r="AM43" s="998"/>
      <c r="AN43" s="998"/>
      <c r="AO43" s="998"/>
      <c r="AP43" s="998"/>
      <c r="AQ43" s="998"/>
      <c r="AR43" s="998"/>
      <c r="AS43" s="998"/>
      <c r="AT43" s="998"/>
      <c r="AU43" s="998"/>
      <c r="AV43" s="998"/>
      <c r="AW43" s="998"/>
      <c r="AX43" s="998"/>
      <c r="AY43" s="998"/>
      <c r="AZ43" s="1068"/>
      <c r="BA43" s="1068"/>
      <c r="BB43" s="1068"/>
      <c r="BC43" s="1068"/>
      <c r="BD43" s="1068"/>
      <c r="BE43" s="999"/>
      <c r="BF43" s="999"/>
      <c r="BG43" s="999"/>
      <c r="BH43" s="999"/>
      <c r="BI43" s="1000"/>
      <c r="BJ43" s="98"/>
      <c r="BK43" s="98"/>
      <c r="BL43" s="98"/>
      <c r="BM43" s="98"/>
      <c r="BN43" s="98"/>
      <c r="BO43" s="107"/>
      <c r="BP43" s="107"/>
      <c r="BQ43" s="104">
        <v>37</v>
      </c>
      <c r="BR43" s="105"/>
      <c r="BS43" s="1027"/>
      <c r="BT43" s="1028"/>
      <c r="BU43" s="1028"/>
      <c r="BV43" s="1028"/>
      <c r="BW43" s="1028"/>
      <c r="BX43" s="1028"/>
      <c r="BY43" s="1028"/>
      <c r="BZ43" s="1028"/>
      <c r="CA43" s="1028"/>
      <c r="CB43" s="1028"/>
      <c r="CC43" s="1028"/>
      <c r="CD43" s="1028"/>
      <c r="CE43" s="1028"/>
      <c r="CF43" s="1028"/>
      <c r="CG43" s="1043"/>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96"/>
    </row>
    <row r="44" spans="1:131" ht="26.25" customHeight="1" x14ac:dyDescent="0.2">
      <c r="A44" s="104">
        <v>17</v>
      </c>
      <c r="B44" s="1057"/>
      <c r="C44" s="1058"/>
      <c r="D44" s="1058"/>
      <c r="E44" s="1058"/>
      <c r="F44" s="1058"/>
      <c r="G44" s="1058"/>
      <c r="H44" s="1058"/>
      <c r="I44" s="1058"/>
      <c r="J44" s="1058"/>
      <c r="K44" s="1058"/>
      <c r="L44" s="1058"/>
      <c r="M44" s="1058"/>
      <c r="N44" s="1058"/>
      <c r="O44" s="1058"/>
      <c r="P44" s="1059"/>
      <c r="Q44" s="1065"/>
      <c r="R44" s="1066"/>
      <c r="S44" s="1066"/>
      <c r="T44" s="1066"/>
      <c r="U44" s="1066"/>
      <c r="V44" s="1066"/>
      <c r="W44" s="1066"/>
      <c r="X44" s="1066"/>
      <c r="Y44" s="1066"/>
      <c r="Z44" s="1066"/>
      <c r="AA44" s="1066"/>
      <c r="AB44" s="1066"/>
      <c r="AC44" s="1066"/>
      <c r="AD44" s="1066"/>
      <c r="AE44" s="1067"/>
      <c r="AF44" s="1062"/>
      <c r="AG44" s="1063"/>
      <c r="AH44" s="1063"/>
      <c r="AI44" s="1063"/>
      <c r="AJ44" s="1064"/>
      <c r="AK44" s="1007"/>
      <c r="AL44" s="998"/>
      <c r="AM44" s="998"/>
      <c r="AN44" s="998"/>
      <c r="AO44" s="998"/>
      <c r="AP44" s="998"/>
      <c r="AQ44" s="998"/>
      <c r="AR44" s="998"/>
      <c r="AS44" s="998"/>
      <c r="AT44" s="998"/>
      <c r="AU44" s="998"/>
      <c r="AV44" s="998"/>
      <c r="AW44" s="998"/>
      <c r="AX44" s="998"/>
      <c r="AY44" s="998"/>
      <c r="AZ44" s="1068"/>
      <c r="BA44" s="1068"/>
      <c r="BB44" s="1068"/>
      <c r="BC44" s="1068"/>
      <c r="BD44" s="1068"/>
      <c r="BE44" s="999"/>
      <c r="BF44" s="999"/>
      <c r="BG44" s="999"/>
      <c r="BH44" s="999"/>
      <c r="BI44" s="1000"/>
      <c r="BJ44" s="98"/>
      <c r="BK44" s="98"/>
      <c r="BL44" s="98"/>
      <c r="BM44" s="98"/>
      <c r="BN44" s="98"/>
      <c r="BO44" s="107"/>
      <c r="BP44" s="107"/>
      <c r="BQ44" s="104">
        <v>38</v>
      </c>
      <c r="BR44" s="105"/>
      <c r="BS44" s="1027"/>
      <c r="BT44" s="1028"/>
      <c r="BU44" s="1028"/>
      <c r="BV44" s="1028"/>
      <c r="BW44" s="1028"/>
      <c r="BX44" s="1028"/>
      <c r="BY44" s="1028"/>
      <c r="BZ44" s="1028"/>
      <c r="CA44" s="1028"/>
      <c r="CB44" s="1028"/>
      <c r="CC44" s="1028"/>
      <c r="CD44" s="1028"/>
      <c r="CE44" s="1028"/>
      <c r="CF44" s="1028"/>
      <c r="CG44" s="1043"/>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96"/>
    </row>
    <row r="45" spans="1:131" ht="26.25" customHeight="1" x14ac:dyDescent="0.2">
      <c r="A45" s="104">
        <v>18</v>
      </c>
      <c r="B45" s="1057"/>
      <c r="C45" s="1058"/>
      <c r="D45" s="1058"/>
      <c r="E45" s="1058"/>
      <c r="F45" s="1058"/>
      <c r="G45" s="1058"/>
      <c r="H45" s="1058"/>
      <c r="I45" s="1058"/>
      <c r="J45" s="1058"/>
      <c r="K45" s="1058"/>
      <c r="L45" s="1058"/>
      <c r="M45" s="1058"/>
      <c r="N45" s="1058"/>
      <c r="O45" s="1058"/>
      <c r="P45" s="1059"/>
      <c r="Q45" s="1065"/>
      <c r="R45" s="1066"/>
      <c r="S45" s="1066"/>
      <c r="T45" s="1066"/>
      <c r="U45" s="1066"/>
      <c r="V45" s="1066"/>
      <c r="W45" s="1066"/>
      <c r="X45" s="1066"/>
      <c r="Y45" s="1066"/>
      <c r="Z45" s="1066"/>
      <c r="AA45" s="1066"/>
      <c r="AB45" s="1066"/>
      <c r="AC45" s="1066"/>
      <c r="AD45" s="1066"/>
      <c r="AE45" s="1067"/>
      <c r="AF45" s="1062"/>
      <c r="AG45" s="1063"/>
      <c r="AH45" s="1063"/>
      <c r="AI45" s="1063"/>
      <c r="AJ45" s="1064"/>
      <c r="AK45" s="1007"/>
      <c r="AL45" s="998"/>
      <c r="AM45" s="998"/>
      <c r="AN45" s="998"/>
      <c r="AO45" s="998"/>
      <c r="AP45" s="998"/>
      <c r="AQ45" s="998"/>
      <c r="AR45" s="998"/>
      <c r="AS45" s="998"/>
      <c r="AT45" s="998"/>
      <c r="AU45" s="998"/>
      <c r="AV45" s="998"/>
      <c r="AW45" s="998"/>
      <c r="AX45" s="998"/>
      <c r="AY45" s="998"/>
      <c r="AZ45" s="1068"/>
      <c r="BA45" s="1068"/>
      <c r="BB45" s="1068"/>
      <c r="BC45" s="1068"/>
      <c r="BD45" s="1068"/>
      <c r="BE45" s="999"/>
      <c r="BF45" s="999"/>
      <c r="BG45" s="999"/>
      <c r="BH45" s="999"/>
      <c r="BI45" s="1000"/>
      <c r="BJ45" s="98"/>
      <c r="BK45" s="98"/>
      <c r="BL45" s="98"/>
      <c r="BM45" s="98"/>
      <c r="BN45" s="98"/>
      <c r="BO45" s="107"/>
      <c r="BP45" s="107"/>
      <c r="BQ45" s="104">
        <v>39</v>
      </c>
      <c r="BR45" s="105"/>
      <c r="BS45" s="1027"/>
      <c r="BT45" s="1028"/>
      <c r="BU45" s="1028"/>
      <c r="BV45" s="1028"/>
      <c r="BW45" s="1028"/>
      <c r="BX45" s="1028"/>
      <c r="BY45" s="1028"/>
      <c r="BZ45" s="1028"/>
      <c r="CA45" s="1028"/>
      <c r="CB45" s="1028"/>
      <c r="CC45" s="1028"/>
      <c r="CD45" s="1028"/>
      <c r="CE45" s="1028"/>
      <c r="CF45" s="1028"/>
      <c r="CG45" s="1043"/>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96"/>
    </row>
    <row r="46" spans="1:131" ht="26.25" customHeight="1" x14ac:dyDescent="0.2">
      <c r="A46" s="104">
        <v>19</v>
      </c>
      <c r="B46" s="1057"/>
      <c r="C46" s="1058"/>
      <c r="D46" s="1058"/>
      <c r="E46" s="1058"/>
      <c r="F46" s="1058"/>
      <c r="G46" s="1058"/>
      <c r="H46" s="1058"/>
      <c r="I46" s="1058"/>
      <c r="J46" s="1058"/>
      <c r="K46" s="1058"/>
      <c r="L46" s="1058"/>
      <c r="M46" s="1058"/>
      <c r="N46" s="1058"/>
      <c r="O46" s="1058"/>
      <c r="P46" s="1059"/>
      <c r="Q46" s="1065"/>
      <c r="R46" s="1066"/>
      <c r="S46" s="1066"/>
      <c r="T46" s="1066"/>
      <c r="U46" s="1066"/>
      <c r="V46" s="1066"/>
      <c r="W46" s="1066"/>
      <c r="X46" s="1066"/>
      <c r="Y46" s="1066"/>
      <c r="Z46" s="1066"/>
      <c r="AA46" s="1066"/>
      <c r="AB46" s="1066"/>
      <c r="AC46" s="1066"/>
      <c r="AD46" s="1066"/>
      <c r="AE46" s="1067"/>
      <c r="AF46" s="1062"/>
      <c r="AG46" s="1063"/>
      <c r="AH46" s="1063"/>
      <c r="AI46" s="1063"/>
      <c r="AJ46" s="1064"/>
      <c r="AK46" s="1007"/>
      <c r="AL46" s="998"/>
      <c r="AM46" s="998"/>
      <c r="AN46" s="998"/>
      <c r="AO46" s="998"/>
      <c r="AP46" s="998"/>
      <c r="AQ46" s="998"/>
      <c r="AR46" s="998"/>
      <c r="AS46" s="998"/>
      <c r="AT46" s="998"/>
      <c r="AU46" s="998"/>
      <c r="AV46" s="998"/>
      <c r="AW46" s="998"/>
      <c r="AX46" s="998"/>
      <c r="AY46" s="998"/>
      <c r="AZ46" s="1068"/>
      <c r="BA46" s="1068"/>
      <c r="BB46" s="1068"/>
      <c r="BC46" s="1068"/>
      <c r="BD46" s="1068"/>
      <c r="BE46" s="999"/>
      <c r="BF46" s="999"/>
      <c r="BG46" s="999"/>
      <c r="BH46" s="999"/>
      <c r="BI46" s="1000"/>
      <c r="BJ46" s="98"/>
      <c r="BK46" s="98"/>
      <c r="BL46" s="98"/>
      <c r="BM46" s="98"/>
      <c r="BN46" s="98"/>
      <c r="BO46" s="107"/>
      <c r="BP46" s="107"/>
      <c r="BQ46" s="104">
        <v>40</v>
      </c>
      <c r="BR46" s="105"/>
      <c r="BS46" s="1027"/>
      <c r="BT46" s="1028"/>
      <c r="BU46" s="1028"/>
      <c r="BV46" s="1028"/>
      <c r="BW46" s="1028"/>
      <c r="BX46" s="1028"/>
      <c r="BY46" s="1028"/>
      <c r="BZ46" s="1028"/>
      <c r="CA46" s="1028"/>
      <c r="CB46" s="1028"/>
      <c r="CC46" s="1028"/>
      <c r="CD46" s="1028"/>
      <c r="CE46" s="1028"/>
      <c r="CF46" s="1028"/>
      <c r="CG46" s="1043"/>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96"/>
    </row>
    <row r="47" spans="1:131" ht="26.25" customHeight="1" x14ac:dyDescent="0.2">
      <c r="A47" s="104">
        <v>20</v>
      </c>
      <c r="B47" s="1057"/>
      <c r="C47" s="1058"/>
      <c r="D47" s="1058"/>
      <c r="E47" s="1058"/>
      <c r="F47" s="1058"/>
      <c r="G47" s="1058"/>
      <c r="H47" s="1058"/>
      <c r="I47" s="1058"/>
      <c r="J47" s="1058"/>
      <c r="K47" s="1058"/>
      <c r="L47" s="1058"/>
      <c r="M47" s="1058"/>
      <c r="N47" s="1058"/>
      <c r="O47" s="1058"/>
      <c r="P47" s="1059"/>
      <c r="Q47" s="1065"/>
      <c r="R47" s="1066"/>
      <c r="S47" s="1066"/>
      <c r="T47" s="1066"/>
      <c r="U47" s="1066"/>
      <c r="V47" s="1066"/>
      <c r="W47" s="1066"/>
      <c r="X47" s="1066"/>
      <c r="Y47" s="1066"/>
      <c r="Z47" s="1066"/>
      <c r="AA47" s="1066"/>
      <c r="AB47" s="1066"/>
      <c r="AC47" s="1066"/>
      <c r="AD47" s="1066"/>
      <c r="AE47" s="1067"/>
      <c r="AF47" s="1062"/>
      <c r="AG47" s="1063"/>
      <c r="AH47" s="1063"/>
      <c r="AI47" s="1063"/>
      <c r="AJ47" s="1064"/>
      <c r="AK47" s="1007"/>
      <c r="AL47" s="998"/>
      <c r="AM47" s="998"/>
      <c r="AN47" s="998"/>
      <c r="AO47" s="998"/>
      <c r="AP47" s="998"/>
      <c r="AQ47" s="998"/>
      <c r="AR47" s="998"/>
      <c r="AS47" s="998"/>
      <c r="AT47" s="998"/>
      <c r="AU47" s="998"/>
      <c r="AV47" s="998"/>
      <c r="AW47" s="998"/>
      <c r="AX47" s="998"/>
      <c r="AY47" s="998"/>
      <c r="AZ47" s="1068"/>
      <c r="BA47" s="1068"/>
      <c r="BB47" s="1068"/>
      <c r="BC47" s="1068"/>
      <c r="BD47" s="1068"/>
      <c r="BE47" s="999"/>
      <c r="BF47" s="999"/>
      <c r="BG47" s="999"/>
      <c r="BH47" s="999"/>
      <c r="BI47" s="1000"/>
      <c r="BJ47" s="98"/>
      <c r="BK47" s="98"/>
      <c r="BL47" s="98"/>
      <c r="BM47" s="98"/>
      <c r="BN47" s="98"/>
      <c r="BO47" s="107"/>
      <c r="BP47" s="107"/>
      <c r="BQ47" s="104">
        <v>41</v>
      </c>
      <c r="BR47" s="105"/>
      <c r="BS47" s="1027"/>
      <c r="BT47" s="1028"/>
      <c r="BU47" s="1028"/>
      <c r="BV47" s="1028"/>
      <c r="BW47" s="1028"/>
      <c r="BX47" s="1028"/>
      <c r="BY47" s="1028"/>
      <c r="BZ47" s="1028"/>
      <c r="CA47" s="1028"/>
      <c r="CB47" s="1028"/>
      <c r="CC47" s="1028"/>
      <c r="CD47" s="1028"/>
      <c r="CE47" s="1028"/>
      <c r="CF47" s="1028"/>
      <c r="CG47" s="1043"/>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96"/>
    </row>
    <row r="48" spans="1:131" ht="26.25" customHeight="1" x14ac:dyDescent="0.2">
      <c r="A48" s="104">
        <v>21</v>
      </c>
      <c r="B48" s="1057"/>
      <c r="C48" s="1058"/>
      <c r="D48" s="1058"/>
      <c r="E48" s="1058"/>
      <c r="F48" s="1058"/>
      <c r="G48" s="1058"/>
      <c r="H48" s="1058"/>
      <c r="I48" s="1058"/>
      <c r="J48" s="1058"/>
      <c r="K48" s="1058"/>
      <c r="L48" s="1058"/>
      <c r="M48" s="1058"/>
      <c r="N48" s="1058"/>
      <c r="O48" s="1058"/>
      <c r="P48" s="1059"/>
      <c r="Q48" s="1065"/>
      <c r="R48" s="1066"/>
      <c r="S48" s="1066"/>
      <c r="T48" s="1066"/>
      <c r="U48" s="1066"/>
      <c r="V48" s="1066"/>
      <c r="W48" s="1066"/>
      <c r="X48" s="1066"/>
      <c r="Y48" s="1066"/>
      <c r="Z48" s="1066"/>
      <c r="AA48" s="1066"/>
      <c r="AB48" s="1066"/>
      <c r="AC48" s="1066"/>
      <c r="AD48" s="1066"/>
      <c r="AE48" s="1067"/>
      <c r="AF48" s="1062"/>
      <c r="AG48" s="1063"/>
      <c r="AH48" s="1063"/>
      <c r="AI48" s="1063"/>
      <c r="AJ48" s="1064"/>
      <c r="AK48" s="1007"/>
      <c r="AL48" s="998"/>
      <c r="AM48" s="998"/>
      <c r="AN48" s="998"/>
      <c r="AO48" s="998"/>
      <c r="AP48" s="998"/>
      <c r="AQ48" s="998"/>
      <c r="AR48" s="998"/>
      <c r="AS48" s="998"/>
      <c r="AT48" s="998"/>
      <c r="AU48" s="998"/>
      <c r="AV48" s="998"/>
      <c r="AW48" s="998"/>
      <c r="AX48" s="998"/>
      <c r="AY48" s="998"/>
      <c r="AZ48" s="1068"/>
      <c r="BA48" s="1068"/>
      <c r="BB48" s="1068"/>
      <c r="BC48" s="1068"/>
      <c r="BD48" s="1068"/>
      <c r="BE48" s="999"/>
      <c r="BF48" s="999"/>
      <c r="BG48" s="999"/>
      <c r="BH48" s="999"/>
      <c r="BI48" s="1000"/>
      <c r="BJ48" s="98"/>
      <c r="BK48" s="98"/>
      <c r="BL48" s="98"/>
      <c r="BM48" s="98"/>
      <c r="BN48" s="98"/>
      <c r="BO48" s="107"/>
      <c r="BP48" s="107"/>
      <c r="BQ48" s="104">
        <v>42</v>
      </c>
      <c r="BR48" s="105"/>
      <c r="BS48" s="1027"/>
      <c r="BT48" s="1028"/>
      <c r="BU48" s="1028"/>
      <c r="BV48" s="1028"/>
      <c r="BW48" s="1028"/>
      <c r="BX48" s="1028"/>
      <c r="BY48" s="1028"/>
      <c r="BZ48" s="1028"/>
      <c r="CA48" s="1028"/>
      <c r="CB48" s="1028"/>
      <c r="CC48" s="1028"/>
      <c r="CD48" s="1028"/>
      <c r="CE48" s="1028"/>
      <c r="CF48" s="1028"/>
      <c r="CG48" s="1043"/>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96"/>
    </row>
    <row r="49" spans="1:131" ht="26.25" customHeight="1" x14ac:dyDescent="0.2">
      <c r="A49" s="104">
        <v>22</v>
      </c>
      <c r="B49" s="1057"/>
      <c r="C49" s="1058"/>
      <c r="D49" s="1058"/>
      <c r="E49" s="1058"/>
      <c r="F49" s="1058"/>
      <c r="G49" s="1058"/>
      <c r="H49" s="1058"/>
      <c r="I49" s="1058"/>
      <c r="J49" s="1058"/>
      <c r="K49" s="1058"/>
      <c r="L49" s="1058"/>
      <c r="M49" s="1058"/>
      <c r="N49" s="1058"/>
      <c r="O49" s="1058"/>
      <c r="P49" s="1059"/>
      <c r="Q49" s="1065"/>
      <c r="R49" s="1066"/>
      <c r="S49" s="1066"/>
      <c r="T49" s="1066"/>
      <c r="U49" s="1066"/>
      <c r="V49" s="1066"/>
      <c r="W49" s="1066"/>
      <c r="X49" s="1066"/>
      <c r="Y49" s="1066"/>
      <c r="Z49" s="1066"/>
      <c r="AA49" s="1066"/>
      <c r="AB49" s="1066"/>
      <c r="AC49" s="1066"/>
      <c r="AD49" s="1066"/>
      <c r="AE49" s="1067"/>
      <c r="AF49" s="1062"/>
      <c r="AG49" s="1063"/>
      <c r="AH49" s="1063"/>
      <c r="AI49" s="1063"/>
      <c r="AJ49" s="1064"/>
      <c r="AK49" s="1007"/>
      <c r="AL49" s="998"/>
      <c r="AM49" s="998"/>
      <c r="AN49" s="998"/>
      <c r="AO49" s="998"/>
      <c r="AP49" s="998"/>
      <c r="AQ49" s="998"/>
      <c r="AR49" s="998"/>
      <c r="AS49" s="998"/>
      <c r="AT49" s="998"/>
      <c r="AU49" s="998"/>
      <c r="AV49" s="998"/>
      <c r="AW49" s="998"/>
      <c r="AX49" s="998"/>
      <c r="AY49" s="998"/>
      <c r="AZ49" s="1068"/>
      <c r="BA49" s="1068"/>
      <c r="BB49" s="1068"/>
      <c r="BC49" s="1068"/>
      <c r="BD49" s="1068"/>
      <c r="BE49" s="999"/>
      <c r="BF49" s="999"/>
      <c r="BG49" s="999"/>
      <c r="BH49" s="999"/>
      <c r="BI49" s="1000"/>
      <c r="BJ49" s="98"/>
      <c r="BK49" s="98"/>
      <c r="BL49" s="98"/>
      <c r="BM49" s="98"/>
      <c r="BN49" s="98"/>
      <c r="BO49" s="107"/>
      <c r="BP49" s="107"/>
      <c r="BQ49" s="104">
        <v>43</v>
      </c>
      <c r="BR49" s="105"/>
      <c r="BS49" s="1027"/>
      <c r="BT49" s="1028"/>
      <c r="BU49" s="1028"/>
      <c r="BV49" s="1028"/>
      <c r="BW49" s="1028"/>
      <c r="BX49" s="1028"/>
      <c r="BY49" s="1028"/>
      <c r="BZ49" s="1028"/>
      <c r="CA49" s="1028"/>
      <c r="CB49" s="1028"/>
      <c r="CC49" s="1028"/>
      <c r="CD49" s="1028"/>
      <c r="CE49" s="1028"/>
      <c r="CF49" s="1028"/>
      <c r="CG49" s="1043"/>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96"/>
    </row>
    <row r="50" spans="1:131" ht="26.25" customHeight="1" x14ac:dyDescent="0.2">
      <c r="A50" s="104">
        <v>23</v>
      </c>
      <c r="B50" s="1057"/>
      <c r="C50" s="1058"/>
      <c r="D50" s="1058"/>
      <c r="E50" s="1058"/>
      <c r="F50" s="1058"/>
      <c r="G50" s="1058"/>
      <c r="H50" s="1058"/>
      <c r="I50" s="1058"/>
      <c r="J50" s="1058"/>
      <c r="K50" s="1058"/>
      <c r="L50" s="1058"/>
      <c r="M50" s="1058"/>
      <c r="N50" s="1058"/>
      <c r="O50" s="1058"/>
      <c r="P50" s="1059"/>
      <c r="Q50" s="1060"/>
      <c r="R50" s="1052"/>
      <c r="S50" s="1052"/>
      <c r="T50" s="1052"/>
      <c r="U50" s="1052"/>
      <c r="V50" s="1052"/>
      <c r="W50" s="1052"/>
      <c r="X50" s="1052"/>
      <c r="Y50" s="1052"/>
      <c r="Z50" s="1052"/>
      <c r="AA50" s="1052"/>
      <c r="AB50" s="1052"/>
      <c r="AC50" s="1052"/>
      <c r="AD50" s="1052"/>
      <c r="AE50" s="1061"/>
      <c r="AF50" s="1062"/>
      <c r="AG50" s="1063"/>
      <c r="AH50" s="1063"/>
      <c r="AI50" s="1063"/>
      <c r="AJ50" s="1064"/>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999"/>
      <c r="BF50" s="999"/>
      <c r="BG50" s="999"/>
      <c r="BH50" s="999"/>
      <c r="BI50" s="1000"/>
      <c r="BJ50" s="98"/>
      <c r="BK50" s="98"/>
      <c r="BL50" s="98"/>
      <c r="BM50" s="98"/>
      <c r="BN50" s="98"/>
      <c r="BO50" s="107"/>
      <c r="BP50" s="107"/>
      <c r="BQ50" s="104">
        <v>44</v>
      </c>
      <c r="BR50" s="105"/>
      <c r="BS50" s="1027"/>
      <c r="BT50" s="1028"/>
      <c r="BU50" s="1028"/>
      <c r="BV50" s="1028"/>
      <c r="BW50" s="1028"/>
      <c r="BX50" s="1028"/>
      <c r="BY50" s="1028"/>
      <c r="BZ50" s="1028"/>
      <c r="CA50" s="1028"/>
      <c r="CB50" s="1028"/>
      <c r="CC50" s="1028"/>
      <c r="CD50" s="1028"/>
      <c r="CE50" s="1028"/>
      <c r="CF50" s="1028"/>
      <c r="CG50" s="1043"/>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96"/>
    </row>
    <row r="51" spans="1:131" ht="26.25" customHeight="1" x14ac:dyDescent="0.2">
      <c r="A51" s="104">
        <v>24</v>
      </c>
      <c r="B51" s="1057"/>
      <c r="C51" s="1058"/>
      <c r="D51" s="1058"/>
      <c r="E51" s="1058"/>
      <c r="F51" s="1058"/>
      <c r="G51" s="1058"/>
      <c r="H51" s="1058"/>
      <c r="I51" s="1058"/>
      <c r="J51" s="1058"/>
      <c r="K51" s="1058"/>
      <c r="L51" s="1058"/>
      <c r="M51" s="1058"/>
      <c r="N51" s="1058"/>
      <c r="O51" s="1058"/>
      <c r="P51" s="1059"/>
      <c r="Q51" s="1060"/>
      <c r="R51" s="1052"/>
      <c r="S51" s="1052"/>
      <c r="T51" s="1052"/>
      <c r="U51" s="1052"/>
      <c r="V51" s="1052"/>
      <c r="W51" s="1052"/>
      <c r="X51" s="1052"/>
      <c r="Y51" s="1052"/>
      <c r="Z51" s="1052"/>
      <c r="AA51" s="1052"/>
      <c r="AB51" s="1052"/>
      <c r="AC51" s="1052"/>
      <c r="AD51" s="1052"/>
      <c r="AE51" s="1061"/>
      <c r="AF51" s="1062"/>
      <c r="AG51" s="1063"/>
      <c r="AH51" s="1063"/>
      <c r="AI51" s="1063"/>
      <c r="AJ51" s="1064"/>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999"/>
      <c r="BF51" s="999"/>
      <c r="BG51" s="999"/>
      <c r="BH51" s="999"/>
      <c r="BI51" s="1000"/>
      <c r="BJ51" s="98"/>
      <c r="BK51" s="98"/>
      <c r="BL51" s="98"/>
      <c r="BM51" s="98"/>
      <c r="BN51" s="98"/>
      <c r="BO51" s="107"/>
      <c r="BP51" s="107"/>
      <c r="BQ51" s="104">
        <v>45</v>
      </c>
      <c r="BR51" s="105"/>
      <c r="BS51" s="1027"/>
      <c r="BT51" s="1028"/>
      <c r="BU51" s="1028"/>
      <c r="BV51" s="1028"/>
      <c r="BW51" s="1028"/>
      <c r="BX51" s="1028"/>
      <c r="BY51" s="1028"/>
      <c r="BZ51" s="1028"/>
      <c r="CA51" s="1028"/>
      <c r="CB51" s="1028"/>
      <c r="CC51" s="1028"/>
      <c r="CD51" s="1028"/>
      <c r="CE51" s="1028"/>
      <c r="CF51" s="1028"/>
      <c r="CG51" s="1043"/>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96"/>
    </row>
    <row r="52" spans="1:131" ht="26.25" customHeight="1" x14ac:dyDescent="0.2">
      <c r="A52" s="104">
        <v>25</v>
      </c>
      <c r="B52" s="1057"/>
      <c r="C52" s="1058"/>
      <c r="D52" s="1058"/>
      <c r="E52" s="1058"/>
      <c r="F52" s="1058"/>
      <c r="G52" s="1058"/>
      <c r="H52" s="1058"/>
      <c r="I52" s="1058"/>
      <c r="J52" s="1058"/>
      <c r="K52" s="1058"/>
      <c r="L52" s="1058"/>
      <c r="M52" s="1058"/>
      <c r="N52" s="1058"/>
      <c r="O52" s="1058"/>
      <c r="P52" s="1059"/>
      <c r="Q52" s="1060"/>
      <c r="R52" s="1052"/>
      <c r="S52" s="1052"/>
      <c r="T52" s="1052"/>
      <c r="U52" s="1052"/>
      <c r="V52" s="1052"/>
      <c r="W52" s="1052"/>
      <c r="X52" s="1052"/>
      <c r="Y52" s="1052"/>
      <c r="Z52" s="1052"/>
      <c r="AA52" s="1052"/>
      <c r="AB52" s="1052"/>
      <c r="AC52" s="1052"/>
      <c r="AD52" s="1052"/>
      <c r="AE52" s="1061"/>
      <c r="AF52" s="1062"/>
      <c r="AG52" s="1063"/>
      <c r="AH52" s="1063"/>
      <c r="AI52" s="1063"/>
      <c r="AJ52" s="1064"/>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999"/>
      <c r="BF52" s="999"/>
      <c r="BG52" s="999"/>
      <c r="BH52" s="999"/>
      <c r="BI52" s="1000"/>
      <c r="BJ52" s="98"/>
      <c r="BK52" s="98"/>
      <c r="BL52" s="98"/>
      <c r="BM52" s="98"/>
      <c r="BN52" s="98"/>
      <c r="BO52" s="107"/>
      <c r="BP52" s="107"/>
      <c r="BQ52" s="104">
        <v>46</v>
      </c>
      <c r="BR52" s="105"/>
      <c r="BS52" s="1027"/>
      <c r="BT52" s="1028"/>
      <c r="BU52" s="1028"/>
      <c r="BV52" s="1028"/>
      <c r="BW52" s="1028"/>
      <c r="BX52" s="1028"/>
      <c r="BY52" s="1028"/>
      <c r="BZ52" s="1028"/>
      <c r="CA52" s="1028"/>
      <c r="CB52" s="1028"/>
      <c r="CC52" s="1028"/>
      <c r="CD52" s="1028"/>
      <c r="CE52" s="1028"/>
      <c r="CF52" s="1028"/>
      <c r="CG52" s="1043"/>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96"/>
    </row>
    <row r="53" spans="1:131" ht="26.25" customHeight="1" x14ac:dyDescent="0.2">
      <c r="A53" s="104">
        <v>26</v>
      </c>
      <c r="B53" s="1057"/>
      <c r="C53" s="1058"/>
      <c r="D53" s="1058"/>
      <c r="E53" s="1058"/>
      <c r="F53" s="1058"/>
      <c r="G53" s="1058"/>
      <c r="H53" s="1058"/>
      <c r="I53" s="1058"/>
      <c r="J53" s="1058"/>
      <c r="K53" s="1058"/>
      <c r="L53" s="1058"/>
      <c r="M53" s="1058"/>
      <c r="N53" s="1058"/>
      <c r="O53" s="1058"/>
      <c r="P53" s="1059"/>
      <c r="Q53" s="1060"/>
      <c r="R53" s="1052"/>
      <c r="S53" s="1052"/>
      <c r="T53" s="1052"/>
      <c r="U53" s="1052"/>
      <c r="V53" s="1052"/>
      <c r="W53" s="1052"/>
      <c r="X53" s="1052"/>
      <c r="Y53" s="1052"/>
      <c r="Z53" s="1052"/>
      <c r="AA53" s="1052"/>
      <c r="AB53" s="1052"/>
      <c r="AC53" s="1052"/>
      <c r="AD53" s="1052"/>
      <c r="AE53" s="1061"/>
      <c r="AF53" s="1062"/>
      <c r="AG53" s="1063"/>
      <c r="AH53" s="1063"/>
      <c r="AI53" s="1063"/>
      <c r="AJ53" s="1064"/>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999"/>
      <c r="BF53" s="999"/>
      <c r="BG53" s="999"/>
      <c r="BH53" s="999"/>
      <c r="BI53" s="1000"/>
      <c r="BJ53" s="98"/>
      <c r="BK53" s="98"/>
      <c r="BL53" s="98"/>
      <c r="BM53" s="98"/>
      <c r="BN53" s="98"/>
      <c r="BO53" s="107"/>
      <c r="BP53" s="107"/>
      <c r="BQ53" s="104">
        <v>47</v>
      </c>
      <c r="BR53" s="105"/>
      <c r="BS53" s="1027"/>
      <c r="BT53" s="1028"/>
      <c r="BU53" s="1028"/>
      <c r="BV53" s="1028"/>
      <c r="BW53" s="1028"/>
      <c r="BX53" s="1028"/>
      <c r="BY53" s="1028"/>
      <c r="BZ53" s="1028"/>
      <c r="CA53" s="1028"/>
      <c r="CB53" s="1028"/>
      <c r="CC53" s="1028"/>
      <c r="CD53" s="1028"/>
      <c r="CE53" s="1028"/>
      <c r="CF53" s="1028"/>
      <c r="CG53" s="1043"/>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96"/>
    </row>
    <row r="54" spans="1:131" ht="26.25" customHeight="1" x14ac:dyDescent="0.2">
      <c r="A54" s="104">
        <v>27</v>
      </c>
      <c r="B54" s="1057"/>
      <c r="C54" s="1058"/>
      <c r="D54" s="1058"/>
      <c r="E54" s="1058"/>
      <c r="F54" s="1058"/>
      <c r="G54" s="1058"/>
      <c r="H54" s="1058"/>
      <c r="I54" s="1058"/>
      <c r="J54" s="1058"/>
      <c r="K54" s="1058"/>
      <c r="L54" s="1058"/>
      <c r="M54" s="1058"/>
      <c r="N54" s="1058"/>
      <c r="O54" s="1058"/>
      <c r="P54" s="1059"/>
      <c r="Q54" s="1060"/>
      <c r="R54" s="1052"/>
      <c r="S54" s="1052"/>
      <c r="T54" s="1052"/>
      <c r="U54" s="1052"/>
      <c r="V54" s="1052"/>
      <c r="W54" s="1052"/>
      <c r="X54" s="1052"/>
      <c r="Y54" s="1052"/>
      <c r="Z54" s="1052"/>
      <c r="AA54" s="1052"/>
      <c r="AB54" s="1052"/>
      <c r="AC54" s="1052"/>
      <c r="AD54" s="1052"/>
      <c r="AE54" s="1061"/>
      <c r="AF54" s="1062"/>
      <c r="AG54" s="1063"/>
      <c r="AH54" s="1063"/>
      <c r="AI54" s="1063"/>
      <c r="AJ54" s="1064"/>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999"/>
      <c r="BF54" s="999"/>
      <c r="BG54" s="999"/>
      <c r="BH54" s="999"/>
      <c r="BI54" s="1000"/>
      <c r="BJ54" s="98"/>
      <c r="BK54" s="98"/>
      <c r="BL54" s="98"/>
      <c r="BM54" s="98"/>
      <c r="BN54" s="98"/>
      <c r="BO54" s="107"/>
      <c r="BP54" s="107"/>
      <c r="BQ54" s="104">
        <v>48</v>
      </c>
      <c r="BR54" s="105"/>
      <c r="BS54" s="1027"/>
      <c r="BT54" s="1028"/>
      <c r="BU54" s="1028"/>
      <c r="BV54" s="1028"/>
      <c r="BW54" s="1028"/>
      <c r="BX54" s="1028"/>
      <c r="BY54" s="1028"/>
      <c r="BZ54" s="1028"/>
      <c r="CA54" s="1028"/>
      <c r="CB54" s="1028"/>
      <c r="CC54" s="1028"/>
      <c r="CD54" s="1028"/>
      <c r="CE54" s="1028"/>
      <c r="CF54" s="1028"/>
      <c r="CG54" s="1043"/>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96"/>
    </row>
    <row r="55" spans="1:131" ht="26.25" customHeight="1" x14ac:dyDescent="0.2">
      <c r="A55" s="104">
        <v>28</v>
      </c>
      <c r="B55" s="1057"/>
      <c r="C55" s="1058"/>
      <c r="D55" s="1058"/>
      <c r="E55" s="1058"/>
      <c r="F55" s="1058"/>
      <c r="G55" s="1058"/>
      <c r="H55" s="1058"/>
      <c r="I55" s="1058"/>
      <c r="J55" s="1058"/>
      <c r="K55" s="1058"/>
      <c r="L55" s="1058"/>
      <c r="M55" s="1058"/>
      <c r="N55" s="1058"/>
      <c r="O55" s="1058"/>
      <c r="P55" s="1059"/>
      <c r="Q55" s="1060"/>
      <c r="R55" s="1052"/>
      <c r="S55" s="1052"/>
      <c r="T55" s="1052"/>
      <c r="U55" s="1052"/>
      <c r="V55" s="1052"/>
      <c r="W55" s="1052"/>
      <c r="X55" s="1052"/>
      <c r="Y55" s="1052"/>
      <c r="Z55" s="1052"/>
      <c r="AA55" s="1052"/>
      <c r="AB55" s="1052"/>
      <c r="AC55" s="1052"/>
      <c r="AD55" s="1052"/>
      <c r="AE55" s="1061"/>
      <c r="AF55" s="1062"/>
      <c r="AG55" s="1063"/>
      <c r="AH55" s="1063"/>
      <c r="AI55" s="1063"/>
      <c r="AJ55" s="1064"/>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999"/>
      <c r="BF55" s="999"/>
      <c r="BG55" s="999"/>
      <c r="BH55" s="999"/>
      <c r="BI55" s="1000"/>
      <c r="BJ55" s="98"/>
      <c r="BK55" s="98"/>
      <c r="BL55" s="98"/>
      <c r="BM55" s="98"/>
      <c r="BN55" s="98"/>
      <c r="BO55" s="107"/>
      <c r="BP55" s="107"/>
      <c r="BQ55" s="104">
        <v>49</v>
      </c>
      <c r="BR55" s="105"/>
      <c r="BS55" s="1027"/>
      <c r="BT55" s="1028"/>
      <c r="BU55" s="1028"/>
      <c r="BV55" s="1028"/>
      <c r="BW55" s="1028"/>
      <c r="BX55" s="1028"/>
      <c r="BY55" s="1028"/>
      <c r="BZ55" s="1028"/>
      <c r="CA55" s="1028"/>
      <c r="CB55" s="1028"/>
      <c r="CC55" s="1028"/>
      <c r="CD55" s="1028"/>
      <c r="CE55" s="1028"/>
      <c r="CF55" s="1028"/>
      <c r="CG55" s="1043"/>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96"/>
    </row>
    <row r="56" spans="1:131" ht="26.25" customHeight="1" x14ac:dyDescent="0.2">
      <c r="A56" s="104">
        <v>29</v>
      </c>
      <c r="B56" s="1057"/>
      <c r="C56" s="1058"/>
      <c r="D56" s="1058"/>
      <c r="E56" s="1058"/>
      <c r="F56" s="1058"/>
      <c r="G56" s="1058"/>
      <c r="H56" s="1058"/>
      <c r="I56" s="1058"/>
      <c r="J56" s="1058"/>
      <c r="K56" s="1058"/>
      <c r="L56" s="1058"/>
      <c r="M56" s="1058"/>
      <c r="N56" s="1058"/>
      <c r="O56" s="1058"/>
      <c r="P56" s="1059"/>
      <c r="Q56" s="1060"/>
      <c r="R56" s="1052"/>
      <c r="S56" s="1052"/>
      <c r="T56" s="1052"/>
      <c r="U56" s="1052"/>
      <c r="V56" s="1052"/>
      <c r="W56" s="1052"/>
      <c r="X56" s="1052"/>
      <c r="Y56" s="1052"/>
      <c r="Z56" s="1052"/>
      <c r="AA56" s="1052"/>
      <c r="AB56" s="1052"/>
      <c r="AC56" s="1052"/>
      <c r="AD56" s="1052"/>
      <c r="AE56" s="1061"/>
      <c r="AF56" s="1062"/>
      <c r="AG56" s="1063"/>
      <c r="AH56" s="1063"/>
      <c r="AI56" s="1063"/>
      <c r="AJ56" s="1064"/>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999"/>
      <c r="BF56" s="999"/>
      <c r="BG56" s="999"/>
      <c r="BH56" s="999"/>
      <c r="BI56" s="1000"/>
      <c r="BJ56" s="98"/>
      <c r="BK56" s="98"/>
      <c r="BL56" s="98"/>
      <c r="BM56" s="98"/>
      <c r="BN56" s="98"/>
      <c r="BO56" s="107"/>
      <c r="BP56" s="107"/>
      <c r="BQ56" s="104">
        <v>50</v>
      </c>
      <c r="BR56" s="105"/>
      <c r="BS56" s="1027"/>
      <c r="BT56" s="1028"/>
      <c r="BU56" s="1028"/>
      <c r="BV56" s="1028"/>
      <c r="BW56" s="1028"/>
      <c r="BX56" s="1028"/>
      <c r="BY56" s="1028"/>
      <c r="BZ56" s="1028"/>
      <c r="CA56" s="1028"/>
      <c r="CB56" s="1028"/>
      <c r="CC56" s="1028"/>
      <c r="CD56" s="1028"/>
      <c r="CE56" s="1028"/>
      <c r="CF56" s="1028"/>
      <c r="CG56" s="1043"/>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96"/>
    </row>
    <row r="57" spans="1:131" ht="26.25" customHeight="1" x14ac:dyDescent="0.2">
      <c r="A57" s="104">
        <v>30</v>
      </c>
      <c r="B57" s="1057"/>
      <c r="C57" s="1058"/>
      <c r="D57" s="1058"/>
      <c r="E57" s="1058"/>
      <c r="F57" s="1058"/>
      <c r="G57" s="1058"/>
      <c r="H57" s="1058"/>
      <c r="I57" s="1058"/>
      <c r="J57" s="1058"/>
      <c r="K57" s="1058"/>
      <c r="L57" s="1058"/>
      <c r="M57" s="1058"/>
      <c r="N57" s="1058"/>
      <c r="O57" s="1058"/>
      <c r="P57" s="1059"/>
      <c r="Q57" s="1060"/>
      <c r="R57" s="1052"/>
      <c r="S57" s="1052"/>
      <c r="T57" s="1052"/>
      <c r="U57" s="1052"/>
      <c r="V57" s="1052"/>
      <c r="W57" s="1052"/>
      <c r="X57" s="1052"/>
      <c r="Y57" s="1052"/>
      <c r="Z57" s="1052"/>
      <c r="AA57" s="1052"/>
      <c r="AB57" s="1052"/>
      <c r="AC57" s="1052"/>
      <c r="AD57" s="1052"/>
      <c r="AE57" s="1061"/>
      <c r="AF57" s="1062"/>
      <c r="AG57" s="1063"/>
      <c r="AH57" s="1063"/>
      <c r="AI57" s="1063"/>
      <c r="AJ57" s="1064"/>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999"/>
      <c r="BF57" s="999"/>
      <c r="BG57" s="999"/>
      <c r="BH57" s="999"/>
      <c r="BI57" s="1000"/>
      <c r="BJ57" s="98"/>
      <c r="BK57" s="98"/>
      <c r="BL57" s="98"/>
      <c r="BM57" s="98"/>
      <c r="BN57" s="98"/>
      <c r="BO57" s="107"/>
      <c r="BP57" s="107"/>
      <c r="BQ57" s="104">
        <v>51</v>
      </c>
      <c r="BR57" s="105"/>
      <c r="BS57" s="1027"/>
      <c r="BT57" s="1028"/>
      <c r="BU57" s="1028"/>
      <c r="BV57" s="1028"/>
      <c r="BW57" s="1028"/>
      <c r="BX57" s="1028"/>
      <c r="BY57" s="1028"/>
      <c r="BZ57" s="1028"/>
      <c r="CA57" s="1028"/>
      <c r="CB57" s="1028"/>
      <c r="CC57" s="1028"/>
      <c r="CD57" s="1028"/>
      <c r="CE57" s="1028"/>
      <c r="CF57" s="1028"/>
      <c r="CG57" s="1043"/>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96"/>
    </row>
    <row r="58" spans="1:131" ht="26.25" customHeight="1" x14ac:dyDescent="0.2">
      <c r="A58" s="104">
        <v>31</v>
      </c>
      <c r="B58" s="1057"/>
      <c r="C58" s="1058"/>
      <c r="D58" s="1058"/>
      <c r="E58" s="1058"/>
      <c r="F58" s="1058"/>
      <c r="G58" s="1058"/>
      <c r="H58" s="1058"/>
      <c r="I58" s="1058"/>
      <c r="J58" s="1058"/>
      <c r="K58" s="1058"/>
      <c r="L58" s="1058"/>
      <c r="M58" s="1058"/>
      <c r="N58" s="1058"/>
      <c r="O58" s="1058"/>
      <c r="P58" s="1059"/>
      <c r="Q58" s="1060"/>
      <c r="R58" s="1052"/>
      <c r="S58" s="1052"/>
      <c r="T58" s="1052"/>
      <c r="U58" s="1052"/>
      <c r="V58" s="1052"/>
      <c r="W58" s="1052"/>
      <c r="X58" s="1052"/>
      <c r="Y58" s="1052"/>
      <c r="Z58" s="1052"/>
      <c r="AA58" s="1052"/>
      <c r="AB58" s="1052"/>
      <c r="AC58" s="1052"/>
      <c r="AD58" s="1052"/>
      <c r="AE58" s="1061"/>
      <c r="AF58" s="1062"/>
      <c r="AG58" s="1063"/>
      <c r="AH58" s="1063"/>
      <c r="AI58" s="1063"/>
      <c r="AJ58" s="1064"/>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999"/>
      <c r="BF58" s="999"/>
      <c r="BG58" s="999"/>
      <c r="BH58" s="999"/>
      <c r="BI58" s="1000"/>
      <c r="BJ58" s="98"/>
      <c r="BK58" s="98"/>
      <c r="BL58" s="98"/>
      <c r="BM58" s="98"/>
      <c r="BN58" s="98"/>
      <c r="BO58" s="107"/>
      <c r="BP58" s="107"/>
      <c r="BQ58" s="104">
        <v>52</v>
      </c>
      <c r="BR58" s="105"/>
      <c r="BS58" s="1027"/>
      <c r="BT58" s="1028"/>
      <c r="BU58" s="1028"/>
      <c r="BV58" s="1028"/>
      <c r="BW58" s="1028"/>
      <c r="BX58" s="1028"/>
      <c r="BY58" s="1028"/>
      <c r="BZ58" s="1028"/>
      <c r="CA58" s="1028"/>
      <c r="CB58" s="1028"/>
      <c r="CC58" s="1028"/>
      <c r="CD58" s="1028"/>
      <c r="CE58" s="1028"/>
      <c r="CF58" s="1028"/>
      <c r="CG58" s="1043"/>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96"/>
    </row>
    <row r="59" spans="1:131" ht="26.25" customHeight="1" x14ac:dyDescent="0.2">
      <c r="A59" s="104">
        <v>32</v>
      </c>
      <c r="B59" s="1057"/>
      <c r="C59" s="1058"/>
      <c r="D59" s="1058"/>
      <c r="E59" s="1058"/>
      <c r="F59" s="1058"/>
      <c r="G59" s="1058"/>
      <c r="H59" s="1058"/>
      <c r="I59" s="1058"/>
      <c r="J59" s="1058"/>
      <c r="K59" s="1058"/>
      <c r="L59" s="1058"/>
      <c r="M59" s="1058"/>
      <c r="N59" s="1058"/>
      <c r="O59" s="1058"/>
      <c r="P59" s="1059"/>
      <c r="Q59" s="1060"/>
      <c r="R59" s="1052"/>
      <c r="S59" s="1052"/>
      <c r="T59" s="1052"/>
      <c r="U59" s="1052"/>
      <c r="V59" s="1052"/>
      <c r="W59" s="1052"/>
      <c r="X59" s="1052"/>
      <c r="Y59" s="1052"/>
      <c r="Z59" s="1052"/>
      <c r="AA59" s="1052"/>
      <c r="AB59" s="1052"/>
      <c r="AC59" s="1052"/>
      <c r="AD59" s="1052"/>
      <c r="AE59" s="1061"/>
      <c r="AF59" s="1062"/>
      <c r="AG59" s="1063"/>
      <c r="AH59" s="1063"/>
      <c r="AI59" s="1063"/>
      <c r="AJ59" s="1064"/>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999"/>
      <c r="BF59" s="999"/>
      <c r="BG59" s="999"/>
      <c r="BH59" s="999"/>
      <c r="BI59" s="1000"/>
      <c r="BJ59" s="98"/>
      <c r="BK59" s="98"/>
      <c r="BL59" s="98"/>
      <c r="BM59" s="98"/>
      <c r="BN59" s="98"/>
      <c r="BO59" s="107"/>
      <c r="BP59" s="107"/>
      <c r="BQ59" s="104">
        <v>53</v>
      </c>
      <c r="BR59" s="105"/>
      <c r="BS59" s="1027"/>
      <c r="BT59" s="1028"/>
      <c r="BU59" s="1028"/>
      <c r="BV59" s="1028"/>
      <c r="BW59" s="1028"/>
      <c r="BX59" s="1028"/>
      <c r="BY59" s="1028"/>
      <c r="BZ59" s="1028"/>
      <c r="CA59" s="1028"/>
      <c r="CB59" s="1028"/>
      <c r="CC59" s="1028"/>
      <c r="CD59" s="1028"/>
      <c r="CE59" s="1028"/>
      <c r="CF59" s="1028"/>
      <c r="CG59" s="1043"/>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96"/>
    </row>
    <row r="60" spans="1:131" ht="26.25" customHeight="1" x14ac:dyDescent="0.2">
      <c r="A60" s="104">
        <v>33</v>
      </c>
      <c r="B60" s="1057"/>
      <c r="C60" s="1058"/>
      <c r="D60" s="1058"/>
      <c r="E60" s="1058"/>
      <c r="F60" s="1058"/>
      <c r="G60" s="1058"/>
      <c r="H60" s="1058"/>
      <c r="I60" s="1058"/>
      <c r="J60" s="1058"/>
      <c r="K60" s="1058"/>
      <c r="L60" s="1058"/>
      <c r="M60" s="1058"/>
      <c r="N60" s="1058"/>
      <c r="O60" s="1058"/>
      <c r="P60" s="1059"/>
      <c r="Q60" s="1060"/>
      <c r="R60" s="1052"/>
      <c r="S60" s="1052"/>
      <c r="T60" s="1052"/>
      <c r="U60" s="1052"/>
      <c r="V60" s="1052"/>
      <c r="W60" s="1052"/>
      <c r="X60" s="1052"/>
      <c r="Y60" s="1052"/>
      <c r="Z60" s="1052"/>
      <c r="AA60" s="1052"/>
      <c r="AB60" s="1052"/>
      <c r="AC60" s="1052"/>
      <c r="AD60" s="1052"/>
      <c r="AE60" s="1061"/>
      <c r="AF60" s="1062"/>
      <c r="AG60" s="1063"/>
      <c r="AH60" s="1063"/>
      <c r="AI60" s="1063"/>
      <c r="AJ60" s="1064"/>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999"/>
      <c r="BF60" s="999"/>
      <c r="BG60" s="999"/>
      <c r="BH60" s="999"/>
      <c r="BI60" s="1000"/>
      <c r="BJ60" s="98"/>
      <c r="BK60" s="98"/>
      <c r="BL60" s="98"/>
      <c r="BM60" s="98"/>
      <c r="BN60" s="98"/>
      <c r="BO60" s="107"/>
      <c r="BP60" s="107"/>
      <c r="BQ60" s="104">
        <v>54</v>
      </c>
      <c r="BR60" s="105"/>
      <c r="BS60" s="1027"/>
      <c r="BT60" s="1028"/>
      <c r="BU60" s="1028"/>
      <c r="BV60" s="1028"/>
      <c r="BW60" s="1028"/>
      <c r="BX60" s="1028"/>
      <c r="BY60" s="1028"/>
      <c r="BZ60" s="1028"/>
      <c r="CA60" s="1028"/>
      <c r="CB60" s="1028"/>
      <c r="CC60" s="1028"/>
      <c r="CD60" s="1028"/>
      <c r="CE60" s="1028"/>
      <c r="CF60" s="1028"/>
      <c r="CG60" s="1043"/>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96"/>
    </row>
    <row r="61" spans="1:131" ht="26.25" customHeight="1" thickBot="1" x14ac:dyDescent="0.25">
      <c r="A61" s="104">
        <v>34</v>
      </c>
      <c r="B61" s="1057"/>
      <c r="C61" s="1058"/>
      <c r="D61" s="1058"/>
      <c r="E61" s="1058"/>
      <c r="F61" s="1058"/>
      <c r="G61" s="1058"/>
      <c r="H61" s="1058"/>
      <c r="I61" s="1058"/>
      <c r="J61" s="1058"/>
      <c r="K61" s="1058"/>
      <c r="L61" s="1058"/>
      <c r="M61" s="1058"/>
      <c r="N61" s="1058"/>
      <c r="O61" s="1058"/>
      <c r="P61" s="1059"/>
      <c r="Q61" s="1060"/>
      <c r="R61" s="1052"/>
      <c r="S61" s="1052"/>
      <c r="T61" s="1052"/>
      <c r="U61" s="1052"/>
      <c r="V61" s="1052"/>
      <c r="W61" s="1052"/>
      <c r="X61" s="1052"/>
      <c r="Y61" s="1052"/>
      <c r="Z61" s="1052"/>
      <c r="AA61" s="1052"/>
      <c r="AB61" s="1052"/>
      <c r="AC61" s="1052"/>
      <c r="AD61" s="1052"/>
      <c r="AE61" s="1061"/>
      <c r="AF61" s="1062"/>
      <c r="AG61" s="1063"/>
      <c r="AH61" s="1063"/>
      <c r="AI61" s="1063"/>
      <c r="AJ61" s="1064"/>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999"/>
      <c r="BF61" s="999"/>
      <c r="BG61" s="999"/>
      <c r="BH61" s="999"/>
      <c r="BI61" s="1000"/>
      <c r="BJ61" s="98"/>
      <c r="BK61" s="98"/>
      <c r="BL61" s="98"/>
      <c r="BM61" s="98"/>
      <c r="BN61" s="98"/>
      <c r="BO61" s="107"/>
      <c r="BP61" s="107"/>
      <c r="BQ61" s="104">
        <v>55</v>
      </c>
      <c r="BR61" s="105"/>
      <c r="BS61" s="1027"/>
      <c r="BT61" s="1028"/>
      <c r="BU61" s="1028"/>
      <c r="BV61" s="1028"/>
      <c r="BW61" s="1028"/>
      <c r="BX61" s="1028"/>
      <c r="BY61" s="1028"/>
      <c r="BZ61" s="1028"/>
      <c r="CA61" s="1028"/>
      <c r="CB61" s="1028"/>
      <c r="CC61" s="1028"/>
      <c r="CD61" s="1028"/>
      <c r="CE61" s="1028"/>
      <c r="CF61" s="1028"/>
      <c r="CG61" s="1043"/>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96"/>
    </row>
    <row r="62" spans="1:131" ht="26.25" customHeight="1" x14ac:dyDescent="0.2">
      <c r="A62" s="104">
        <v>35</v>
      </c>
      <c r="B62" s="1057"/>
      <c r="C62" s="1058"/>
      <c r="D62" s="1058"/>
      <c r="E62" s="1058"/>
      <c r="F62" s="1058"/>
      <c r="G62" s="1058"/>
      <c r="H62" s="1058"/>
      <c r="I62" s="1058"/>
      <c r="J62" s="1058"/>
      <c r="K62" s="1058"/>
      <c r="L62" s="1058"/>
      <c r="M62" s="1058"/>
      <c r="N62" s="1058"/>
      <c r="O62" s="1058"/>
      <c r="P62" s="1059"/>
      <c r="Q62" s="1060"/>
      <c r="R62" s="1052"/>
      <c r="S62" s="1052"/>
      <c r="T62" s="1052"/>
      <c r="U62" s="1052"/>
      <c r="V62" s="1052"/>
      <c r="W62" s="1052"/>
      <c r="X62" s="1052"/>
      <c r="Y62" s="1052"/>
      <c r="Z62" s="1052"/>
      <c r="AA62" s="1052"/>
      <c r="AB62" s="1052"/>
      <c r="AC62" s="1052"/>
      <c r="AD62" s="1052"/>
      <c r="AE62" s="1061"/>
      <c r="AF62" s="1062"/>
      <c r="AG62" s="1063"/>
      <c r="AH62" s="1063"/>
      <c r="AI62" s="1063"/>
      <c r="AJ62" s="1064"/>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999"/>
      <c r="BF62" s="999"/>
      <c r="BG62" s="999"/>
      <c r="BH62" s="999"/>
      <c r="BI62" s="1000"/>
      <c r="BJ62" s="1054" t="s">
        <v>344</v>
      </c>
      <c r="BK62" s="1055"/>
      <c r="BL62" s="1055"/>
      <c r="BM62" s="1055"/>
      <c r="BN62" s="1056"/>
      <c r="BO62" s="107"/>
      <c r="BP62" s="107"/>
      <c r="BQ62" s="104">
        <v>56</v>
      </c>
      <c r="BR62" s="105"/>
      <c r="BS62" s="1027"/>
      <c r="BT62" s="1028"/>
      <c r="BU62" s="1028"/>
      <c r="BV62" s="1028"/>
      <c r="BW62" s="1028"/>
      <c r="BX62" s="1028"/>
      <c r="BY62" s="1028"/>
      <c r="BZ62" s="1028"/>
      <c r="CA62" s="1028"/>
      <c r="CB62" s="1028"/>
      <c r="CC62" s="1028"/>
      <c r="CD62" s="1028"/>
      <c r="CE62" s="1028"/>
      <c r="CF62" s="1028"/>
      <c r="CG62" s="1043"/>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96"/>
    </row>
    <row r="63" spans="1:131" ht="26.25" customHeight="1" thickBot="1" x14ac:dyDescent="0.25">
      <c r="A63" s="106" t="s">
        <v>325</v>
      </c>
      <c r="B63" s="964" t="s">
        <v>345</v>
      </c>
      <c r="C63" s="965"/>
      <c r="D63" s="965"/>
      <c r="E63" s="965"/>
      <c r="F63" s="965"/>
      <c r="G63" s="965"/>
      <c r="H63" s="965"/>
      <c r="I63" s="965"/>
      <c r="J63" s="965"/>
      <c r="K63" s="965"/>
      <c r="L63" s="965"/>
      <c r="M63" s="965"/>
      <c r="N63" s="965"/>
      <c r="O63" s="965"/>
      <c r="P63" s="975"/>
      <c r="Q63" s="989"/>
      <c r="R63" s="990"/>
      <c r="S63" s="990"/>
      <c r="T63" s="990"/>
      <c r="U63" s="990"/>
      <c r="V63" s="990"/>
      <c r="W63" s="990"/>
      <c r="X63" s="990"/>
      <c r="Y63" s="990"/>
      <c r="Z63" s="990"/>
      <c r="AA63" s="990"/>
      <c r="AB63" s="990"/>
      <c r="AC63" s="990"/>
      <c r="AD63" s="990"/>
      <c r="AE63" s="1047"/>
      <c r="AF63" s="1048">
        <v>2847</v>
      </c>
      <c r="AG63" s="986"/>
      <c r="AH63" s="986"/>
      <c r="AI63" s="986"/>
      <c r="AJ63" s="1049"/>
      <c r="AK63" s="1050"/>
      <c r="AL63" s="990"/>
      <c r="AM63" s="990"/>
      <c r="AN63" s="990"/>
      <c r="AO63" s="990"/>
      <c r="AP63" s="986">
        <v>10374</v>
      </c>
      <c r="AQ63" s="986"/>
      <c r="AR63" s="986"/>
      <c r="AS63" s="986"/>
      <c r="AT63" s="986"/>
      <c r="AU63" s="986">
        <v>6330</v>
      </c>
      <c r="AV63" s="986"/>
      <c r="AW63" s="986"/>
      <c r="AX63" s="986"/>
      <c r="AY63" s="986"/>
      <c r="AZ63" s="1044"/>
      <c r="BA63" s="1044"/>
      <c r="BB63" s="1044"/>
      <c r="BC63" s="1044"/>
      <c r="BD63" s="1044"/>
      <c r="BE63" s="987"/>
      <c r="BF63" s="987"/>
      <c r="BG63" s="987"/>
      <c r="BH63" s="987"/>
      <c r="BI63" s="988"/>
      <c r="BJ63" s="1045" t="s">
        <v>63</v>
      </c>
      <c r="BK63" s="980"/>
      <c r="BL63" s="980"/>
      <c r="BM63" s="980"/>
      <c r="BN63" s="1046"/>
      <c r="BO63" s="107"/>
      <c r="BP63" s="107"/>
      <c r="BQ63" s="104">
        <v>57</v>
      </c>
      <c r="BR63" s="105"/>
      <c r="BS63" s="1027"/>
      <c r="BT63" s="1028"/>
      <c r="BU63" s="1028"/>
      <c r="BV63" s="1028"/>
      <c r="BW63" s="1028"/>
      <c r="BX63" s="1028"/>
      <c r="BY63" s="1028"/>
      <c r="BZ63" s="1028"/>
      <c r="CA63" s="1028"/>
      <c r="CB63" s="1028"/>
      <c r="CC63" s="1028"/>
      <c r="CD63" s="1028"/>
      <c r="CE63" s="1028"/>
      <c r="CF63" s="1028"/>
      <c r="CG63" s="1043"/>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96"/>
    </row>
    <row r="64" spans="1:131" ht="26.25" customHeight="1" x14ac:dyDescent="0.2">
      <c r="A64" s="107"/>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107"/>
      <c r="AK64" s="107"/>
      <c r="AL64" s="107"/>
      <c r="AM64" s="107"/>
      <c r="AN64" s="107"/>
      <c r="AO64" s="107"/>
      <c r="AP64" s="107"/>
      <c r="AQ64" s="107"/>
      <c r="AR64" s="107"/>
      <c r="AS64" s="107"/>
      <c r="AT64" s="107"/>
      <c r="AU64" s="107"/>
      <c r="AV64" s="107"/>
      <c r="AW64" s="107"/>
      <c r="AX64" s="107"/>
      <c r="AY64" s="107"/>
      <c r="AZ64" s="107"/>
      <c r="BA64" s="107"/>
      <c r="BB64" s="107"/>
      <c r="BC64" s="107"/>
      <c r="BD64" s="107"/>
      <c r="BE64" s="107"/>
      <c r="BF64" s="107"/>
      <c r="BG64" s="107"/>
      <c r="BH64" s="107"/>
      <c r="BI64" s="107"/>
      <c r="BJ64" s="107"/>
      <c r="BK64" s="107"/>
      <c r="BL64" s="107"/>
      <c r="BM64" s="107"/>
      <c r="BN64" s="107"/>
      <c r="BO64" s="107"/>
      <c r="BP64" s="107"/>
      <c r="BQ64" s="104">
        <v>58</v>
      </c>
      <c r="BR64" s="105"/>
      <c r="BS64" s="1027"/>
      <c r="BT64" s="1028"/>
      <c r="BU64" s="1028"/>
      <c r="BV64" s="1028"/>
      <c r="BW64" s="1028"/>
      <c r="BX64" s="1028"/>
      <c r="BY64" s="1028"/>
      <c r="BZ64" s="1028"/>
      <c r="CA64" s="1028"/>
      <c r="CB64" s="1028"/>
      <c r="CC64" s="1028"/>
      <c r="CD64" s="1028"/>
      <c r="CE64" s="1028"/>
      <c r="CF64" s="1028"/>
      <c r="CG64" s="1043"/>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96"/>
    </row>
    <row r="65" spans="1:131" ht="26.25" customHeight="1" thickBot="1" x14ac:dyDescent="0.25">
      <c r="A65" s="98" t="s">
        <v>346</v>
      </c>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107"/>
      <c r="BF65" s="107"/>
      <c r="BG65" s="107"/>
      <c r="BH65" s="107"/>
      <c r="BI65" s="107"/>
      <c r="BJ65" s="107"/>
      <c r="BK65" s="107"/>
      <c r="BL65" s="107"/>
      <c r="BM65" s="107"/>
      <c r="BN65" s="107"/>
      <c r="BO65" s="107"/>
      <c r="BP65" s="107"/>
      <c r="BQ65" s="104">
        <v>59</v>
      </c>
      <c r="BR65" s="105"/>
      <c r="BS65" s="1027"/>
      <c r="BT65" s="1028"/>
      <c r="BU65" s="1028"/>
      <c r="BV65" s="1028"/>
      <c r="BW65" s="1028"/>
      <c r="BX65" s="1028"/>
      <c r="BY65" s="1028"/>
      <c r="BZ65" s="1028"/>
      <c r="CA65" s="1028"/>
      <c r="CB65" s="1028"/>
      <c r="CC65" s="1028"/>
      <c r="CD65" s="1028"/>
      <c r="CE65" s="1028"/>
      <c r="CF65" s="1028"/>
      <c r="CG65" s="1043"/>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96"/>
    </row>
    <row r="66" spans="1:131" ht="26.25" customHeight="1" x14ac:dyDescent="0.2">
      <c r="A66" s="1030" t="s">
        <v>347</v>
      </c>
      <c r="B66" s="1031"/>
      <c r="C66" s="1031"/>
      <c r="D66" s="1031"/>
      <c r="E66" s="1031"/>
      <c r="F66" s="1031"/>
      <c r="G66" s="1031"/>
      <c r="H66" s="1031"/>
      <c r="I66" s="1031"/>
      <c r="J66" s="1031"/>
      <c r="K66" s="1031"/>
      <c r="L66" s="1031"/>
      <c r="M66" s="1031"/>
      <c r="N66" s="1031"/>
      <c r="O66" s="1031"/>
      <c r="P66" s="1032"/>
      <c r="Q66" s="1016" t="s">
        <v>329</v>
      </c>
      <c r="R66" s="1017"/>
      <c r="S66" s="1017"/>
      <c r="T66" s="1017"/>
      <c r="U66" s="1018"/>
      <c r="V66" s="1016" t="s">
        <v>330</v>
      </c>
      <c r="W66" s="1017"/>
      <c r="X66" s="1017"/>
      <c r="Y66" s="1017"/>
      <c r="Z66" s="1018"/>
      <c r="AA66" s="1016" t="s">
        <v>331</v>
      </c>
      <c r="AB66" s="1017"/>
      <c r="AC66" s="1017"/>
      <c r="AD66" s="1017"/>
      <c r="AE66" s="1018"/>
      <c r="AF66" s="1036" t="s">
        <v>332</v>
      </c>
      <c r="AG66" s="1037"/>
      <c r="AH66" s="1037"/>
      <c r="AI66" s="1037"/>
      <c r="AJ66" s="1038"/>
      <c r="AK66" s="1016" t="s">
        <v>333</v>
      </c>
      <c r="AL66" s="1031"/>
      <c r="AM66" s="1031"/>
      <c r="AN66" s="1031"/>
      <c r="AO66" s="1032"/>
      <c r="AP66" s="1016" t="s">
        <v>334</v>
      </c>
      <c r="AQ66" s="1017"/>
      <c r="AR66" s="1017"/>
      <c r="AS66" s="1017"/>
      <c r="AT66" s="1018"/>
      <c r="AU66" s="1016" t="s">
        <v>348</v>
      </c>
      <c r="AV66" s="1017"/>
      <c r="AW66" s="1017"/>
      <c r="AX66" s="1017"/>
      <c r="AY66" s="1018"/>
      <c r="AZ66" s="1016" t="s">
        <v>312</v>
      </c>
      <c r="BA66" s="1017"/>
      <c r="BB66" s="1017"/>
      <c r="BC66" s="1017"/>
      <c r="BD66" s="1022"/>
      <c r="BE66" s="107"/>
      <c r="BF66" s="107"/>
      <c r="BG66" s="107"/>
      <c r="BH66" s="107"/>
      <c r="BI66" s="107"/>
      <c r="BJ66" s="107"/>
      <c r="BK66" s="107"/>
      <c r="BL66" s="107"/>
      <c r="BM66" s="107"/>
      <c r="BN66" s="107"/>
      <c r="BO66" s="107"/>
      <c r="BP66" s="107"/>
      <c r="BQ66" s="104">
        <v>60</v>
      </c>
      <c r="BR66" s="109"/>
      <c r="BS66" s="972"/>
      <c r="BT66" s="973"/>
      <c r="BU66" s="973"/>
      <c r="BV66" s="973"/>
      <c r="BW66" s="973"/>
      <c r="BX66" s="973"/>
      <c r="BY66" s="973"/>
      <c r="BZ66" s="973"/>
      <c r="CA66" s="973"/>
      <c r="CB66" s="973"/>
      <c r="CC66" s="973"/>
      <c r="CD66" s="973"/>
      <c r="CE66" s="973"/>
      <c r="CF66" s="973"/>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72"/>
      <c r="DW66" s="973"/>
      <c r="DX66" s="973"/>
      <c r="DY66" s="973"/>
      <c r="DZ66" s="974"/>
      <c r="EA66" s="96"/>
    </row>
    <row r="67" spans="1:131" ht="26.25" customHeight="1" thickBot="1" x14ac:dyDescent="0.25">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07"/>
      <c r="BF67" s="107"/>
      <c r="BG67" s="107"/>
      <c r="BH67" s="107"/>
      <c r="BI67" s="107"/>
      <c r="BJ67" s="107"/>
      <c r="BK67" s="107"/>
      <c r="BL67" s="107"/>
      <c r="BM67" s="107"/>
      <c r="BN67" s="107"/>
      <c r="BO67" s="107"/>
      <c r="BP67" s="107"/>
      <c r="BQ67" s="104">
        <v>61</v>
      </c>
      <c r="BR67" s="109"/>
      <c r="BS67" s="972"/>
      <c r="BT67" s="973"/>
      <c r="BU67" s="973"/>
      <c r="BV67" s="973"/>
      <c r="BW67" s="973"/>
      <c r="BX67" s="973"/>
      <c r="BY67" s="973"/>
      <c r="BZ67" s="973"/>
      <c r="CA67" s="973"/>
      <c r="CB67" s="973"/>
      <c r="CC67" s="973"/>
      <c r="CD67" s="973"/>
      <c r="CE67" s="973"/>
      <c r="CF67" s="973"/>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72"/>
      <c r="DW67" s="973"/>
      <c r="DX67" s="973"/>
      <c r="DY67" s="973"/>
      <c r="DZ67" s="974"/>
      <c r="EA67" s="96"/>
    </row>
    <row r="68" spans="1:131" ht="26.25" customHeight="1" thickTop="1" x14ac:dyDescent="0.2">
      <c r="A68" s="102">
        <v>1</v>
      </c>
      <c r="B68" s="1012" t="s">
        <v>349</v>
      </c>
      <c r="C68" s="1013"/>
      <c r="D68" s="1013"/>
      <c r="E68" s="1013"/>
      <c r="F68" s="1013"/>
      <c r="G68" s="1013"/>
      <c r="H68" s="1013"/>
      <c r="I68" s="1013"/>
      <c r="J68" s="1013"/>
      <c r="K68" s="1013"/>
      <c r="L68" s="1013"/>
      <c r="M68" s="1013"/>
      <c r="N68" s="1013"/>
      <c r="O68" s="1013"/>
      <c r="P68" s="1014"/>
      <c r="Q68" s="1015">
        <v>8355</v>
      </c>
      <c r="R68" s="1009"/>
      <c r="S68" s="1009"/>
      <c r="T68" s="1009"/>
      <c r="U68" s="1009"/>
      <c r="V68" s="1009">
        <v>7209</v>
      </c>
      <c r="W68" s="1009"/>
      <c r="X68" s="1009"/>
      <c r="Y68" s="1009"/>
      <c r="Z68" s="1009"/>
      <c r="AA68" s="1009">
        <v>1146</v>
      </c>
      <c r="AB68" s="1009"/>
      <c r="AC68" s="1009"/>
      <c r="AD68" s="1009"/>
      <c r="AE68" s="1009"/>
      <c r="AF68" s="1009">
        <v>1146</v>
      </c>
      <c r="AG68" s="1009"/>
      <c r="AH68" s="1009"/>
      <c r="AI68" s="1009"/>
      <c r="AJ68" s="1009"/>
      <c r="AK68" s="1009">
        <v>13</v>
      </c>
      <c r="AL68" s="1009"/>
      <c r="AM68" s="1009"/>
      <c r="AN68" s="1009"/>
      <c r="AO68" s="1009"/>
      <c r="AP68" s="1009" t="s">
        <v>341</v>
      </c>
      <c r="AQ68" s="1009"/>
      <c r="AR68" s="1009"/>
      <c r="AS68" s="1009"/>
      <c r="AT68" s="1009"/>
      <c r="AU68" s="1009" t="s">
        <v>341</v>
      </c>
      <c r="AV68" s="1009"/>
      <c r="AW68" s="1009"/>
      <c r="AX68" s="1009"/>
      <c r="AY68" s="1009"/>
      <c r="AZ68" s="1010"/>
      <c r="BA68" s="1010"/>
      <c r="BB68" s="1010"/>
      <c r="BC68" s="1010"/>
      <c r="BD68" s="1011"/>
      <c r="BE68" s="107"/>
      <c r="BF68" s="107"/>
      <c r="BG68" s="107"/>
      <c r="BH68" s="107"/>
      <c r="BI68" s="107"/>
      <c r="BJ68" s="107"/>
      <c r="BK68" s="107"/>
      <c r="BL68" s="107"/>
      <c r="BM68" s="107"/>
      <c r="BN68" s="107"/>
      <c r="BO68" s="107"/>
      <c r="BP68" s="107"/>
      <c r="BQ68" s="104">
        <v>62</v>
      </c>
      <c r="BR68" s="109"/>
      <c r="BS68" s="972"/>
      <c r="BT68" s="973"/>
      <c r="BU68" s="973"/>
      <c r="BV68" s="973"/>
      <c r="BW68" s="973"/>
      <c r="BX68" s="973"/>
      <c r="BY68" s="973"/>
      <c r="BZ68" s="973"/>
      <c r="CA68" s="973"/>
      <c r="CB68" s="973"/>
      <c r="CC68" s="973"/>
      <c r="CD68" s="973"/>
      <c r="CE68" s="973"/>
      <c r="CF68" s="973"/>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72"/>
      <c r="DW68" s="973"/>
      <c r="DX68" s="973"/>
      <c r="DY68" s="973"/>
      <c r="DZ68" s="974"/>
      <c r="EA68" s="96"/>
    </row>
    <row r="69" spans="1:131" ht="26.25" customHeight="1" x14ac:dyDescent="0.2">
      <c r="A69" s="104">
        <v>2</v>
      </c>
      <c r="B69" s="1001" t="s">
        <v>350</v>
      </c>
      <c r="C69" s="1002"/>
      <c r="D69" s="1002"/>
      <c r="E69" s="1002"/>
      <c r="F69" s="1002"/>
      <c r="G69" s="1002"/>
      <c r="H69" s="1002"/>
      <c r="I69" s="1002"/>
      <c r="J69" s="1002"/>
      <c r="K69" s="1002"/>
      <c r="L69" s="1002"/>
      <c r="M69" s="1002"/>
      <c r="N69" s="1002"/>
      <c r="O69" s="1002"/>
      <c r="P69" s="1003"/>
      <c r="Q69" s="1004">
        <v>258</v>
      </c>
      <c r="R69" s="998"/>
      <c r="S69" s="998"/>
      <c r="T69" s="998"/>
      <c r="U69" s="998"/>
      <c r="V69" s="998">
        <v>247</v>
      </c>
      <c r="W69" s="998"/>
      <c r="X69" s="998"/>
      <c r="Y69" s="998"/>
      <c r="Z69" s="998"/>
      <c r="AA69" s="998">
        <v>11</v>
      </c>
      <c r="AB69" s="998"/>
      <c r="AC69" s="998"/>
      <c r="AD69" s="998"/>
      <c r="AE69" s="998"/>
      <c r="AF69" s="998">
        <v>11</v>
      </c>
      <c r="AG69" s="998"/>
      <c r="AH69" s="998"/>
      <c r="AI69" s="998"/>
      <c r="AJ69" s="998"/>
      <c r="AK69" s="998" t="s">
        <v>341</v>
      </c>
      <c r="AL69" s="998"/>
      <c r="AM69" s="998"/>
      <c r="AN69" s="998"/>
      <c r="AO69" s="998"/>
      <c r="AP69" s="998" t="s">
        <v>341</v>
      </c>
      <c r="AQ69" s="998"/>
      <c r="AR69" s="998"/>
      <c r="AS69" s="998"/>
      <c r="AT69" s="998"/>
      <c r="AU69" s="998" t="s">
        <v>341</v>
      </c>
      <c r="AV69" s="998"/>
      <c r="AW69" s="998"/>
      <c r="AX69" s="998"/>
      <c r="AY69" s="998"/>
      <c r="AZ69" s="999"/>
      <c r="BA69" s="999"/>
      <c r="BB69" s="999"/>
      <c r="BC69" s="999"/>
      <c r="BD69" s="1000"/>
      <c r="BE69" s="107"/>
      <c r="BF69" s="107"/>
      <c r="BG69" s="107"/>
      <c r="BH69" s="107"/>
      <c r="BI69" s="107"/>
      <c r="BJ69" s="107"/>
      <c r="BK69" s="107"/>
      <c r="BL69" s="107"/>
      <c r="BM69" s="107"/>
      <c r="BN69" s="107"/>
      <c r="BO69" s="107"/>
      <c r="BP69" s="107"/>
      <c r="BQ69" s="104">
        <v>63</v>
      </c>
      <c r="BR69" s="109"/>
      <c r="BS69" s="972"/>
      <c r="BT69" s="973"/>
      <c r="BU69" s="973"/>
      <c r="BV69" s="973"/>
      <c r="BW69" s="973"/>
      <c r="BX69" s="973"/>
      <c r="BY69" s="973"/>
      <c r="BZ69" s="973"/>
      <c r="CA69" s="973"/>
      <c r="CB69" s="973"/>
      <c r="CC69" s="973"/>
      <c r="CD69" s="973"/>
      <c r="CE69" s="973"/>
      <c r="CF69" s="973"/>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72"/>
      <c r="DW69" s="973"/>
      <c r="DX69" s="973"/>
      <c r="DY69" s="973"/>
      <c r="DZ69" s="974"/>
      <c r="EA69" s="96"/>
    </row>
    <row r="70" spans="1:131" ht="26.25" customHeight="1" x14ac:dyDescent="0.2">
      <c r="A70" s="104">
        <v>3</v>
      </c>
      <c r="B70" s="1001" t="s">
        <v>351</v>
      </c>
      <c r="C70" s="1002"/>
      <c r="D70" s="1002"/>
      <c r="E70" s="1002"/>
      <c r="F70" s="1002"/>
      <c r="G70" s="1002"/>
      <c r="H70" s="1002"/>
      <c r="I70" s="1002"/>
      <c r="J70" s="1002"/>
      <c r="K70" s="1002"/>
      <c r="L70" s="1002"/>
      <c r="M70" s="1002"/>
      <c r="N70" s="1002"/>
      <c r="O70" s="1002"/>
      <c r="P70" s="1003"/>
      <c r="Q70" s="1004">
        <v>300630</v>
      </c>
      <c r="R70" s="998"/>
      <c r="S70" s="998"/>
      <c r="T70" s="998"/>
      <c r="U70" s="998"/>
      <c r="V70" s="998">
        <v>289232</v>
      </c>
      <c r="W70" s="998"/>
      <c r="X70" s="998"/>
      <c r="Y70" s="998"/>
      <c r="Z70" s="998"/>
      <c r="AA70" s="998">
        <v>11398</v>
      </c>
      <c r="AB70" s="998"/>
      <c r="AC70" s="998"/>
      <c r="AD70" s="998"/>
      <c r="AE70" s="998"/>
      <c r="AF70" s="998">
        <v>11398</v>
      </c>
      <c r="AG70" s="998"/>
      <c r="AH70" s="998"/>
      <c r="AI70" s="998"/>
      <c r="AJ70" s="998"/>
      <c r="AK70" s="998" t="s">
        <v>341</v>
      </c>
      <c r="AL70" s="998"/>
      <c r="AM70" s="998"/>
      <c r="AN70" s="998"/>
      <c r="AO70" s="998"/>
      <c r="AP70" s="998" t="s">
        <v>341</v>
      </c>
      <c r="AQ70" s="998"/>
      <c r="AR70" s="998"/>
      <c r="AS70" s="998"/>
      <c r="AT70" s="998"/>
      <c r="AU70" s="998" t="s">
        <v>341</v>
      </c>
      <c r="AV70" s="998"/>
      <c r="AW70" s="998"/>
      <c r="AX70" s="998"/>
      <c r="AY70" s="998"/>
      <c r="AZ70" s="999"/>
      <c r="BA70" s="999"/>
      <c r="BB70" s="999"/>
      <c r="BC70" s="999"/>
      <c r="BD70" s="1000"/>
      <c r="BE70" s="107"/>
      <c r="BF70" s="107"/>
      <c r="BG70" s="107"/>
      <c r="BH70" s="107"/>
      <c r="BI70" s="107"/>
      <c r="BJ70" s="107"/>
      <c r="BK70" s="107"/>
      <c r="BL70" s="107"/>
      <c r="BM70" s="107"/>
      <c r="BN70" s="107"/>
      <c r="BO70" s="107"/>
      <c r="BP70" s="107"/>
      <c r="BQ70" s="104">
        <v>64</v>
      </c>
      <c r="BR70" s="109"/>
      <c r="BS70" s="972"/>
      <c r="BT70" s="973"/>
      <c r="BU70" s="973"/>
      <c r="BV70" s="973"/>
      <c r="BW70" s="973"/>
      <c r="BX70" s="973"/>
      <c r="BY70" s="973"/>
      <c r="BZ70" s="973"/>
      <c r="CA70" s="973"/>
      <c r="CB70" s="973"/>
      <c r="CC70" s="973"/>
      <c r="CD70" s="973"/>
      <c r="CE70" s="973"/>
      <c r="CF70" s="973"/>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72"/>
      <c r="DW70" s="973"/>
      <c r="DX70" s="973"/>
      <c r="DY70" s="973"/>
      <c r="DZ70" s="974"/>
      <c r="EA70" s="96"/>
    </row>
    <row r="71" spans="1:131" ht="26.25" customHeight="1" x14ac:dyDescent="0.2">
      <c r="A71" s="104">
        <v>4</v>
      </c>
      <c r="B71" s="1001" t="s">
        <v>352</v>
      </c>
      <c r="C71" s="1002"/>
      <c r="D71" s="1002"/>
      <c r="E71" s="1002"/>
      <c r="F71" s="1002"/>
      <c r="G71" s="1002"/>
      <c r="H71" s="1002"/>
      <c r="I71" s="1002"/>
      <c r="J71" s="1002"/>
      <c r="K71" s="1002"/>
      <c r="L71" s="1002"/>
      <c r="M71" s="1002"/>
      <c r="N71" s="1002"/>
      <c r="O71" s="1002"/>
      <c r="P71" s="1003"/>
      <c r="Q71" s="1004">
        <v>592</v>
      </c>
      <c r="R71" s="998"/>
      <c r="S71" s="998"/>
      <c r="T71" s="998"/>
      <c r="U71" s="998"/>
      <c r="V71" s="998">
        <v>558</v>
      </c>
      <c r="W71" s="998"/>
      <c r="X71" s="998"/>
      <c r="Y71" s="998"/>
      <c r="Z71" s="998"/>
      <c r="AA71" s="998">
        <v>34</v>
      </c>
      <c r="AB71" s="998"/>
      <c r="AC71" s="998"/>
      <c r="AD71" s="998"/>
      <c r="AE71" s="998"/>
      <c r="AF71" s="998">
        <v>34</v>
      </c>
      <c r="AG71" s="998"/>
      <c r="AH71" s="998"/>
      <c r="AI71" s="998"/>
      <c r="AJ71" s="998"/>
      <c r="AK71" s="998">
        <v>10</v>
      </c>
      <c r="AL71" s="998"/>
      <c r="AM71" s="998"/>
      <c r="AN71" s="998"/>
      <c r="AO71" s="998"/>
      <c r="AP71" s="998">
        <v>38</v>
      </c>
      <c r="AQ71" s="998"/>
      <c r="AR71" s="998"/>
      <c r="AS71" s="998"/>
      <c r="AT71" s="998"/>
      <c r="AU71" s="998">
        <v>21</v>
      </c>
      <c r="AV71" s="998"/>
      <c r="AW71" s="998"/>
      <c r="AX71" s="998"/>
      <c r="AY71" s="998"/>
      <c r="AZ71" s="999"/>
      <c r="BA71" s="999"/>
      <c r="BB71" s="999"/>
      <c r="BC71" s="999"/>
      <c r="BD71" s="1000"/>
      <c r="BE71" s="107"/>
      <c r="BF71" s="107"/>
      <c r="BG71" s="107"/>
      <c r="BH71" s="107"/>
      <c r="BI71" s="107"/>
      <c r="BJ71" s="107"/>
      <c r="BK71" s="107"/>
      <c r="BL71" s="107"/>
      <c r="BM71" s="107"/>
      <c r="BN71" s="107"/>
      <c r="BO71" s="107"/>
      <c r="BP71" s="107"/>
      <c r="BQ71" s="104">
        <v>65</v>
      </c>
      <c r="BR71" s="109"/>
      <c r="BS71" s="972"/>
      <c r="BT71" s="973"/>
      <c r="BU71" s="973"/>
      <c r="BV71" s="973"/>
      <c r="BW71" s="973"/>
      <c r="BX71" s="973"/>
      <c r="BY71" s="973"/>
      <c r="BZ71" s="973"/>
      <c r="CA71" s="973"/>
      <c r="CB71" s="973"/>
      <c r="CC71" s="973"/>
      <c r="CD71" s="973"/>
      <c r="CE71" s="973"/>
      <c r="CF71" s="973"/>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72"/>
      <c r="DW71" s="973"/>
      <c r="DX71" s="973"/>
      <c r="DY71" s="973"/>
      <c r="DZ71" s="974"/>
      <c r="EA71" s="96"/>
    </row>
    <row r="72" spans="1:131" ht="26.25" customHeight="1" x14ac:dyDescent="0.2">
      <c r="A72" s="104">
        <v>5</v>
      </c>
      <c r="B72" s="1001" t="s">
        <v>353</v>
      </c>
      <c r="C72" s="1002"/>
      <c r="D72" s="1002"/>
      <c r="E72" s="1002"/>
      <c r="F72" s="1002"/>
      <c r="G72" s="1002"/>
      <c r="H72" s="1002"/>
      <c r="I72" s="1002"/>
      <c r="J72" s="1002"/>
      <c r="K72" s="1002"/>
      <c r="L72" s="1002"/>
      <c r="M72" s="1002"/>
      <c r="N72" s="1002"/>
      <c r="O72" s="1002"/>
      <c r="P72" s="1003"/>
      <c r="Q72" s="1004">
        <v>211</v>
      </c>
      <c r="R72" s="998"/>
      <c r="S72" s="998"/>
      <c r="T72" s="998"/>
      <c r="U72" s="998"/>
      <c r="V72" s="998">
        <v>184</v>
      </c>
      <c r="W72" s="998"/>
      <c r="X72" s="998"/>
      <c r="Y72" s="998"/>
      <c r="Z72" s="998"/>
      <c r="AA72" s="998">
        <v>27</v>
      </c>
      <c r="AB72" s="998"/>
      <c r="AC72" s="998"/>
      <c r="AD72" s="998"/>
      <c r="AE72" s="998"/>
      <c r="AF72" s="998">
        <v>27</v>
      </c>
      <c r="AG72" s="998"/>
      <c r="AH72" s="998"/>
      <c r="AI72" s="998"/>
      <c r="AJ72" s="998"/>
      <c r="AK72" s="998">
        <v>10</v>
      </c>
      <c r="AL72" s="998"/>
      <c r="AM72" s="998"/>
      <c r="AN72" s="998"/>
      <c r="AO72" s="998"/>
      <c r="AP72" s="998" t="s">
        <v>341</v>
      </c>
      <c r="AQ72" s="998"/>
      <c r="AR72" s="998"/>
      <c r="AS72" s="998"/>
      <c r="AT72" s="998"/>
      <c r="AU72" s="998" t="s">
        <v>341</v>
      </c>
      <c r="AV72" s="998"/>
      <c r="AW72" s="998"/>
      <c r="AX72" s="998"/>
      <c r="AY72" s="998"/>
      <c r="AZ72" s="999"/>
      <c r="BA72" s="999"/>
      <c r="BB72" s="999"/>
      <c r="BC72" s="999"/>
      <c r="BD72" s="1000"/>
      <c r="BE72" s="107"/>
      <c r="BF72" s="107"/>
      <c r="BG72" s="107"/>
      <c r="BH72" s="107"/>
      <c r="BI72" s="107"/>
      <c r="BJ72" s="107"/>
      <c r="BK72" s="107"/>
      <c r="BL72" s="107"/>
      <c r="BM72" s="107"/>
      <c r="BN72" s="107"/>
      <c r="BO72" s="107"/>
      <c r="BP72" s="107"/>
      <c r="BQ72" s="104">
        <v>66</v>
      </c>
      <c r="BR72" s="109"/>
      <c r="BS72" s="972"/>
      <c r="BT72" s="973"/>
      <c r="BU72" s="973"/>
      <c r="BV72" s="973"/>
      <c r="BW72" s="973"/>
      <c r="BX72" s="973"/>
      <c r="BY72" s="973"/>
      <c r="BZ72" s="973"/>
      <c r="CA72" s="973"/>
      <c r="CB72" s="973"/>
      <c r="CC72" s="973"/>
      <c r="CD72" s="973"/>
      <c r="CE72" s="973"/>
      <c r="CF72" s="973"/>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72"/>
      <c r="DW72" s="973"/>
      <c r="DX72" s="973"/>
      <c r="DY72" s="973"/>
      <c r="DZ72" s="974"/>
      <c r="EA72" s="96"/>
    </row>
    <row r="73" spans="1:131" ht="26.25" customHeight="1" x14ac:dyDescent="0.2">
      <c r="A73" s="104">
        <v>6</v>
      </c>
      <c r="B73" s="1001" t="s">
        <v>354</v>
      </c>
      <c r="C73" s="1002"/>
      <c r="D73" s="1002"/>
      <c r="E73" s="1002"/>
      <c r="F73" s="1002"/>
      <c r="G73" s="1002"/>
      <c r="H73" s="1002"/>
      <c r="I73" s="1002"/>
      <c r="J73" s="1002"/>
      <c r="K73" s="1002"/>
      <c r="L73" s="1002"/>
      <c r="M73" s="1002"/>
      <c r="N73" s="1002"/>
      <c r="O73" s="1002"/>
      <c r="P73" s="1003"/>
      <c r="Q73" s="1004">
        <v>196</v>
      </c>
      <c r="R73" s="998"/>
      <c r="S73" s="998"/>
      <c r="T73" s="998"/>
      <c r="U73" s="998"/>
      <c r="V73" s="998">
        <v>184</v>
      </c>
      <c r="W73" s="998"/>
      <c r="X73" s="998"/>
      <c r="Y73" s="998"/>
      <c r="Z73" s="998"/>
      <c r="AA73" s="998">
        <v>12</v>
      </c>
      <c r="AB73" s="998"/>
      <c r="AC73" s="998"/>
      <c r="AD73" s="998"/>
      <c r="AE73" s="998"/>
      <c r="AF73" s="998">
        <v>12</v>
      </c>
      <c r="AG73" s="998"/>
      <c r="AH73" s="998"/>
      <c r="AI73" s="998"/>
      <c r="AJ73" s="998"/>
      <c r="AK73" s="998">
        <v>1</v>
      </c>
      <c r="AL73" s="998"/>
      <c r="AM73" s="998"/>
      <c r="AN73" s="998"/>
      <c r="AO73" s="998"/>
      <c r="AP73" s="998">
        <v>211</v>
      </c>
      <c r="AQ73" s="998"/>
      <c r="AR73" s="998"/>
      <c r="AS73" s="998"/>
      <c r="AT73" s="998"/>
      <c r="AU73" s="998">
        <v>42</v>
      </c>
      <c r="AV73" s="998"/>
      <c r="AW73" s="998"/>
      <c r="AX73" s="998"/>
      <c r="AY73" s="998"/>
      <c r="AZ73" s="999"/>
      <c r="BA73" s="999"/>
      <c r="BB73" s="999"/>
      <c r="BC73" s="999"/>
      <c r="BD73" s="1000"/>
      <c r="BE73" s="107"/>
      <c r="BF73" s="107"/>
      <c r="BG73" s="107"/>
      <c r="BH73" s="107"/>
      <c r="BI73" s="107"/>
      <c r="BJ73" s="107"/>
      <c r="BK73" s="107"/>
      <c r="BL73" s="107"/>
      <c r="BM73" s="107"/>
      <c r="BN73" s="107"/>
      <c r="BO73" s="107"/>
      <c r="BP73" s="107"/>
      <c r="BQ73" s="104">
        <v>67</v>
      </c>
      <c r="BR73" s="109"/>
      <c r="BS73" s="972"/>
      <c r="BT73" s="973"/>
      <c r="BU73" s="973"/>
      <c r="BV73" s="973"/>
      <c r="BW73" s="973"/>
      <c r="BX73" s="973"/>
      <c r="BY73" s="973"/>
      <c r="BZ73" s="973"/>
      <c r="CA73" s="973"/>
      <c r="CB73" s="973"/>
      <c r="CC73" s="973"/>
      <c r="CD73" s="973"/>
      <c r="CE73" s="973"/>
      <c r="CF73" s="973"/>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72"/>
      <c r="DW73" s="973"/>
      <c r="DX73" s="973"/>
      <c r="DY73" s="973"/>
      <c r="DZ73" s="974"/>
      <c r="EA73" s="96"/>
    </row>
    <row r="74" spans="1:131" ht="26.25" customHeight="1" x14ac:dyDescent="0.2">
      <c r="A74" s="104">
        <v>7</v>
      </c>
      <c r="B74" s="1001"/>
      <c r="C74" s="1002"/>
      <c r="D74" s="1002"/>
      <c r="E74" s="1002"/>
      <c r="F74" s="1002"/>
      <c r="G74" s="1002"/>
      <c r="H74" s="1002"/>
      <c r="I74" s="1002"/>
      <c r="J74" s="1002"/>
      <c r="K74" s="1002"/>
      <c r="L74" s="1002"/>
      <c r="M74" s="1002"/>
      <c r="N74" s="1002"/>
      <c r="O74" s="1002"/>
      <c r="P74" s="1003"/>
      <c r="Q74" s="1004"/>
      <c r="R74" s="998"/>
      <c r="S74" s="998"/>
      <c r="T74" s="998"/>
      <c r="U74" s="998"/>
      <c r="V74" s="998"/>
      <c r="W74" s="998"/>
      <c r="X74" s="998"/>
      <c r="Y74" s="998"/>
      <c r="Z74" s="998"/>
      <c r="AA74" s="998"/>
      <c r="AB74" s="998"/>
      <c r="AC74" s="998"/>
      <c r="AD74" s="998"/>
      <c r="AE74" s="998"/>
      <c r="AF74" s="998"/>
      <c r="AG74" s="998"/>
      <c r="AH74" s="998"/>
      <c r="AI74" s="998"/>
      <c r="AJ74" s="998"/>
      <c r="AK74" s="998"/>
      <c r="AL74" s="998"/>
      <c r="AM74" s="998"/>
      <c r="AN74" s="998"/>
      <c r="AO74" s="998"/>
      <c r="AP74" s="998"/>
      <c r="AQ74" s="998"/>
      <c r="AR74" s="998"/>
      <c r="AS74" s="998"/>
      <c r="AT74" s="998"/>
      <c r="AU74" s="998"/>
      <c r="AV74" s="998"/>
      <c r="AW74" s="998"/>
      <c r="AX74" s="998"/>
      <c r="AY74" s="998"/>
      <c r="AZ74" s="999"/>
      <c r="BA74" s="999"/>
      <c r="BB74" s="999"/>
      <c r="BC74" s="999"/>
      <c r="BD74" s="1000"/>
      <c r="BE74" s="107"/>
      <c r="BF74" s="107"/>
      <c r="BG74" s="107"/>
      <c r="BH74" s="107"/>
      <c r="BI74" s="107"/>
      <c r="BJ74" s="107"/>
      <c r="BK74" s="107"/>
      <c r="BL74" s="107"/>
      <c r="BM74" s="107"/>
      <c r="BN74" s="107"/>
      <c r="BO74" s="107"/>
      <c r="BP74" s="107"/>
      <c r="BQ74" s="104">
        <v>68</v>
      </c>
      <c r="BR74" s="109"/>
      <c r="BS74" s="972"/>
      <c r="BT74" s="973"/>
      <c r="BU74" s="973"/>
      <c r="BV74" s="973"/>
      <c r="BW74" s="973"/>
      <c r="BX74" s="973"/>
      <c r="BY74" s="973"/>
      <c r="BZ74" s="973"/>
      <c r="CA74" s="973"/>
      <c r="CB74" s="973"/>
      <c r="CC74" s="973"/>
      <c r="CD74" s="973"/>
      <c r="CE74" s="973"/>
      <c r="CF74" s="973"/>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72"/>
      <c r="DW74" s="973"/>
      <c r="DX74" s="973"/>
      <c r="DY74" s="973"/>
      <c r="DZ74" s="974"/>
      <c r="EA74" s="96"/>
    </row>
    <row r="75" spans="1:131" ht="26.25" customHeight="1" x14ac:dyDescent="0.2">
      <c r="A75" s="104">
        <v>8</v>
      </c>
      <c r="B75" s="1001"/>
      <c r="C75" s="1002"/>
      <c r="D75" s="1002"/>
      <c r="E75" s="1002"/>
      <c r="F75" s="1002"/>
      <c r="G75" s="1002"/>
      <c r="H75" s="1002"/>
      <c r="I75" s="1002"/>
      <c r="J75" s="1002"/>
      <c r="K75" s="1002"/>
      <c r="L75" s="1002"/>
      <c r="M75" s="1002"/>
      <c r="N75" s="1002"/>
      <c r="O75" s="1002"/>
      <c r="P75" s="1003"/>
      <c r="Q75" s="1005"/>
      <c r="R75" s="1006"/>
      <c r="S75" s="1006"/>
      <c r="T75" s="1006"/>
      <c r="U75" s="1007"/>
      <c r="V75" s="1008"/>
      <c r="W75" s="1006"/>
      <c r="X75" s="1006"/>
      <c r="Y75" s="1006"/>
      <c r="Z75" s="1007"/>
      <c r="AA75" s="1008"/>
      <c r="AB75" s="1006"/>
      <c r="AC75" s="1006"/>
      <c r="AD75" s="1006"/>
      <c r="AE75" s="1007"/>
      <c r="AF75" s="1008"/>
      <c r="AG75" s="1006"/>
      <c r="AH75" s="1006"/>
      <c r="AI75" s="1006"/>
      <c r="AJ75" s="1007"/>
      <c r="AK75" s="1008"/>
      <c r="AL75" s="1006"/>
      <c r="AM75" s="1006"/>
      <c r="AN75" s="1006"/>
      <c r="AO75" s="1007"/>
      <c r="AP75" s="1008"/>
      <c r="AQ75" s="1006"/>
      <c r="AR75" s="1006"/>
      <c r="AS75" s="1006"/>
      <c r="AT75" s="1007"/>
      <c r="AU75" s="1008"/>
      <c r="AV75" s="1006"/>
      <c r="AW75" s="1006"/>
      <c r="AX75" s="1006"/>
      <c r="AY75" s="1007"/>
      <c r="AZ75" s="999"/>
      <c r="BA75" s="999"/>
      <c r="BB75" s="999"/>
      <c r="BC75" s="999"/>
      <c r="BD75" s="1000"/>
      <c r="BE75" s="107"/>
      <c r="BF75" s="107"/>
      <c r="BG75" s="107"/>
      <c r="BH75" s="107"/>
      <c r="BI75" s="107"/>
      <c r="BJ75" s="107"/>
      <c r="BK75" s="107"/>
      <c r="BL75" s="107"/>
      <c r="BM75" s="107"/>
      <c r="BN75" s="107"/>
      <c r="BO75" s="107"/>
      <c r="BP75" s="107"/>
      <c r="BQ75" s="104">
        <v>69</v>
      </c>
      <c r="BR75" s="109"/>
      <c r="BS75" s="972"/>
      <c r="BT75" s="973"/>
      <c r="BU75" s="973"/>
      <c r="BV75" s="973"/>
      <c r="BW75" s="973"/>
      <c r="BX75" s="973"/>
      <c r="BY75" s="973"/>
      <c r="BZ75" s="973"/>
      <c r="CA75" s="973"/>
      <c r="CB75" s="973"/>
      <c r="CC75" s="973"/>
      <c r="CD75" s="973"/>
      <c r="CE75" s="973"/>
      <c r="CF75" s="973"/>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72"/>
      <c r="DW75" s="973"/>
      <c r="DX75" s="973"/>
      <c r="DY75" s="973"/>
      <c r="DZ75" s="974"/>
      <c r="EA75" s="96"/>
    </row>
    <row r="76" spans="1:131" ht="26.25" customHeight="1" x14ac:dyDescent="0.2">
      <c r="A76" s="104">
        <v>9</v>
      </c>
      <c r="B76" s="1001"/>
      <c r="C76" s="1002"/>
      <c r="D76" s="1002"/>
      <c r="E76" s="1002"/>
      <c r="F76" s="1002"/>
      <c r="G76" s="1002"/>
      <c r="H76" s="1002"/>
      <c r="I76" s="1002"/>
      <c r="J76" s="1002"/>
      <c r="K76" s="1002"/>
      <c r="L76" s="1002"/>
      <c r="M76" s="1002"/>
      <c r="N76" s="1002"/>
      <c r="O76" s="1002"/>
      <c r="P76" s="1003"/>
      <c r="Q76" s="1005"/>
      <c r="R76" s="1006"/>
      <c r="S76" s="1006"/>
      <c r="T76" s="1006"/>
      <c r="U76" s="1007"/>
      <c r="V76" s="1008"/>
      <c r="W76" s="1006"/>
      <c r="X76" s="1006"/>
      <c r="Y76" s="1006"/>
      <c r="Z76" s="1007"/>
      <c r="AA76" s="1008"/>
      <c r="AB76" s="1006"/>
      <c r="AC76" s="1006"/>
      <c r="AD76" s="1006"/>
      <c r="AE76" s="1007"/>
      <c r="AF76" s="1008"/>
      <c r="AG76" s="1006"/>
      <c r="AH76" s="1006"/>
      <c r="AI76" s="1006"/>
      <c r="AJ76" s="1007"/>
      <c r="AK76" s="1008"/>
      <c r="AL76" s="1006"/>
      <c r="AM76" s="1006"/>
      <c r="AN76" s="1006"/>
      <c r="AO76" s="1007"/>
      <c r="AP76" s="1008"/>
      <c r="AQ76" s="1006"/>
      <c r="AR76" s="1006"/>
      <c r="AS76" s="1006"/>
      <c r="AT76" s="1007"/>
      <c r="AU76" s="1008"/>
      <c r="AV76" s="1006"/>
      <c r="AW76" s="1006"/>
      <c r="AX76" s="1006"/>
      <c r="AY76" s="1007"/>
      <c r="AZ76" s="999"/>
      <c r="BA76" s="999"/>
      <c r="BB76" s="999"/>
      <c r="BC76" s="999"/>
      <c r="BD76" s="1000"/>
      <c r="BE76" s="107"/>
      <c r="BF76" s="107"/>
      <c r="BG76" s="107"/>
      <c r="BH76" s="107"/>
      <c r="BI76" s="107"/>
      <c r="BJ76" s="107"/>
      <c r="BK76" s="107"/>
      <c r="BL76" s="107"/>
      <c r="BM76" s="107"/>
      <c r="BN76" s="107"/>
      <c r="BO76" s="107"/>
      <c r="BP76" s="107"/>
      <c r="BQ76" s="104">
        <v>70</v>
      </c>
      <c r="BR76" s="109"/>
      <c r="BS76" s="972"/>
      <c r="BT76" s="973"/>
      <c r="BU76" s="973"/>
      <c r="BV76" s="973"/>
      <c r="BW76" s="973"/>
      <c r="BX76" s="973"/>
      <c r="BY76" s="973"/>
      <c r="BZ76" s="973"/>
      <c r="CA76" s="973"/>
      <c r="CB76" s="973"/>
      <c r="CC76" s="973"/>
      <c r="CD76" s="973"/>
      <c r="CE76" s="973"/>
      <c r="CF76" s="973"/>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72"/>
      <c r="DW76" s="973"/>
      <c r="DX76" s="973"/>
      <c r="DY76" s="973"/>
      <c r="DZ76" s="974"/>
      <c r="EA76" s="96"/>
    </row>
    <row r="77" spans="1:131" ht="26.25" customHeight="1" x14ac:dyDescent="0.2">
      <c r="A77" s="104">
        <v>10</v>
      </c>
      <c r="B77" s="1001"/>
      <c r="C77" s="1002"/>
      <c r="D77" s="1002"/>
      <c r="E77" s="1002"/>
      <c r="F77" s="1002"/>
      <c r="G77" s="1002"/>
      <c r="H77" s="1002"/>
      <c r="I77" s="1002"/>
      <c r="J77" s="1002"/>
      <c r="K77" s="1002"/>
      <c r="L77" s="1002"/>
      <c r="M77" s="1002"/>
      <c r="N77" s="1002"/>
      <c r="O77" s="1002"/>
      <c r="P77" s="1003"/>
      <c r="Q77" s="1005"/>
      <c r="R77" s="1006"/>
      <c r="S77" s="1006"/>
      <c r="T77" s="1006"/>
      <c r="U77" s="1007"/>
      <c r="V77" s="1008"/>
      <c r="W77" s="1006"/>
      <c r="X77" s="1006"/>
      <c r="Y77" s="1006"/>
      <c r="Z77" s="1007"/>
      <c r="AA77" s="1008"/>
      <c r="AB77" s="1006"/>
      <c r="AC77" s="1006"/>
      <c r="AD77" s="1006"/>
      <c r="AE77" s="1007"/>
      <c r="AF77" s="1008"/>
      <c r="AG77" s="1006"/>
      <c r="AH77" s="1006"/>
      <c r="AI77" s="1006"/>
      <c r="AJ77" s="1007"/>
      <c r="AK77" s="1008"/>
      <c r="AL77" s="1006"/>
      <c r="AM77" s="1006"/>
      <c r="AN77" s="1006"/>
      <c r="AO77" s="1007"/>
      <c r="AP77" s="1008"/>
      <c r="AQ77" s="1006"/>
      <c r="AR77" s="1006"/>
      <c r="AS77" s="1006"/>
      <c r="AT77" s="1007"/>
      <c r="AU77" s="1008"/>
      <c r="AV77" s="1006"/>
      <c r="AW77" s="1006"/>
      <c r="AX77" s="1006"/>
      <c r="AY77" s="1007"/>
      <c r="AZ77" s="999"/>
      <c r="BA77" s="999"/>
      <c r="BB77" s="999"/>
      <c r="BC77" s="999"/>
      <c r="BD77" s="1000"/>
      <c r="BE77" s="107"/>
      <c r="BF77" s="107"/>
      <c r="BG77" s="107"/>
      <c r="BH77" s="107"/>
      <c r="BI77" s="107"/>
      <c r="BJ77" s="107"/>
      <c r="BK77" s="107"/>
      <c r="BL77" s="107"/>
      <c r="BM77" s="107"/>
      <c r="BN77" s="107"/>
      <c r="BO77" s="107"/>
      <c r="BP77" s="107"/>
      <c r="BQ77" s="104">
        <v>71</v>
      </c>
      <c r="BR77" s="109"/>
      <c r="BS77" s="972"/>
      <c r="BT77" s="973"/>
      <c r="BU77" s="973"/>
      <c r="BV77" s="973"/>
      <c r="BW77" s="973"/>
      <c r="BX77" s="973"/>
      <c r="BY77" s="973"/>
      <c r="BZ77" s="973"/>
      <c r="CA77" s="973"/>
      <c r="CB77" s="973"/>
      <c r="CC77" s="973"/>
      <c r="CD77" s="973"/>
      <c r="CE77" s="973"/>
      <c r="CF77" s="973"/>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72"/>
      <c r="DW77" s="973"/>
      <c r="DX77" s="973"/>
      <c r="DY77" s="973"/>
      <c r="DZ77" s="974"/>
      <c r="EA77" s="96"/>
    </row>
    <row r="78" spans="1:131" ht="26.25" customHeight="1" x14ac:dyDescent="0.2">
      <c r="A78" s="104">
        <v>11</v>
      </c>
      <c r="B78" s="1001"/>
      <c r="C78" s="1002"/>
      <c r="D78" s="1002"/>
      <c r="E78" s="1002"/>
      <c r="F78" s="1002"/>
      <c r="G78" s="1002"/>
      <c r="H78" s="1002"/>
      <c r="I78" s="1002"/>
      <c r="J78" s="1002"/>
      <c r="K78" s="1002"/>
      <c r="L78" s="1002"/>
      <c r="M78" s="1002"/>
      <c r="N78" s="1002"/>
      <c r="O78" s="1002"/>
      <c r="P78" s="1003"/>
      <c r="Q78" s="1004"/>
      <c r="R78" s="998"/>
      <c r="S78" s="998"/>
      <c r="T78" s="998"/>
      <c r="U78" s="998"/>
      <c r="V78" s="998"/>
      <c r="W78" s="998"/>
      <c r="X78" s="998"/>
      <c r="Y78" s="998"/>
      <c r="Z78" s="998"/>
      <c r="AA78" s="998"/>
      <c r="AB78" s="998"/>
      <c r="AC78" s="998"/>
      <c r="AD78" s="998"/>
      <c r="AE78" s="998"/>
      <c r="AF78" s="998"/>
      <c r="AG78" s="998"/>
      <c r="AH78" s="998"/>
      <c r="AI78" s="998"/>
      <c r="AJ78" s="998"/>
      <c r="AK78" s="998"/>
      <c r="AL78" s="998"/>
      <c r="AM78" s="998"/>
      <c r="AN78" s="998"/>
      <c r="AO78" s="998"/>
      <c r="AP78" s="998"/>
      <c r="AQ78" s="998"/>
      <c r="AR78" s="998"/>
      <c r="AS78" s="998"/>
      <c r="AT78" s="998"/>
      <c r="AU78" s="998"/>
      <c r="AV78" s="998"/>
      <c r="AW78" s="998"/>
      <c r="AX78" s="998"/>
      <c r="AY78" s="998"/>
      <c r="AZ78" s="999"/>
      <c r="BA78" s="999"/>
      <c r="BB78" s="999"/>
      <c r="BC78" s="999"/>
      <c r="BD78" s="1000"/>
      <c r="BE78" s="107"/>
      <c r="BF78" s="107"/>
      <c r="BG78" s="107"/>
      <c r="BH78" s="107"/>
      <c r="BI78" s="107"/>
      <c r="BJ78" s="96"/>
      <c r="BK78" s="96"/>
      <c r="BL78" s="96"/>
      <c r="BM78" s="96"/>
      <c r="BN78" s="96"/>
      <c r="BO78" s="107"/>
      <c r="BP78" s="107"/>
      <c r="BQ78" s="104">
        <v>72</v>
      </c>
      <c r="BR78" s="109"/>
      <c r="BS78" s="972"/>
      <c r="BT78" s="973"/>
      <c r="BU78" s="973"/>
      <c r="BV78" s="973"/>
      <c r="BW78" s="973"/>
      <c r="BX78" s="973"/>
      <c r="BY78" s="973"/>
      <c r="BZ78" s="973"/>
      <c r="CA78" s="973"/>
      <c r="CB78" s="973"/>
      <c r="CC78" s="973"/>
      <c r="CD78" s="973"/>
      <c r="CE78" s="973"/>
      <c r="CF78" s="973"/>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72"/>
      <c r="DW78" s="973"/>
      <c r="DX78" s="973"/>
      <c r="DY78" s="973"/>
      <c r="DZ78" s="974"/>
      <c r="EA78" s="96"/>
    </row>
    <row r="79" spans="1:131" ht="26.25" customHeight="1" x14ac:dyDescent="0.2">
      <c r="A79" s="104">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07"/>
      <c r="BF79" s="107"/>
      <c r="BG79" s="107"/>
      <c r="BH79" s="107"/>
      <c r="BI79" s="107"/>
      <c r="BJ79" s="96"/>
      <c r="BK79" s="96"/>
      <c r="BL79" s="96"/>
      <c r="BM79" s="96"/>
      <c r="BN79" s="96"/>
      <c r="BO79" s="107"/>
      <c r="BP79" s="107"/>
      <c r="BQ79" s="104">
        <v>73</v>
      </c>
      <c r="BR79" s="109"/>
      <c r="BS79" s="972"/>
      <c r="BT79" s="973"/>
      <c r="BU79" s="973"/>
      <c r="BV79" s="973"/>
      <c r="BW79" s="973"/>
      <c r="BX79" s="973"/>
      <c r="BY79" s="973"/>
      <c r="BZ79" s="973"/>
      <c r="CA79" s="973"/>
      <c r="CB79" s="973"/>
      <c r="CC79" s="973"/>
      <c r="CD79" s="973"/>
      <c r="CE79" s="973"/>
      <c r="CF79" s="973"/>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72"/>
      <c r="DW79" s="973"/>
      <c r="DX79" s="973"/>
      <c r="DY79" s="973"/>
      <c r="DZ79" s="974"/>
      <c r="EA79" s="96"/>
    </row>
    <row r="80" spans="1:131" ht="26.25" customHeight="1" x14ac:dyDescent="0.2">
      <c r="A80" s="104">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07"/>
      <c r="BF80" s="107"/>
      <c r="BG80" s="107"/>
      <c r="BH80" s="107"/>
      <c r="BI80" s="107"/>
      <c r="BJ80" s="107"/>
      <c r="BK80" s="107"/>
      <c r="BL80" s="107"/>
      <c r="BM80" s="107"/>
      <c r="BN80" s="107"/>
      <c r="BO80" s="107"/>
      <c r="BP80" s="107"/>
      <c r="BQ80" s="104">
        <v>74</v>
      </c>
      <c r="BR80" s="109"/>
      <c r="BS80" s="972"/>
      <c r="BT80" s="973"/>
      <c r="BU80" s="973"/>
      <c r="BV80" s="973"/>
      <c r="BW80" s="973"/>
      <c r="BX80" s="973"/>
      <c r="BY80" s="973"/>
      <c r="BZ80" s="973"/>
      <c r="CA80" s="973"/>
      <c r="CB80" s="973"/>
      <c r="CC80" s="973"/>
      <c r="CD80" s="973"/>
      <c r="CE80" s="973"/>
      <c r="CF80" s="973"/>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72"/>
      <c r="DW80" s="973"/>
      <c r="DX80" s="973"/>
      <c r="DY80" s="973"/>
      <c r="DZ80" s="974"/>
      <c r="EA80" s="96"/>
    </row>
    <row r="81" spans="1:131" ht="26.25" customHeight="1" x14ac:dyDescent="0.2">
      <c r="A81" s="104">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07"/>
      <c r="BF81" s="107"/>
      <c r="BG81" s="107"/>
      <c r="BH81" s="107"/>
      <c r="BI81" s="107"/>
      <c r="BJ81" s="107"/>
      <c r="BK81" s="107"/>
      <c r="BL81" s="107"/>
      <c r="BM81" s="107"/>
      <c r="BN81" s="107"/>
      <c r="BO81" s="107"/>
      <c r="BP81" s="107"/>
      <c r="BQ81" s="104">
        <v>75</v>
      </c>
      <c r="BR81" s="109"/>
      <c r="BS81" s="972"/>
      <c r="BT81" s="973"/>
      <c r="BU81" s="973"/>
      <c r="BV81" s="973"/>
      <c r="BW81" s="973"/>
      <c r="BX81" s="973"/>
      <c r="BY81" s="973"/>
      <c r="BZ81" s="973"/>
      <c r="CA81" s="973"/>
      <c r="CB81" s="973"/>
      <c r="CC81" s="973"/>
      <c r="CD81" s="973"/>
      <c r="CE81" s="973"/>
      <c r="CF81" s="973"/>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72"/>
      <c r="DW81" s="973"/>
      <c r="DX81" s="973"/>
      <c r="DY81" s="973"/>
      <c r="DZ81" s="974"/>
      <c r="EA81" s="96"/>
    </row>
    <row r="82" spans="1:131" ht="26.25" customHeight="1" x14ac:dyDescent="0.2">
      <c r="A82" s="104">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07"/>
      <c r="BF82" s="107"/>
      <c r="BG82" s="107"/>
      <c r="BH82" s="107"/>
      <c r="BI82" s="107"/>
      <c r="BJ82" s="107"/>
      <c r="BK82" s="107"/>
      <c r="BL82" s="107"/>
      <c r="BM82" s="107"/>
      <c r="BN82" s="107"/>
      <c r="BO82" s="107"/>
      <c r="BP82" s="107"/>
      <c r="BQ82" s="104">
        <v>76</v>
      </c>
      <c r="BR82" s="109"/>
      <c r="BS82" s="972"/>
      <c r="BT82" s="973"/>
      <c r="BU82" s="973"/>
      <c r="BV82" s="973"/>
      <c r="BW82" s="973"/>
      <c r="BX82" s="973"/>
      <c r="BY82" s="973"/>
      <c r="BZ82" s="973"/>
      <c r="CA82" s="973"/>
      <c r="CB82" s="973"/>
      <c r="CC82" s="973"/>
      <c r="CD82" s="973"/>
      <c r="CE82" s="973"/>
      <c r="CF82" s="973"/>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72"/>
      <c r="DW82" s="973"/>
      <c r="DX82" s="973"/>
      <c r="DY82" s="973"/>
      <c r="DZ82" s="974"/>
      <c r="EA82" s="96"/>
    </row>
    <row r="83" spans="1:131" ht="26.25" customHeight="1" x14ac:dyDescent="0.2">
      <c r="A83" s="104">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07"/>
      <c r="BF83" s="107"/>
      <c r="BG83" s="107"/>
      <c r="BH83" s="107"/>
      <c r="BI83" s="107"/>
      <c r="BJ83" s="107"/>
      <c r="BK83" s="107"/>
      <c r="BL83" s="107"/>
      <c r="BM83" s="107"/>
      <c r="BN83" s="107"/>
      <c r="BO83" s="107"/>
      <c r="BP83" s="107"/>
      <c r="BQ83" s="104">
        <v>77</v>
      </c>
      <c r="BR83" s="109"/>
      <c r="BS83" s="972"/>
      <c r="BT83" s="973"/>
      <c r="BU83" s="973"/>
      <c r="BV83" s="973"/>
      <c r="BW83" s="973"/>
      <c r="BX83" s="973"/>
      <c r="BY83" s="973"/>
      <c r="BZ83" s="973"/>
      <c r="CA83" s="973"/>
      <c r="CB83" s="973"/>
      <c r="CC83" s="973"/>
      <c r="CD83" s="973"/>
      <c r="CE83" s="973"/>
      <c r="CF83" s="973"/>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72"/>
      <c r="DW83" s="973"/>
      <c r="DX83" s="973"/>
      <c r="DY83" s="973"/>
      <c r="DZ83" s="974"/>
      <c r="EA83" s="96"/>
    </row>
    <row r="84" spans="1:131" ht="26.25" customHeight="1" x14ac:dyDescent="0.2">
      <c r="A84" s="104">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07"/>
      <c r="BF84" s="107"/>
      <c r="BG84" s="107"/>
      <c r="BH84" s="107"/>
      <c r="BI84" s="107"/>
      <c r="BJ84" s="107"/>
      <c r="BK84" s="107"/>
      <c r="BL84" s="107"/>
      <c r="BM84" s="107"/>
      <c r="BN84" s="107"/>
      <c r="BO84" s="107"/>
      <c r="BP84" s="107"/>
      <c r="BQ84" s="104">
        <v>78</v>
      </c>
      <c r="BR84" s="109"/>
      <c r="BS84" s="972"/>
      <c r="BT84" s="973"/>
      <c r="BU84" s="973"/>
      <c r="BV84" s="973"/>
      <c r="BW84" s="973"/>
      <c r="BX84" s="973"/>
      <c r="BY84" s="973"/>
      <c r="BZ84" s="973"/>
      <c r="CA84" s="973"/>
      <c r="CB84" s="973"/>
      <c r="CC84" s="973"/>
      <c r="CD84" s="973"/>
      <c r="CE84" s="973"/>
      <c r="CF84" s="973"/>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72"/>
      <c r="DW84" s="973"/>
      <c r="DX84" s="973"/>
      <c r="DY84" s="973"/>
      <c r="DZ84" s="974"/>
      <c r="EA84" s="96"/>
    </row>
    <row r="85" spans="1:131" ht="26.25" customHeight="1" x14ac:dyDescent="0.2">
      <c r="A85" s="104">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07"/>
      <c r="BF85" s="107"/>
      <c r="BG85" s="107"/>
      <c r="BH85" s="107"/>
      <c r="BI85" s="107"/>
      <c r="BJ85" s="107"/>
      <c r="BK85" s="107"/>
      <c r="BL85" s="107"/>
      <c r="BM85" s="107"/>
      <c r="BN85" s="107"/>
      <c r="BO85" s="107"/>
      <c r="BP85" s="107"/>
      <c r="BQ85" s="104">
        <v>79</v>
      </c>
      <c r="BR85" s="109"/>
      <c r="BS85" s="972"/>
      <c r="BT85" s="973"/>
      <c r="BU85" s="973"/>
      <c r="BV85" s="973"/>
      <c r="BW85" s="973"/>
      <c r="BX85" s="973"/>
      <c r="BY85" s="973"/>
      <c r="BZ85" s="973"/>
      <c r="CA85" s="973"/>
      <c r="CB85" s="973"/>
      <c r="CC85" s="973"/>
      <c r="CD85" s="973"/>
      <c r="CE85" s="973"/>
      <c r="CF85" s="973"/>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72"/>
      <c r="DW85" s="973"/>
      <c r="DX85" s="973"/>
      <c r="DY85" s="973"/>
      <c r="DZ85" s="974"/>
      <c r="EA85" s="96"/>
    </row>
    <row r="86" spans="1:131" ht="26.25" customHeight="1" x14ac:dyDescent="0.2">
      <c r="A86" s="104">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07"/>
      <c r="BF86" s="107"/>
      <c r="BG86" s="107"/>
      <c r="BH86" s="107"/>
      <c r="BI86" s="107"/>
      <c r="BJ86" s="107"/>
      <c r="BK86" s="107"/>
      <c r="BL86" s="107"/>
      <c r="BM86" s="107"/>
      <c r="BN86" s="107"/>
      <c r="BO86" s="107"/>
      <c r="BP86" s="107"/>
      <c r="BQ86" s="104">
        <v>80</v>
      </c>
      <c r="BR86" s="109"/>
      <c r="BS86" s="972"/>
      <c r="BT86" s="973"/>
      <c r="BU86" s="973"/>
      <c r="BV86" s="973"/>
      <c r="BW86" s="973"/>
      <c r="BX86" s="973"/>
      <c r="BY86" s="973"/>
      <c r="BZ86" s="973"/>
      <c r="CA86" s="973"/>
      <c r="CB86" s="973"/>
      <c r="CC86" s="973"/>
      <c r="CD86" s="973"/>
      <c r="CE86" s="973"/>
      <c r="CF86" s="973"/>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72"/>
      <c r="DW86" s="973"/>
      <c r="DX86" s="973"/>
      <c r="DY86" s="973"/>
      <c r="DZ86" s="974"/>
      <c r="EA86" s="96"/>
    </row>
    <row r="87" spans="1:131" ht="26.25" customHeight="1" x14ac:dyDescent="0.2">
      <c r="A87" s="110">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07"/>
      <c r="BF87" s="107"/>
      <c r="BG87" s="107"/>
      <c r="BH87" s="107"/>
      <c r="BI87" s="107"/>
      <c r="BJ87" s="107"/>
      <c r="BK87" s="107"/>
      <c r="BL87" s="107"/>
      <c r="BM87" s="107"/>
      <c r="BN87" s="107"/>
      <c r="BO87" s="107"/>
      <c r="BP87" s="107"/>
      <c r="BQ87" s="104">
        <v>81</v>
      </c>
      <c r="BR87" s="109"/>
      <c r="BS87" s="972"/>
      <c r="BT87" s="973"/>
      <c r="BU87" s="973"/>
      <c r="BV87" s="973"/>
      <c r="BW87" s="973"/>
      <c r="BX87" s="973"/>
      <c r="BY87" s="973"/>
      <c r="BZ87" s="973"/>
      <c r="CA87" s="973"/>
      <c r="CB87" s="973"/>
      <c r="CC87" s="973"/>
      <c r="CD87" s="973"/>
      <c r="CE87" s="973"/>
      <c r="CF87" s="973"/>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72"/>
      <c r="DW87" s="973"/>
      <c r="DX87" s="973"/>
      <c r="DY87" s="973"/>
      <c r="DZ87" s="974"/>
      <c r="EA87" s="96"/>
    </row>
    <row r="88" spans="1:131" ht="26.25" customHeight="1" thickBot="1" x14ac:dyDescent="0.25">
      <c r="A88" s="106" t="s">
        <v>325</v>
      </c>
      <c r="B88" s="964" t="s">
        <v>355</v>
      </c>
      <c r="C88" s="965"/>
      <c r="D88" s="965"/>
      <c r="E88" s="965"/>
      <c r="F88" s="965"/>
      <c r="G88" s="965"/>
      <c r="H88" s="965"/>
      <c r="I88" s="965"/>
      <c r="J88" s="965"/>
      <c r="K88" s="965"/>
      <c r="L88" s="965"/>
      <c r="M88" s="965"/>
      <c r="N88" s="965"/>
      <c r="O88" s="965"/>
      <c r="P88" s="975"/>
      <c r="Q88" s="989"/>
      <c r="R88" s="990"/>
      <c r="S88" s="990"/>
      <c r="T88" s="990"/>
      <c r="U88" s="990"/>
      <c r="V88" s="990"/>
      <c r="W88" s="990"/>
      <c r="X88" s="990"/>
      <c r="Y88" s="990"/>
      <c r="Z88" s="990"/>
      <c r="AA88" s="990"/>
      <c r="AB88" s="990"/>
      <c r="AC88" s="990"/>
      <c r="AD88" s="990"/>
      <c r="AE88" s="990"/>
      <c r="AF88" s="986"/>
      <c r="AG88" s="986"/>
      <c r="AH88" s="986"/>
      <c r="AI88" s="986"/>
      <c r="AJ88" s="986"/>
      <c r="AK88" s="990"/>
      <c r="AL88" s="990"/>
      <c r="AM88" s="990"/>
      <c r="AN88" s="990"/>
      <c r="AO88" s="990"/>
      <c r="AP88" s="986"/>
      <c r="AQ88" s="986"/>
      <c r="AR88" s="986"/>
      <c r="AS88" s="986"/>
      <c r="AT88" s="986"/>
      <c r="AU88" s="986"/>
      <c r="AV88" s="986"/>
      <c r="AW88" s="986"/>
      <c r="AX88" s="986"/>
      <c r="AY88" s="986"/>
      <c r="AZ88" s="987"/>
      <c r="BA88" s="987"/>
      <c r="BB88" s="987"/>
      <c r="BC88" s="987"/>
      <c r="BD88" s="988"/>
      <c r="BE88" s="107"/>
      <c r="BF88" s="107"/>
      <c r="BG88" s="107"/>
      <c r="BH88" s="107"/>
      <c r="BI88" s="107"/>
      <c r="BJ88" s="107"/>
      <c r="BK88" s="107"/>
      <c r="BL88" s="107"/>
      <c r="BM88" s="107"/>
      <c r="BN88" s="107"/>
      <c r="BO88" s="107"/>
      <c r="BP88" s="107"/>
      <c r="BQ88" s="104">
        <v>82</v>
      </c>
      <c r="BR88" s="109"/>
      <c r="BS88" s="972"/>
      <c r="BT88" s="973"/>
      <c r="BU88" s="973"/>
      <c r="BV88" s="973"/>
      <c r="BW88" s="973"/>
      <c r="BX88" s="973"/>
      <c r="BY88" s="973"/>
      <c r="BZ88" s="973"/>
      <c r="CA88" s="973"/>
      <c r="CB88" s="973"/>
      <c r="CC88" s="973"/>
      <c r="CD88" s="973"/>
      <c r="CE88" s="973"/>
      <c r="CF88" s="973"/>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72"/>
      <c r="DW88" s="973"/>
      <c r="DX88" s="973"/>
      <c r="DY88" s="973"/>
      <c r="DZ88" s="974"/>
      <c r="EA88" s="96"/>
    </row>
    <row r="89" spans="1:131" ht="26.25" hidden="1" customHeight="1" x14ac:dyDescent="0.2">
      <c r="A89" s="111"/>
      <c r="B89" s="112"/>
      <c r="C89" s="112"/>
      <c r="D89" s="112"/>
      <c r="E89" s="112"/>
      <c r="F89" s="112"/>
      <c r="G89" s="112"/>
      <c r="H89" s="112"/>
      <c r="I89" s="112"/>
      <c r="J89" s="112"/>
      <c r="K89" s="112"/>
      <c r="L89" s="112"/>
      <c r="M89" s="112"/>
      <c r="N89" s="112"/>
      <c r="O89" s="112"/>
      <c r="P89" s="112"/>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4"/>
      <c r="BA89" s="114"/>
      <c r="BB89" s="114"/>
      <c r="BC89" s="114"/>
      <c r="BD89" s="114"/>
      <c r="BE89" s="107"/>
      <c r="BF89" s="107"/>
      <c r="BG89" s="107"/>
      <c r="BH89" s="107"/>
      <c r="BI89" s="107"/>
      <c r="BJ89" s="107"/>
      <c r="BK89" s="107"/>
      <c r="BL89" s="107"/>
      <c r="BM89" s="107"/>
      <c r="BN89" s="107"/>
      <c r="BO89" s="107"/>
      <c r="BP89" s="107"/>
      <c r="BQ89" s="104">
        <v>83</v>
      </c>
      <c r="BR89" s="109"/>
      <c r="BS89" s="972"/>
      <c r="BT89" s="973"/>
      <c r="BU89" s="973"/>
      <c r="BV89" s="973"/>
      <c r="BW89" s="973"/>
      <c r="BX89" s="973"/>
      <c r="BY89" s="973"/>
      <c r="BZ89" s="973"/>
      <c r="CA89" s="973"/>
      <c r="CB89" s="973"/>
      <c r="CC89" s="973"/>
      <c r="CD89" s="973"/>
      <c r="CE89" s="973"/>
      <c r="CF89" s="973"/>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72"/>
      <c r="DW89" s="973"/>
      <c r="DX89" s="973"/>
      <c r="DY89" s="973"/>
      <c r="DZ89" s="974"/>
      <c r="EA89" s="96"/>
    </row>
    <row r="90" spans="1:131" ht="26.25" hidden="1" customHeight="1" x14ac:dyDescent="0.2">
      <c r="A90" s="111"/>
      <c r="B90" s="112"/>
      <c r="C90" s="112"/>
      <c r="D90" s="112"/>
      <c r="E90" s="112"/>
      <c r="F90" s="112"/>
      <c r="G90" s="112"/>
      <c r="H90" s="112"/>
      <c r="I90" s="112"/>
      <c r="J90" s="112"/>
      <c r="K90" s="112"/>
      <c r="L90" s="112"/>
      <c r="M90" s="112"/>
      <c r="N90" s="112"/>
      <c r="O90" s="112"/>
      <c r="P90" s="112"/>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4"/>
      <c r="BA90" s="114"/>
      <c r="BB90" s="114"/>
      <c r="BC90" s="114"/>
      <c r="BD90" s="114"/>
      <c r="BE90" s="107"/>
      <c r="BF90" s="107"/>
      <c r="BG90" s="107"/>
      <c r="BH90" s="107"/>
      <c r="BI90" s="107"/>
      <c r="BJ90" s="107"/>
      <c r="BK90" s="107"/>
      <c r="BL90" s="107"/>
      <c r="BM90" s="107"/>
      <c r="BN90" s="107"/>
      <c r="BO90" s="107"/>
      <c r="BP90" s="107"/>
      <c r="BQ90" s="104">
        <v>84</v>
      </c>
      <c r="BR90" s="109"/>
      <c r="BS90" s="972"/>
      <c r="BT90" s="973"/>
      <c r="BU90" s="973"/>
      <c r="BV90" s="973"/>
      <c r="BW90" s="973"/>
      <c r="BX90" s="973"/>
      <c r="BY90" s="973"/>
      <c r="BZ90" s="973"/>
      <c r="CA90" s="973"/>
      <c r="CB90" s="973"/>
      <c r="CC90" s="973"/>
      <c r="CD90" s="973"/>
      <c r="CE90" s="973"/>
      <c r="CF90" s="973"/>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72"/>
      <c r="DW90" s="973"/>
      <c r="DX90" s="973"/>
      <c r="DY90" s="973"/>
      <c r="DZ90" s="974"/>
      <c r="EA90" s="96"/>
    </row>
    <row r="91" spans="1:131" ht="26.25" hidden="1" customHeight="1" x14ac:dyDescent="0.2">
      <c r="A91" s="111"/>
      <c r="B91" s="112"/>
      <c r="C91" s="112"/>
      <c r="D91" s="112"/>
      <c r="E91" s="112"/>
      <c r="F91" s="112"/>
      <c r="G91" s="112"/>
      <c r="H91" s="112"/>
      <c r="I91" s="112"/>
      <c r="J91" s="112"/>
      <c r="K91" s="112"/>
      <c r="L91" s="112"/>
      <c r="M91" s="112"/>
      <c r="N91" s="112"/>
      <c r="O91" s="112"/>
      <c r="P91" s="112"/>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4"/>
      <c r="BA91" s="114"/>
      <c r="BB91" s="114"/>
      <c r="BC91" s="114"/>
      <c r="BD91" s="114"/>
      <c r="BE91" s="107"/>
      <c r="BF91" s="107"/>
      <c r="BG91" s="107"/>
      <c r="BH91" s="107"/>
      <c r="BI91" s="107"/>
      <c r="BJ91" s="107"/>
      <c r="BK91" s="107"/>
      <c r="BL91" s="107"/>
      <c r="BM91" s="107"/>
      <c r="BN91" s="107"/>
      <c r="BO91" s="107"/>
      <c r="BP91" s="107"/>
      <c r="BQ91" s="104">
        <v>85</v>
      </c>
      <c r="BR91" s="109"/>
      <c r="BS91" s="972"/>
      <c r="BT91" s="973"/>
      <c r="BU91" s="973"/>
      <c r="BV91" s="973"/>
      <c r="BW91" s="973"/>
      <c r="BX91" s="973"/>
      <c r="BY91" s="973"/>
      <c r="BZ91" s="973"/>
      <c r="CA91" s="973"/>
      <c r="CB91" s="973"/>
      <c r="CC91" s="973"/>
      <c r="CD91" s="973"/>
      <c r="CE91" s="973"/>
      <c r="CF91" s="973"/>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72"/>
      <c r="DW91" s="973"/>
      <c r="DX91" s="973"/>
      <c r="DY91" s="973"/>
      <c r="DZ91" s="974"/>
      <c r="EA91" s="96"/>
    </row>
    <row r="92" spans="1:131" ht="26.25" hidden="1" customHeight="1" x14ac:dyDescent="0.2">
      <c r="A92" s="111"/>
      <c r="B92" s="112"/>
      <c r="C92" s="112"/>
      <c r="D92" s="112"/>
      <c r="E92" s="112"/>
      <c r="F92" s="112"/>
      <c r="G92" s="112"/>
      <c r="H92" s="112"/>
      <c r="I92" s="112"/>
      <c r="J92" s="112"/>
      <c r="K92" s="112"/>
      <c r="L92" s="112"/>
      <c r="M92" s="112"/>
      <c r="N92" s="112"/>
      <c r="O92" s="112"/>
      <c r="P92" s="112"/>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4"/>
      <c r="BA92" s="114"/>
      <c r="BB92" s="114"/>
      <c r="BC92" s="114"/>
      <c r="BD92" s="114"/>
      <c r="BE92" s="107"/>
      <c r="BF92" s="107"/>
      <c r="BG92" s="107"/>
      <c r="BH92" s="107"/>
      <c r="BI92" s="107"/>
      <c r="BJ92" s="107"/>
      <c r="BK92" s="107"/>
      <c r="BL92" s="107"/>
      <c r="BM92" s="107"/>
      <c r="BN92" s="107"/>
      <c r="BO92" s="107"/>
      <c r="BP92" s="107"/>
      <c r="BQ92" s="104">
        <v>86</v>
      </c>
      <c r="BR92" s="109"/>
      <c r="BS92" s="972"/>
      <c r="BT92" s="973"/>
      <c r="BU92" s="973"/>
      <c r="BV92" s="973"/>
      <c r="BW92" s="973"/>
      <c r="BX92" s="973"/>
      <c r="BY92" s="973"/>
      <c r="BZ92" s="973"/>
      <c r="CA92" s="973"/>
      <c r="CB92" s="973"/>
      <c r="CC92" s="973"/>
      <c r="CD92" s="973"/>
      <c r="CE92" s="973"/>
      <c r="CF92" s="973"/>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72"/>
      <c r="DW92" s="973"/>
      <c r="DX92" s="973"/>
      <c r="DY92" s="973"/>
      <c r="DZ92" s="974"/>
      <c r="EA92" s="96"/>
    </row>
    <row r="93" spans="1:131" ht="26.25" hidden="1" customHeight="1" x14ac:dyDescent="0.2">
      <c r="A93" s="111"/>
      <c r="B93" s="112"/>
      <c r="C93" s="112"/>
      <c r="D93" s="112"/>
      <c r="E93" s="112"/>
      <c r="F93" s="112"/>
      <c r="G93" s="112"/>
      <c r="H93" s="112"/>
      <c r="I93" s="112"/>
      <c r="J93" s="112"/>
      <c r="K93" s="112"/>
      <c r="L93" s="112"/>
      <c r="M93" s="112"/>
      <c r="N93" s="112"/>
      <c r="O93" s="112"/>
      <c r="P93" s="112"/>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4"/>
      <c r="BA93" s="114"/>
      <c r="BB93" s="114"/>
      <c r="BC93" s="114"/>
      <c r="BD93" s="114"/>
      <c r="BE93" s="107"/>
      <c r="BF93" s="107"/>
      <c r="BG93" s="107"/>
      <c r="BH93" s="107"/>
      <c r="BI93" s="107"/>
      <c r="BJ93" s="107"/>
      <c r="BK93" s="107"/>
      <c r="BL93" s="107"/>
      <c r="BM93" s="107"/>
      <c r="BN93" s="107"/>
      <c r="BO93" s="107"/>
      <c r="BP93" s="107"/>
      <c r="BQ93" s="104">
        <v>87</v>
      </c>
      <c r="BR93" s="109"/>
      <c r="BS93" s="972"/>
      <c r="BT93" s="973"/>
      <c r="BU93" s="973"/>
      <c r="BV93" s="973"/>
      <c r="BW93" s="973"/>
      <c r="BX93" s="973"/>
      <c r="BY93" s="973"/>
      <c r="BZ93" s="973"/>
      <c r="CA93" s="973"/>
      <c r="CB93" s="973"/>
      <c r="CC93" s="973"/>
      <c r="CD93" s="973"/>
      <c r="CE93" s="973"/>
      <c r="CF93" s="973"/>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72"/>
      <c r="DW93" s="973"/>
      <c r="DX93" s="973"/>
      <c r="DY93" s="973"/>
      <c r="DZ93" s="974"/>
      <c r="EA93" s="96"/>
    </row>
    <row r="94" spans="1:131" ht="26.25" hidden="1" customHeight="1" x14ac:dyDescent="0.2">
      <c r="A94" s="111"/>
      <c r="B94" s="112"/>
      <c r="C94" s="112"/>
      <c r="D94" s="112"/>
      <c r="E94" s="112"/>
      <c r="F94" s="112"/>
      <c r="G94" s="112"/>
      <c r="H94" s="112"/>
      <c r="I94" s="112"/>
      <c r="J94" s="112"/>
      <c r="K94" s="112"/>
      <c r="L94" s="112"/>
      <c r="M94" s="112"/>
      <c r="N94" s="112"/>
      <c r="O94" s="112"/>
      <c r="P94" s="112"/>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4"/>
      <c r="BA94" s="114"/>
      <c r="BB94" s="114"/>
      <c r="BC94" s="114"/>
      <c r="BD94" s="114"/>
      <c r="BE94" s="107"/>
      <c r="BF94" s="107"/>
      <c r="BG94" s="107"/>
      <c r="BH94" s="107"/>
      <c r="BI94" s="107"/>
      <c r="BJ94" s="107"/>
      <c r="BK94" s="107"/>
      <c r="BL94" s="107"/>
      <c r="BM94" s="107"/>
      <c r="BN94" s="107"/>
      <c r="BO94" s="107"/>
      <c r="BP94" s="107"/>
      <c r="BQ94" s="104">
        <v>88</v>
      </c>
      <c r="BR94" s="109"/>
      <c r="BS94" s="972"/>
      <c r="BT94" s="973"/>
      <c r="BU94" s="973"/>
      <c r="BV94" s="973"/>
      <c r="BW94" s="973"/>
      <c r="BX94" s="973"/>
      <c r="BY94" s="973"/>
      <c r="BZ94" s="973"/>
      <c r="CA94" s="973"/>
      <c r="CB94" s="973"/>
      <c r="CC94" s="973"/>
      <c r="CD94" s="973"/>
      <c r="CE94" s="973"/>
      <c r="CF94" s="973"/>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72"/>
      <c r="DW94" s="973"/>
      <c r="DX94" s="973"/>
      <c r="DY94" s="973"/>
      <c r="DZ94" s="974"/>
      <c r="EA94" s="96"/>
    </row>
    <row r="95" spans="1:131" ht="26.25" hidden="1" customHeight="1" x14ac:dyDescent="0.2">
      <c r="A95" s="111"/>
      <c r="B95" s="112"/>
      <c r="C95" s="112"/>
      <c r="D95" s="112"/>
      <c r="E95" s="112"/>
      <c r="F95" s="112"/>
      <c r="G95" s="112"/>
      <c r="H95" s="112"/>
      <c r="I95" s="112"/>
      <c r="J95" s="112"/>
      <c r="K95" s="112"/>
      <c r="L95" s="112"/>
      <c r="M95" s="112"/>
      <c r="N95" s="112"/>
      <c r="O95" s="112"/>
      <c r="P95" s="112"/>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4"/>
      <c r="BA95" s="114"/>
      <c r="BB95" s="114"/>
      <c r="BC95" s="114"/>
      <c r="BD95" s="114"/>
      <c r="BE95" s="107"/>
      <c r="BF95" s="107"/>
      <c r="BG95" s="107"/>
      <c r="BH95" s="107"/>
      <c r="BI95" s="107"/>
      <c r="BJ95" s="107"/>
      <c r="BK95" s="107"/>
      <c r="BL95" s="107"/>
      <c r="BM95" s="107"/>
      <c r="BN95" s="107"/>
      <c r="BO95" s="107"/>
      <c r="BP95" s="107"/>
      <c r="BQ95" s="104">
        <v>89</v>
      </c>
      <c r="BR95" s="109"/>
      <c r="BS95" s="972"/>
      <c r="BT95" s="973"/>
      <c r="BU95" s="973"/>
      <c r="BV95" s="973"/>
      <c r="BW95" s="973"/>
      <c r="BX95" s="973"/>
      <c r="BY95" s="973"/>
      <c r="BZ95" s="973"/>
      <c r="CA95" s="973"/>
      <c r="CB95" s="973"/>
      <c r="CC95" s="973"/>
      <c r="CD95" s="973"/>
      <c r="CE95" s="973"/>
      <c r="CF95" s="973"/>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72"/>
      <c r="DW95" s="973"/>
      <c r="DX95" s="973"/>
      <c r="DY95" s="973"/>
      <c r="DZ95" s="974"/>
      <c r="EA95" s="96"/>
    </row>
    <row r="96" spans="1:131" ht="26.25" hidden="1" customHeight="1" x14ac:dyDescent="0.2">
      <c r="A96" s="111"/>
      <c r="B96" s="112"/>
      <c r="C96" s="112"/>
      <c r="D96" s="112"/>
      <c r="E96" s="112"/>
      <c r="F96" s="112"/>
      <c r="G96" s="112"/>
      <c r="H96" s="112"/>
      <c r="I96" s="112"/>
      <c r="J96" s="112"/>
      <c r="K96" s="112"/>
      <c r="L96" s="112"/>
      <c r="M96" s="112"/>
      <c r="N96" s="112"/>
      <c r="O96" s="112"/>
      <c r="P96" s="112"/>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4"/>
      <c r="BA96" s="114"/>
      <c r="BB96" s="114"/>
      <c r="BC96" s="114"/>
      <c r="BD96" s="114"/>
      <c r="BE96" s="107"/>
      <c r="BF96" s="107"/>
      <c r="BG96" s="107"/>
      <c r="BH96" s="107"/>
      <c r="BI96" s="107"/>
      <c r="BJ96" s="107"/>
      <c r="BK96" s="107"/>
      <c r="BL96" s="107"/>
      <c r="BM96" s="107"/>
      <c r="BN96" s="107"/>
      <c r="BO96" s="107"/>
      <c r="BP96" s="107"/>
      <c r="BQ96" s="104">
        <v>90</v>
      </c>
      <c r="BR96" s="109"/>
      <c r="BS96" s="972"/>
      <c r="BT96" s="973"/>
      <c r="BU96" s="973"/>
      <c r="BV96" s="973"/>
      <c r="BW96" s="973"/>
      <c r="BX96" s="973"/>
      <c r="BY96" s="973"/>
      <c r="BZ96" s="973"/>
      <c r="CA96" s="973"/>
      <c r="CB96" s="973"/>
      <c r="CC96" s="973"/>
      <c r="CD96" s="973"/>
      <c r="CE96" s="973"/>
      <c r="CF96" s="973"/>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72"/>
      <c r="DW96" s="973"/>
      <c r="DX96" s="973"/>
      <c r="DY96" s="973"/>
      <c r="DZ96" s="974"/>
      <c r="EA96" s="96"/>
    </row>
    <row r="97" spans="1:131" ht="26.25" hidden="1" customHeight="1" x14ac:dyDescent="0.2">
      <c r="A97" s="111"/>
      <c r="B97" s="112"/>
      <c r="C97" s="112"/>
      <c r="D97" s="112"/>
      <c r="E97" s="112"/>
      <c r="F97" s="112"/>
      <c r="G97" s="112"/>
      <c r="H97" s="112"/>
      <c r="I97" s="112"/>
      <c r="J97" s="112"/>
      <c r="K97" s="112"/>
      <c r="L97" s="112"/>
      <c r="M97" s="112"/>
      <c r="N97" s="112"/>
      <c r="O97" s="112"/>
      <c r="P97" s="112"/>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4"/>
      <c r="BA97" s="114"/>
      <c r="BB97" s="114"/>
      <c r="BC97" s="114"/>
      <c r="BD97" s="114"/>
      <c r="BE97" s="107"/>
      <c r="BF97" s="107"/>
      <c r="BG97" s="107"/>
      <c r="BH97" s="107"/>
      <c r="BI97" s="107"/>
      <c r="BJ97" s="107"/>
      <c r="BK97" s="107"/>
      <c r="BL97" s="107"/>
      <c r="BM97" s="107"/>
      <c r="BN97" s="107"/>
      <c r="BO97" s="107"/>
      <c r="BP97" s="107"/>
      <c r="BQ97" s="104">
        <v>91</v>
      </c>
      <c r="BR97" s="109"/>
      <c r="BS97" s="972"/>
      <c r="BT97" s="973"/>
      <c r="BU97" s="973"/>
      <c r="BV97" s="973"/>
      <c r="BW97" s="973"/>
      <c r="BX97" s="973"/>
      <c r="BY97" s="973"/>
      <c r="BZ97" s="973"/>
      <c r="CA97" s="973"/>
      <c r="CB97" s="973"/>
      <c r="CC97" s="973"/>
      <c r="CD97" s="973"/>
      <c r="CE97" s="973"/>
      <c r="CF97" s="973"/>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72"/>
      <c r="DW97" s="973"/>
      <c r="DX97" s="973"/>
      <c r="DY97" s="973"/>
      <c r="DZ97" s="974"/>
      <c r="EA97" s="96"/>
    </row>
    <row r="98" spans="1:131" ht="26.25" hidden="1" customHeight="1" x14ac:dyDescent="0.2">
      <c r="A98" s="111"/>
      <c r="B98" s="112"/>
      <c r="C98" s="112"/>
      <c r="D98" s="112"/>
      <c r="E98" s="112"/>
      <c r="F98" s="112"/>
      <c r="G98" s="112"/>
      <c r="H98" s="112"/>
      <c r="I98" s="112"/>
      <c r="J98" s="112"/>
      <c r="K98" s="112"/>
      <c r="L98" s="112"/>
      <c r="M98" s="112"/>
      <c r="N98" s="112"/>
      <c r="O98" s="112"/>
      <c r="P98" s="112"/>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4"/>
      <c r="BA98" s="114"/>
      <c r="BB98" s="114"/>
      <c r="BC98" s="114"/>
      <c r="BD98" s="114"/>
      <c r="BE98" s="107"/>
      <c r="BF98" s="107"/>
      <c r="BG98" s="107"/>
      <c r="BH98" s="107"/>
      <c r="BI98" s="107"/>
      <c r="BJ98" s="107"/>
      <c r="BK98" s="107"/>
      <c r="BL98" s="107"/>
      <c r="BM98" s="107"/>
      <c r="BN98" s="107"/>
      <c r="BO98" s="107"/>
      <c r="BP98" s="107"/>
      <c r="BQ98" s="104">
        <v>92</v>
      </c>
      <c r="BR98" s="109"/>
      <c r="BS98" s="972"/>
      <c r="BT98" s="973"/>
      <c r="BU98" s="973"/>
      <c r="BV98" s="973"/>
      <c r="BW98" s="973"/>
      <c r="BX98" s="973"/>
      <c r="BY98" s="973"/>
      <c r="BZ98" s="973"/>
      <c r="CA98" s="973"/>
      <c r="CB98" s="973"/>
      <c r="CC98" s="973"/>
      <c r="CD98" s="973"/>
      <c r="CE98" s="973"/>
      <c r="CF98" s="973"/>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72"/>
      <c r="DW98" s="973"/>
      <c r="DX98" s="973"/>
      <c r="DY98" s="973"/>
      <c r="DZ98" s="974"/>
      <c r="EA98" s="96"/>
    </row>
    <row r="99" spans="1:131" ht="26.25" hidden="1" customHeight="1" x14ac:dyDescent="0.2">
      <c r="A99" s="111"/>
      <c r="B99" s="112"/>
      <c r="C99" s="112"/>
      <c r="D99" s="112"/>
      <c r="E99" s="112"/>
      <c r="F99" s="112"/>
      <c r="G99" s="112"/>
      <c r="H99" s="112"/>
      <c r="I99" s="112"/>
      <c r="J99" s="112"/>
      <c r="K99" s="112"/>
      <c r="L99" s="112"/>
      <c r="M99" s="112"/>
      <c r="N99" s="112"/>
      <c r="O99" s="112"/>
      <c r="P99" s="112"/>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4"/>
      <c r="BA99" s="114"/>
      <c r="BB99" s="114"/>
      <c r="BC99" s="114"/>
      <c r="BD99" s="114"/>
      <c r="BE99" s="107"/>
      <c r="BF99" s="107"/>
      <c r="BG99" s="107"/>
      <c r="BH99" s="107"/>
      <c r="BI99" s="107"/>
      <c r="BJ99" s="107"/>
      <c r="BK99" s="107"/>
      <c r="BL99" s="107"/>
      <c r="BM99" s="107"/>
      <c r="BN99" s="107"/>
      <c r="BO99" s="107"/>
      <c r="BP99" s="107"/>
      <c r="BQ99" s="104">
        <v>93</v>
      </c>
      <c r="BR99" s="109"/>
      <c r="BS99" s="972"/>
      <c r="BT99" s="973"/>
      <c r="BU99" s="973"/>
      <c r="BV99" s="973"/>
      <c r="BW99" s="973"/>
      <c r="BX99" s="973"/>
      <c r="BY99" s="973"/>
      <c r="BZ99" s="973"/>
      <c r="CA99" s="973"/>
      <c r="CB99" s="973"/>
      <c r="CC99" s="973"/>
      <c r="CD99" s="973"/>
      <c r="CE99" s="973"/>
      <c r="CF99" s="973"/>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72"/>
      <c r="DW99" s="973"/>
      <c r="DX99" s="973"/>
      <c r="DY99" s="973"/>
      <c r="DZ99" s="974"/>
      <c r="EA99" s="96"/>
    </row>
    <row r="100" spans="1:131" ht="26.25" hidden="1" customHeight="1" x14ac:dyDescent="0.2">
      <c r="A100" s="111"/>
      <c r="B100" s="112"/>
      <c r="C100" s="112"/>
      <c r="D100" s="112"/>
      <c r="E100" s="112"/>
      <c r="F100" s="112"/>
      <c r="G100" s="112"/>
      <c r="H100" s="112"/>
      <c r="I100" s="112"/>
      <c r="J100" s="112"/>
      <c r="K100" s="112"/>
      <c r="L100" s="112"/>
      <c r="M100" s="112"/>
      <c r="N100" s="112"/>
      <c r="O100" s="112"/>
      <c r="P100" s="112"/>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4"/>
      <c r="BA100" s="114"/>
      <c r="BB100" s="114"/>
      <c r="BC100" s="114"/>
      <c r="BD100" s="114"/>
      <c r="BE100" s="107"/>
      <c r="BF100" s="107"/>
      <c r="BG100" s="107"/>
      <c r="BH100" s="107"/>
      <c r="BI100" s="107"/>
      <c r="BJ100" s="107"/>
      <c r="BK100" s="107"/>
      <c r="BL100" s="107"/>
      <c r="BM100" s="107"/>
      <c r="BN100" s="107"/>
      <c r="BO100" s="107"/>
      <c r="BP100" s="107"/>
      <c r="BQ100" s="104">
        <v>94</v>
      </c>
      <c r="BR100" s="109"/>
      <c r="BS100" s="972"/>
      <c r="BT100" s="973"/>
      <c r="BU100" s="973"/>
      <c r="BV100" s="973"/>
      <c r="BW100" s="973"/>
      <c r="BX100" s="973"/>
      <c r="BY100" s="973"/>
      <c r="BZ100" s="973"/>
      <c r="CA100" s="973"/>
      <c r="CB100" s="973"/>
      <c r="CC100" s="973"/>
      <c r="CD100" s="973"/>
      <c r="CE100" s="973"/>
      <c r="CF100" s="973"/>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72"/>
      <c r="DW100" s="973"/>
      <c r="DX100" s="973"/>
      <c r="DY100" s="973"/>
      <c r="DZ100" s="974"/>
      <c r="EA100" s="96"/>
    </row>
    <row r="101" spans="1:131" ht="26.25" hidden="1" customHeight="1" x14ac:dyDescent="0.2">
      <c r="A101" s="111"/>
      <c r="B101" s="112"/>
      <c r="C101" s="112"/>
      <c r="D101" s="112"/>
      <c r="E101" s="112"/>
      <c r="F101" s="112"/>
      <c r="G101" s="112"/>
      <c r="H101" s="112"/>
      <c r="I101" s="112"/>
      <c r="J101" s="112"/>
      <c r="K101" s="112"/>
      <c r="L101" s="112"/>
      <c r="M101" s="112"/>
      <c r="N101" s="112"/>
      <c r="O101" s="112"/>
      <c r="P101" s="112"/>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4"/>
      <c r="BA101" s="114"/>
      <c r="BB101" s="114"/>
      <c r="BC101" s="114"/>
      <c r="BD101" s="114"/>
      <c r="BE101" s="107"/>
      <c r="BF101" s="107"/>
      <c r="BG101" s="107"/>
      <c r="BH101" s="107"/>
      <c r="BI101" s="107"/>
      <c r="BJ101" s="107"/>
      <c r="BK101" s="107"/>
      <c r="BL101" s="107"/>
      <c r="BM101" s="107"/>
      <c r="BN101" s="107"/>
      <c r="BO101" s="107"/>
      <c r="BP101" s="107"/>
      <c r="BQ101" s="104">
        <v>95</v>
      </c>
      <c r="BR101" s="109"/>
      <c r="BS101" s="972"/>
      <c r="BT101" s="973"/>
      <c r="BU101" s="973"/>
      <c r="BV101" s="973"/>
      <c r="BW101" s="973"/>
      <c r="BX101" s="973"/>
      <c r="BY101" s="973"/>
      <c r="BZ101" s="973"/>
      <c r="CA101" s="973"/>
      <c r="CB101" s="973"/>
      <c r="CC101" s="973"/>
      <c r="CD101" s="973"/>
      <c r="CE101" s="973"/>
      <c r="CF101" s="973"/>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72"/>
      <c r="DW101" s="973"/>
      <c r="DX101" s="973"/>
      <c r="DY101" s="973"/>
      <c r="DZ101" s="974"/>
      <c r="EA101" s="96"/>
    </row>
    <row r="102" spans="1:131" ht="26.25" customHeight="1" thickBot="1" x14ac:dyDescent="0.25">
      <c r="A102" s="111"/>
      <c r="B102" s="112"/>
      <c r="C102" s="112"/>
      <c r="D102" s="112"/>
      <c r="E102" s="112"/>
      <c r="F102" s="112"/>
      <c r="G102" s="112"/>
      <c r="H102" s="112"/>
      <c r="I102" s="112"/>
      <c r="J102" s="112"/>
      <c r="K102" s="112"/>
      <c r="L102" s="112"/>
      <c r="M102" s="112"/>
      <c r="N102" s="112"/>
      <c r="O102" s="112"/>
      <c r="P102" s="112"/>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4"/>
      <c r="BA102" s="114"/>
      <c r="BB102" s="114"/>
      <c r="BC102" s="114"/>
      <c r="BD102" s="114"/>
      <c r="BE102" s="107"/>
      <c r="BF102" s="107"/>
      <c r="BG102" s="107"/>
      <c r="BH102" s="107"/>
      <c r="BI102" s="107"/>
      <c r="BJ102" s="107"/>
      <c r="BK102" s="107"/>
      <c r="BL102" s="107"/>
      <c r="BM102" s="107"/>
      <c r="BN102" s="107"/>
      <c r="BO102" s="107"/>
      <c r="BP102" s="107"/>
      <c r="BQ102" s="106" t="s">
        <v>325</v>
      </c>
      <c r="BR102" s="964" t="s">
        <v>356</v>
      </c>
      <c r="BS102" s="965"/>
      <c r="BT102" s="965"/>
      <c r="BU102" s="965"/>
      <c r="BV102" s="965"/>
      <c r="BW102" s="965"/>
      <c r="BX102" s="965"/>
      <c r="BY102" s="965"/>
      <c r="BZ102" s="965"/>
      <c r="CA102" s="965"/>
      <c r="CB102" s="965"/>
      <c r="CC102" s="965"/>
      <c r="CD102" s="965"/>
      <c r="CE102" s="965"/>
      <c r="CF102" s="965"/>
      <c r="CG102" s="975"/>
      <c r="CH102" s="976"/>
      <c r="CI102" s="977"/>
      <c r="CJ102" s="977"/>
      <c r="CK102" s="977"/>
      <c r="CL102" s="978"/>
      <c r="CM102" s="976"/>
      <c r="CN102" s="977"/>
      <c r="CO102" s="977"/>
      <c r="CP102" s="977"/>
      <c r="CQ102" s="978"/>
      <c r="CR102" s="979">
        <v>6</v>
      </c>
      <c r="CS102" s="980"/>
      <c r="CT102" s="980"/>
      <c r="CU102" s="980"/>
      <c r="CV102" s="981"/>
      <c r="CW102" s="979"/>
      <c r="CX102" s="980"/>
      <c r="CY102" s="980"/>
      <c r="CZ102" s="980"/>
      <c r="DA102" s="981"/>
      <c r="DB102" s="979">
        <v>90</v>
      </c>
      <c r="DC102" s="980"/>
      <c r="DD102" s="980"/>
      <c r="DE102" s="980"/>
      <c r="DF102" s="981"/>
      <c r="DG102" s="979">
        <v>441</v>
      </c>
      <c r="DH102" s="980"/>
      <c r="DI102" s="980"/>
      <c r="DJ102" s="980"/>
      <c r="DK102" s="981"/>
      <c r="DL102" s="979"/>
      <c r="DM102" s="980"/>
      <c r="DN102" s="980"/>
      <c r="DO102" s="980"/>
      <c r="DP102" s="981"/>
      <c r="DQ102" s="979"/>
      <c r="DR102" s="980"/>
      <c r="DS102" s="980"/>
      <c r="DT102" s="980"/>
      <c r="DU102" s="981"/>
      <c r="DV102" s="964"/>
      <c r="DW102" s="965"/>
      <c r="DX102" s="965"/>
      <c r="DY102" s="965"/>
      <c r="DZ102" s="966"/>
      <c r="EA102" s="96"/>
    </row>
    <row r="103" spans="1:131" ht="26.25" customHeight="1" x14ac:dyDescent="0.2">
      <c r="A103" s="111"/>
      <c r="B103" s="112"/>
      <c r="C103" s="112"/>
      <c r="D103" s="112"/>
      <c r="E103" s="112"/>
      <c r="F103" s="112"/>
      <c r="G103" s="112"/>
      <c r="H103" s="112"/>
      <c r="I103" s="112"/>
      <c r="J103" s="112"/>
      <c r="K103" s="112"/>
      <c r="L103" s="112"/>
      <c r="M103" s="112"/>
      <c r="N103" s="112"/>
      <c r="O103" s="112"/>
      <c r="P103" s="112"/>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4"/>
      <c r="BA103" s="114"/>
      <c r="BB103" s="114"/>
      <c r="BC103" s="114"/>
      <c r="BD103" s="114"/>
      <c r="BE103" s="107"/>
      <c r="BF103" s="107"/>
      <c r="BG103" s="107"/>
      <c r="BH103" s="107"/>
      <c r="BI103" s="107"/>
      <c r="BJ103" s="107"/>
      <c r="BK103" s="107"/>
      <c r="BL103" s="107"/>
      <c r="BM103" s="107"/>
      <c r="BN103" s="107"/>
      <c r="BO103" s="107"/>
      <c r="BP103" s="107"/>
      <c r="BQ103" s="967" t="s">
        <v>357</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96"/>
    </row>
    <row r="104" spans="1:131" ht="26.25" customHeight="1" x14ac:dyDescent="0.2">
      <c r="A104" s="111"/>
      <c r="B104" s="112"/>
      <c r="C104" s="112"/>
      <c r="D104" s="112"/>
      <c r="E104" s="112"/>
      <c r="F104" s="112"/>
      <c r="G104" s="112"/>
      <c r="H104" s="112"/>
      <c r="I104" s="112"/>
      <c r="J104" s="112"/>
      <c r="K104" s="112"/>
      <c r="L104" s="112"/>
      <c r="M104" s="112"/>
      <c r="N104" s="112"/>
      <c r="O104" s="112"/>
      <c r="P104" s="112"/>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4"/>
      <c r="BA104" s="114"/>
      <c r="BB104" s="114"/>
      <c r="BC104" s="114"/>
      <c r="BD104" s="114"/>
      <c r="BE104" s="107"/>
      <c r="BF104" s="107"/>
      <c r="BG104" s="107"/>
      <c r="BH104" s="107"/>
      <c r="BI104" s="107"/>
      <c r="BJ104" s="107"/>
      <c r="BK104" s="107"/>
      <c r="BL104" s="107"/>
      <c r="BM104" s="107"/>
      <c r="BN104" s="107"/>
      <c r="BO104" s="107"/>
      <c r="BP104" s="107"/>
      <c r="BQ104" s="968" t="s">
        <v>358</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96"/>
    </row>
    <row r="105" spans="1:131" ht="11.25" customHeight="1" x14ac:dyDescent="0.2">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96"/>
      <c r="BR105" s="96"/>
      <c r="BS105" s="96"/>
      <c r="BT105" s="96"/>
      <c r="BU105" s="96"/>
      <c r="BV105" s="96"/>
      <c r="BW105" s="96"/>
      <c r="BX105" s="96"/>
      <c r="BY105" s="96"/>
      <c r="BZ105" s="96"/>
      <c r="CA105" s="96"/>
      <c r="CB105" s="96"/>
      <c r="CC105" s="96"/>
      <c r="CD105" s="96"/>
      <c r="CE105" s="96"/>
      <c r="CF105" s="96"/>
      <c r="CG105" s="96"/>
      <c r="CH105" s="96"/>
      <c r="CI105" s="96"/>
      <c r="CJ105" s="96"/>
      <c r="CK105" s="96"/>
      <c r="CL105" s="96"/>
      <c r="CM105" s="96"/>
      <c r="CN105" s="96"/>
      <c r="CO105" s="96"/>
      <c r="CP105" s="96"/>
      <c r="CQ105" s="96"/>
      <c r="CR105" s="96"/>
      <c r="CS105" s="96"/>
      <c r="CT105" s="96"/>
      <c r="CU105" s="96"/>
      <c r="CV105" s="96"/>
      <c r="CW105" s="96"/>
      <c r="CX105" s="96"/>
      <c r="CY105" s="96"/>
      <c r="CZ105" s="96"/>
      <c r="DA105" s="96"/>
      <c r="DB105" s="96"/>
      <c r="DC105" s="96"/>
      <c r="DD105" s="96"/>
      <c r="DE105" s="96"/>
      <c r="DF105" s="96"/>
      <c r="DG105" s="96"/>
      <c r="DH105" s="96"/>
      <c r="DI105" s="96"/>
      <c r="DJ105" s="96"/>
      <c r="DK105" s="96"/>
      <c r="DL105" s="96"/>
      <c r="DM105" s="96"/>
      <c r="DN105" s="96"/>
      <c r="DO105" s="96"/>
      <c r="DP105" s="96"/>
      <c r="DQ105" s="96"/>
      <c r="DR105" s="96"/>
      <c r="DS105" s="96"/>
      <c r="DT105" s="96"/>
      <c r="DU105" s="96"/>
      <c r="DV105" s="96"/>
      <c r="DW105" s="96"/>
      <c r="DX105" s="96"/>
      <c r="DY105" s="96"/>
      <c r="DZ105" s="96"/>
      <c r="EA105" s="96"/>
    </row>
    <row r="106" spans="1:131" ht="11.25" customHeight="1" x14ac:dyDescent="0.2">
      <c r="A106" s="107"/>
      <c r="B106" s="107"/>
      <c r="C106" s="107"/>
      <c r="D106" s="107"/>
      <c r="E106" s="107"/>
      <c r="F106" s="107"/>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107"/>
      <c r="AK106" s="107"/>
      <c r="AL106" s="107"/>
      <c r="AM106" s="107"/>
      <c r="AN106" s="107"/>
      <c r="AO106" s="107"/>
      <c r="AP106" s="107"/>
      <c r="AQ106" s="107"/>
      <c r="AR106" s="107"/>
      <c r="AS106" s="107"/>
      <c r="AT106" s="107"/>
      <c r="AU106" s="107"/>
      <c r="AV106" s="107"/>
      <c r="AW106" s="107"/>
      <c r="AX106" s="107"/>
      <c r="AY106" s="107"/>
      <c r="AZ106" s="107"/>
      <c r="BA106" s="107"/>
      <c r="BB106" s="107"/>
      <c r="BC106" s="107"/>
      <c r="BD106" s="107"/>
      <c r="BE106" s="107"/>
      <c r="BF106" s="107"/>
      <c r="BG106" s="107"/>
      <c r="BH106" s="107"/>
      <c r="BI106" s="107"/>
      <c r="BJ106" s="107"/>
      <c r="BK106" s="107"/>
      <c r="BL106" s="107"/>
      <c r="BM106" s="107"/>
      <c r="BN106" s="107"/>
      <c r="BO106" s="107"/>
      <c r="BP106" s="107"/>
      <c r="BQ106" s="96"/>
      <c r="BR106" s="96"/>
      <c r="BS106" s="96"/>
      <c r="BT106" s="96"/>
      <c r="BU106" s="96"/>
      <c r="BV106" s="96"/>
      <c r="BW106" s="96"/>
      <c r="BX106" s="96"/>
      <c r="BY106" s="96"/>
      <c r="BZ106" s="96"/>
      <c r="CA106" s="96"/>
      <c r="CB106" s="96"/>
      <c r="CC106" s="96"/>
      <c r="CD106" s="96"/>
      <c r="CE106" s="96"/>
      <c r="CF106" s="96"/>
      <c r="CG106" s="96"/>
      <c r="CH106" s="96"/>
      <c r="CI106" s="96"/>
      <c r="CJ106" s="96"/>
      <c r="CK106" s="96"/>
      <c r="CL106" s="96"/>
      <c r="CM106" s="96"/>
      <c r="CN106" s="96"/>
      <c r="CO106" s="96"/>
      <c r="CP106" s="96"/>
      <c r="CQ106" s="96"/>
      <c r="CR106" s="96"/>
      <c r="CS106" s="96"/>
      <c r="CT106" s="96"/>
      <c r="CU106" s="96"/>
      <c r="CV106" s="96"/>
      <c r="CW106" s="96"/>
      <c r="CX106" s="96"/>
      <c r="CY106" s="96"/>
      <c r="CZ106" s="96"/>
      <c r="DA106" s="96"/>
      <c r="DB106" s="96"/>
      <c r="DC106" s="96"/>
      <c r="DD106" s="96"/>
      <c r="DE106" s="96"/>
      <c r="DF106" s="96"/>
      <c r="DG106" s="96"/>
      <c r="DH106" s="96"/>
      <c r="DI106" s="96"/>
      <c r="DJ106" s="96"/>
      <c r="DK106" s="96"/>
      <c r="DL106" s="96"/>
      <c r="DM106" s="96"/>
      <c r="DN106" s="96"/>
      <c r="DO106" s="96"/>
      <c r="DP106" s="96"/>
      <c r="DQ106" s="96"/>
      <c r="DR106" s="96"/>
      <c r="DS106" s="96"/>
      <c r="DT106" s="96"/>
      <c r="DU106" s="96"/>
      <c r="DV106" s="96"/>
      <c r="DW106" s="96"/>
      <c r="DX106" s="96"/>
      <c r="DY106" s="96"/>
      <c r="DZ106" s="96"/>
      <c r="EA106" s="96"/>
    </row>
    <row r="107" spans="1:131" s="96" customFormat="1" ht="26.25" customHeight="1" thickBot="1" x14ac:dyDescent="0.25">
      <c r="A107" s="115" t="s">
        <v>359</v>
      </c>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116"/>
      <c r="AS107" s="116"/>
      <c r="AT107" s="116"/>
      <c r="AU107" s="115" t="s">
        <v>360</v>
      </c>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6"/>
      <c r="BZ107" s="116"/>
      <c r="CA107" s="116"/>
      <c r="CB107" s="116"/>
      <c r="CC107" s="116"/>
      <c r="CD107" s="116"/>
      <c r="CE107" s="116"/>
      <c r="CF107" s="116"/>
      <c r="CG107" s="116"/>
      <c r="CH107" s="116"/>
      <c r="CI107" s="116"/>
      <c r="CJ107" s="116"/>
      <c r="CK107" s="116"/>
      <c r="CL107" s="116"/>
      <c r="CM107" s="116"/>
      <c r="CN107" s="116"/>
      <c r="CO107" s="116"/>
      <c r="CP107" s="116"/>
      <c r="CQ107" s="116"/>
      <c r="CR107" s="116"/>
      <c r="CS107" s="116"/>
      <c r="CT107" s="116"/>
      <c r="CU107" s="116"/>
      <c r="CV107" s="116"/>
      <c r="CW107" s="116"/>
      <c r="CX107" s="116"/>
      <c r="CY107" s="116"/>
      <c r="CZ107" s="116"/>
      <c r="DA107" s="116"/>
      <c r="DB107" s="116"/>
      <c r="DC107" s="116"/>
      <c r="DD107" s="116"/>
      <c r="DE107" s="116"/>
      <c r="DF107" s="116"/>
      <c r="DG107" s="116"/>
      <c r="DH107" s="116"/>
      <c r="DI107" s="116"/>
      <c r="DJ107" s="116"/>
      <c r="DK107" s="116"/>
      <c r="DL107" s="116"/>
      <c r="DM107" s="116"/>
      <c r="DN107" s="116"/>
      <c r="DO107" s="116"/>
      <c r="DP107" s="116"/>
      <c r="DQ107" s="116"/>
      <c r="DR107" s="116"/>
      <c r="DS107" s="116"/>
      <c r="DT107" s="116"/>
      <c r="DU107" s="116"/>
      <c r="DV107" s="116"/>
      <c r="DW107" s="116"/>
      <c r="DX107" s="116"/>
      <c r="DY107" s="116"/>
      <c r="DZ107" s="116"/>
    </row>
    <row r="108" spans="1:131" s="96" customFormat="1" ht="26.25" customHeight="1" x14ac:dyDescent="0.2">
      <c r="A108" s="969" t="s">
        <v>361</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362</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96" customFormat="1" ht="26.25" customHeight="1" x14ac:dyDescent="0.2">
      <c r="A109" s="922" t="s">
        <v>363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364</v>
      </c>
      <c r="AB109" s="923"/>
      <c r="AC109" s="923"/>
      <c r="AD109" s="923"/>
      <c r="AE109" s="924"/>
      <c r="AF109" s="925" t="s">
        <v>365</v>
      </c>
      <c r="AG109" s="923"/>
      <c r="AH109" s="923"/>
      <c r="AI109" s="923"/>
      <c r="AJ109" s="924"/>
      <c r="AK109" s="925" t="s">
        <v>239</v>
      </c>
      <c r="AL109" s="923"/>
      <c r="AM109" s="923"/>
      <c r="AN109" s="923"/>
      <c r="AO109" s="924"/>
      <c r="AP109" s="925" t="s">
        <v>366</v>
      </c>
      <c r="AQ109" s="923"/>
      <c r="AR109" s="923"/>
      <c r="AS109" s="923"/>
      <c r="AT109" s="956"/>
      <c r="AU109" s="922" t="s">
        <v>363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364</v>
      </c>
      <c r="BR109" s="923"/>
      <c r="BS109" s="923"/>
      <c r="BT109" s="923"/>
      <c r="BU109" s="924"/>
      <c r="BV109" s="925" t="s">
        <v>365</v>
      </c>
      <c r="BW109" s="923"/>
      <c r="BX109" s="923"/>
      <c r="BY109" s="923"/>
      <c r="BZ109" s="924"/>
      <c r="CA109" s="925" t="s">
        <v>239</v>
      </c>
      <c r="CB109" s="923"/>
      <c r="CC109" s="923"/>
      <c r="CD109" s="923"/>
      <c r="CE109" s="924"/>
      <c r="CF109" s="963" t="s">
        <v>366</v>
      </c>
      <c r="CG109" s="963"/>
      <c r="CH109" s="963"/>
      <c r="CI109" s="963"/>
      <c r="CJ109" s="963"/>
      <c r="CK109" s="925" t="s">
        <v>367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364</v>
      </c>
      <c r="DH109" s="923"/>
      <c r="DI109" s="923"/>
      <c r="DJ109" s="923"/>
      <c r="DK109" s="924"/>
      <c r="DL109" s="925" t="s">
        <v>365</v>
      </c>
      <c r="DM109" s="923"/>
      <c r="DN109" s="923"/>
      <c r="DO109" s="923"/>
      <c r="DP109" s="924"/>
      <c r="DQ109" s="925" t="s">
        <v>239</v>
      </c>
      <c r="DR109" s="923"/>
      <c r="DS109" s="923"/>
      <c r="DT109" s="923"/>
      <c r="DU109" s="924"/>
      <c r="DV109" s="925" t="s">
        <v>366</v>
      </c>
      <c r="DW109" s="923"/>
      <c r="DX109" s="923"/>
      <c r="DY109" s="923"/>
      <c r="DZ109" s="956"/>
    </row>
    <row r="110" spans="1:131" s="96" customFormat="1" ht="26.25" customHeight="1" x14ac:dyDescent="0.2">
      <c r="A110" s="834" t="s">
        <v>368</v>
      </c>
      <c r="B110" s="835"/>
      <c r="C110" s="835"/>
      <c r="D110" s="835"/>
      <c r="E110" s="835"/>
      <c r="F110" s="835"/>
      <c r="G110" s="835"/>
      <c r="H110" s="835"/>
      <c r="I110" s="835"/>
      <c r="J110" s="835"/>
      <c r="K110" s="835"/>
      <c r="L110" s="835"/>
      <c r="M110" s="835"/>
      <c r="N110" s="835"/>
      <c r="O110" s="835"/>
      <c r="P110" s="835"/>
      <c r="Q110" s="835"/>
      <c r="R110" s="835"/>
      <c r="S110" s="835"/>
      <c r="T110" s="835"/>
      <c r="U110" s="835"/>
      <c r="V110" s="835"/>
      <c r="W110" s="835"/>
      <c r="X110" s="835"/>
      <c r="Y110" s="835"/>
      <c r="Z110" s="836"/>
      <c r="AA110" s="915">
        <v>938238</v>
      </c>
      <c r="AB110" s="916"/>
      <c r="AC110" s="916"/>
      <c r="AD110" s="916"/>
      <c r="AE110" s="917"/>
      <c r="AF110" s="918">
        <v>1602496</v>
      </c>
      <c r="AG110" s="916"/>
      <c r="AH110" s="916"/>
      <c r="AI110" s="916"/>
      <c r="AJ110" s="917"/>
      <c r="AK110" s="918">
        <v>1940556</v>
      </c>
      <c r="AL110" s="916"/>
      <c r="AM110" s="916"/>
      <c r="AN110" s="916"/>
      <c r="AO110" s="917"/>
      <c r="AP110" s="919">
        <v>26.9</v>
      </c>
      <c r="AQ110" s="920"/>
      <c r="AR110" s="920"/>
      <c r="AS110" s="920"/>
      <c r="AT110" s="921"/>
      <c r="AU110" s="957" t="s">
        <v>369</v>
      </c>
      <c r="AV110" s="958"/>
      <c r="AW110" s="958"/>
      <c r="AX110" s="958"/>
      <c r="AY110" s="958"/>
      <c r="AZ110" s="867" t="s">
        <v>370</v>
      </c>
      <c r="BA110" s="835"/>
      <c r="BB110" s="835"/>
      <c r="BC110" s="835"/>
      <c r="BD110" s="835"/>
      <c r="BE110" s="835"/>
      <c r="BF110" s="835"/>
      <c r="BG110" s="835"/>
      <c r="BH110" s="835"/>
      <c r="BI110" s="835"/>
      <c r="BJ110" s="835"/>
      <c r="BK110" s="835"/>
      <c r="BL110" s="835"/>
      <c r="BM110" s="835"/>
      <c r="BN110" s="835"/>
      <c r="BO110" s="835"/>
      <c r="BP110" s="836"/>
      <c r="BQ110" s="868">
        <v>38847141</v>
      </c>
      <c r="BR110" s="852"/>
      <c r="BS110" s="852"/>
      <c r="BT110" s="852"/>
      <c r="BU110" s="852"/>
      <c r="BV110" s="852">
        <v>44074967</v>
      </c>
      <c r="BW110" s="852"/>
      <c r="BX110" s="852"/>
      <c r="BY110" s="852"/>
      <c r="BZ110" s="852"/>
      <c r="CA110" s="852">
        <v>45938060</v>
      </c>
      <c r="CB110" s="852"/>
      <c r="CC110" s="852"/>
      <c r="CD110" s="852"/>
      <c r="CE110" s="852"/>
      <c r="CF110" s="890">
        <v>636.5</v>
      </c>
      <c r="CG110" s="891"/>
      <c r="CH110" s="891"/>
      <c r="CI110" s="891"/>
      <c r="CJ110" s="891"/>
      <c r="CK110" s="953" t="s">
        <v>371</v>
      </c>
      <c r="CL110" s="910"/>
      <c r="CM110" s="867" t="s">
        <v>372</v>
      </c>
      <c r="CN110" s="835"/>
      <c r="CO110" s="835"/>
      <c r="CP110" s="835"/>
      <c r="CQ110" s="835"/>
      <c r="CR110" s="835"/>
      <c r="CS110" s="835"/>
      <c r="CT110" s="835"/>
      <c r="CU110" s="835"/>
      <c r="CV110" s="835"/>
      <c r="CW110" s="835"/>
      <c r="CX110" s="835"/>
      <c r="CY110" s="835"/>
      <c r="CZ110" s="835"/>
      <c r="DA110" s="835"/>
      <c r="DB110" s="835"/>
      <c r="DC110" s="835"/>
      <c r="DD110" s="835"/>
      <c r="DE110" s="835"/>
      <c r="DF110" s="836"/>
      <c r="DG110" s="868" t="s">
        <v>63</v>
      </c>
      <c r="DH110" s="852"/>
      <c r="DI110" s="852"/>
      <c r="DJ110" s="852"/>
      <c r="DK110" s="852"/>
      <c r="DL110" s="852" t="s">
        <v>63</v>
      </c>
      <c r="DM110" s="852"/>
      <c r="DN110" s="852"/>
      <c r="DO110" s="852"/>
      <c r="DP110" s="852"/>
      <c r="DQ110" s="852" t="s">
        <v>63</v>
      </c>
      <c r="DR110" s="852"/>
      <c r="DS110" s="852"/>
      <c r="DT110" s="852"/>
      <c r="DU110" s="852"/>
      <c r="DV110" s="853" t="s">
        <v>63</v>
      </c>
      <c r="DW110" s="853"/>
      <c r="DX110" s="853"/>
      <c r="DY110" s="853"/>
      <c r="DZ110" s="854"/>
    </row>
    <row r="111" spans="1:131" s="96" customFormat="1" ht="26.25" customHeight="1" x14ac:dyDescent="0.2">
      <c r="A111" s="801" t="s">
        <v>373</v>
      </c>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952"/>
      <c r="AA111" s="939" t="s">
        <v>63</v>
      </c>
      <c r="AB111" s="940"/>
      <c r="AC111" s="940"/>
      <c r="AD111" s="940"/>
      <c r="AE111" s="941"/>
      <c r="AF111" s="942" t="s">
        <v>63</v>
      </c>
      <c r="AG111" s="940"/>
      <c r="AH111" s="940"/>
      <c r="AI111" s="940"/>
      <c r="AJ111" s="941"/>
      <c r="AK111" s="942" t="s">
        <v>63</v>
      </c>
      <c r="AL111" s="940"/>
      <c r="AM111" s="940"/>
      <c r="AN111" s="940"/>
      <c r="AO111" s="941"/>
      <c r="AP111" s="943" t="s">
        <v>63</v>
      </c>
      <c r="AQ111" s="944"/>
      <c r="AR111" s="944"/>
      <c r="AS111" s="944"/>
      <c r="AT111" s="945"/>
      <c r="AU111" s="959"/>
      <c r="AV111" s="960"/>
      <c r="AW111" s="960"/>
      <c r="AX111" s="960"/>
      <c r="AY111" s="960"/>
      <c r="AZ111" s="842" t="s">
        <v>374</v>
      </c>
      <c r="BA111" s="779"/>
      <c r="BB111" s="779"/>
      <c r="BC111" s="779"/>
      <c r="BD111" s="779"/>
      <c r="BE111" s="779"/>
      <c r="BF111" s="779"/>
      <c r="BG111" s="779"/>
      <c r="BH111" s="779"/>
      <c r="BI111" s="779"/>
      <c r="BJ111" s="779"/>
      <c r="BK111" s="779"/>
      <c r="BL111" s="779"/>
      <c r="BM111" s="779"/>
      <c r="BN111" s="779"/>
      <c r="BO111" s="779"/>
      <c r="BP111" s="780"/>
      <c r="BQ111" s="843" t="s">
        <v>63</v>
      </c>
      <c r="BR111" s="844"/>
      <c r="BS111" s="844"/>
      <c r="BT111" s="844"/>
      <c r="BU111" s="844"/>
      <c r="BV111" s="844" t="s">
        <v>63</v>
      </c>
      <c r="BW111" s="844"/>
      <c r="BX111" s="844"/>
      <c r="BY111" s="844"/>
      <c r="BZ111" s="844"/>
      <c r="CA111" s="844" t="s">
        <v>63</v>
      </c>
      <c r="CB111" s="844"/>
      <c r="CC111" s="844"/>
      <c r="CD111" s="844"/>
      <c r="CE111" s="844"/>
      <c r="CF111" s="899" t="s">
        <v>63</v>
      </c>
      <c r="CG111" s="900"/>
      <c r="CH111" s="900"/>
      <c r="CI111" s="900"/>
      <c r="CJ111" s="900"/>
      <c r="CK111" s="954"/>
      <c r="CL111" s="912"/>
      <c r="CM111" s="842" t="s">
        <v>375</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843" t="s">
        <v>63</v>
      </c>
      <c r="DH111" s="844"/>
      <c r="DI111" s="844"/>
      <c r="DJ111" s="844"/>
      <c r="DK111" s="844"/>
      <c r="DL111" s="844" t="s">
        <v>63</v>
      </c>
      <c r="DM111" s="844"/>
      <c r="DN111" s="844"/>
      <c r="DO111" s="844"/>
      <c r="DP111" s="844"/>
      <c r="DQ111" s="844" t="s">
        <v>63</v>
      </c>
      <c r="DR111" s="844"/>
      <c r="DS111" s="844"/>
      <c r="DT111" s="844"/>
      <c r="DU111" s="844"/>
      <c r="DV111" s="821" t="s">
        <v>63</v>
      </c>
      <c r="DW111" s="821"/>
      <c r="DX111" s="821"/>
      <c r="DY111" s="821"/>
      <c r="DZ111" s="822"/>
    </row>
    <row r="112" spans="1:131" s="96" customFormat="1" ht="26.25" customHeight="1" x14ac:dyDescent="0.2">
      <c r="A112" s="946" t="s">
        <v>376</v>
      </c>
      <c r="B112" s="947"/>
      <c r="C112" s="779" t="s">
        <v>377</v>
      </c>
      <c r="D112" s="779"/>
      <c r="E112" s="779"/>
      <c r="F112" s="779"/>
      <c r="G112" s="779"/>
      <c r="H112" s="779"/>
      <c r="I112" s="779"/>
      <c r="J112" s="779"/>
      <c r="K112" s="779"/>
      <c r="L112" s="779"/>
      <c r="M112" s="779"/>
      <c r="N112" s="779"/>
      <c r="O112" s="779"/>
      <c r="P112" s="779"/>
      <c r="Q112" s="779"/>
      <c r="R112" s="779"/>
      <c r="S112" s="779"/>
      <c r="T112" s="779"/>
      <c r="U112" s="779"/>
      <c r="V112" s="779"/>
      <c r="W112" s="779"/>
      <c r="X112" s="779"/>
      <c r="Y112" s="779"/>
      <c r="Z112" s="780"/>
      <c r="AA112" s="806" t="s">
        <v>63</v>
      </c>
      <c r="AB112" s="807"/>
      <c r="AC112" s="807"/>
      <c r="AD112" s="807"/>
      <c r="AE112" s="808"/>
      <c r="AF112" s="809" t="s">
        <v>63</v>
      </c>
      <c r="AG112" s="807"/>
      <c r="AH112" s="807"/>
      <c r="AI112" s="807"/>
      <c r="AJ112" s="808"/>
      <c r="AK112" s="809" t="s">
        <v>63</v>
      </c>
      <c r="AL112" s="807"/>
      <c r="AM112" s="807"/>
      <c r="AN112" s="807"/>
      <c r="AO112" s="808"/>
      <c r="AP112" s="848" t="s">
        <v>63</v>
      </c>
      <c r="AQ112" s="849"/>
      <c r="AR112" s="849"/>
      <c r="AS112" s="849"/>
      <c r="AT112" s="850"/>
      <c r="AU112" s="959"/>
      <c r="AV112" s="960"/>
      <c r="AW112" s="960"/>
      <c r="AX112" s="960"/>
      <c r="AY112" s="960"/>
      <c r="AZ112" s="842" t="s">
        <v>378</v>
      </c>
      <c r="BA112" s="779"/>
      <c r="BB112" s="779"/>
      <c r="BC112" s="779"/>
      <c r="BD112" s="779"/>
      <c r="BE112" s="779"/>
      <c r="BF112" s="779"/>
      <c r="BG112" s="779"/>
      <c r="BH112" s="779"/>
      <c r="BI112" s="779"/>
      <c r="BJ112" s="779"/>
      <c r="BK112" s="779"/>
      <c r="BL112" s="779"/>
      <c r="BM112" s="779"/>
      <c r="BN112" s="779"/>
      <c r="BO112" s="779"/>
      <c r="BP112" s="780"/>
      <c r="BQ112" s="843">
        <v>5139872</v>
      </c>
      <c r="BR112" s="844"/>
      <c r="BS112" s="844"/>
      <c r="BT112" s="844"/>
      <c r="BU112" s="844"/>
      <c r="BV112" s="844">
        <v>6234289</v>
      </c>
      <c r="BW112" s="844"/>
      <c r="BX112" s="844"/>
      <c r="BY112" s="844"/>
      <c r="BZ112" s="844"/>
      <c r="CA112" s="844">
        <v>6329950</v>
      </c>
      <c r="CB112" s="844"/>
      <c r="CC112" s="844"/>
      <c r="CD112" s="844"/>
      <c r="CE112" s="844"/>
      <c r="CF112" s="899">
        <v>87.7</v>
      </c>
      <c r="CG112" s="900"/>
      <c r="CH112" s="900"/>
      <c r="CI112" s="900"/>
      <c r="CJ112" s="900"/>
      <c r="CK112" s="954"/>
      <c r="CL112" s="912"/>
      <c r="CM112" s="842" t="s">
        <v>379</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843" t="s">
        <v>63</v>
      </c>
      <c r="DH112" s="844"/>
      <c r="DI112" s="844"/>
      <c r="DJ112" s="844"/>
      <c r="DK112" s="844"/>
      <c r="DL112" s="844" t="s">
        <v>63</v>
      </c>
      <c r="DM112" s="844"/>
      <c r="DN112" s="844"/>
      <c r="DO112" s="844"/>
      <c r="DP112" s="844"/>
      <c r="DQ112" s="844" t="s">
        <v>63</v>
      </c>
      <c r="DR112" s="844"/>
      <c r="DS112" s="844"/>
      <c r="DT112" s="844"/>
      <c r="DU112" s="844"/>
      <c r="DV112" s="821" t="s">
        <v>63</v>
      </c>
      <c r="DW112" s="821"/>
      <c r="DX112" s="821"/>
      <c r="DY112" s="821"/>
      <c r="DZ112" s="822"/>
    </row>
    <row r="113" spans="1:130" s="96" customFormat="1" ht="26.25" customHeight="1" x14ac:dyDescent="0.2">
      <c r="A113" s="948"/>
      <c r="B113" s="949"/>
      <c r="C113" s="779" t="s">
        <v>380</v>
      </c>
      <c r="D113" s="779"/>
      <c r="E113" s="779"/>
      <c r="F113" s="779"/>
      <c r="G113" s="779"/>
      <c r="H113" s="779"/>
      <c r="I113" s="779"/>
      <c r="J113" s="779"/>
      <c r="K113" s="779"/>
      <c r="L113" s="779"/>
      <c r="M113" s="779"/>
      <c r="N113" s="779"/>
      <c r="O113" s="779"/>
      <c r="P113" s="779"/>
      <c r="Q113" s="779"/>
      <c r="R113" s="779"/>
      <c r="S113" s="779"/>
      <c r="T113" s="779"/>
      <c r="U113" s="779"/>
      <c r="V113" s="779"/>
      <c r="W113" s="779"/>
      <c r="X113" s="779"/>
      <c r="Y113" s="779"/>
      <c r="Z113" s="780"/>
      <c r="AA113" s="939">
        <v>627371</v>
      </c>
      <c r="AB113" s="940"/>
      <c r="AC113" s="940"/>
      <c r="AD113" s="940"/>
      <c r="AE113" s="941"/>
      <c r="AF113" s="942">
        <v>546494</v>
      </c>
      <c r="AG113" s="940"/>
      <c r="AH113" s="940"/>
      <c r="AI113" s="940"/>
      <c r="AJ113" s="941"/>
      <c r="AK113" s="942">
        <v>497328</v>
      </c>
      <c r="AL113" s="940"/>
      <c r="AM113" s="940"/>
      <c r="AN113" s="940"/>
      <c r="AO113" s="941"/>
      <c r="AP113" s="943">
        <v>6.9</v>
      </c>
      <c r="AQ113" s="944"/>
      <c r="AR113" s="944"/>
      <c r="AS113" s="944"/>
      <c r="AT113" s="945"/>
      <c r="AU113" s="959"/>
      <c r="AV113" s="960"/>
      <c r="AW113" s="960"/>
      <c r="AX113" s="960"/>
      <c r="AY113" s="960"/>
      <c r="AZ113" s="842" t="s">
        <v>381</v>
      </c>
      <c r="BA113" s="779"/>
      <c r="BB113" s="779"/>
      <c r="BC113" s="779"/>
      <c r="BD113" s="779"/>
      <c r="BE113" s="779"/>
      <c r="BF113" s="779"/>
      <c r="BG113" s="779"/>
      <c r="BH113" s="779"/>
      <c r="BI113" s="779"/>
      <c r="BJ113" s="779"/>
      <c r="BK113" s="779"/>
      <c r="BL113" s="779"/>
      <c r="BM113" s="779"/>
      <c r="BN113" s="779"/>
      <c r="BO113" s="779"/>
      <c r="BP113" s="780"/>
      <c r="BQ113" s="843">
        <v>30192</v>
      </c>
      <c r="BR113" s="844"/>
      <c r="BS113" s="844"/>
      <c r="BT113" s="844"/>
      <c r="BU113" s="844"/>
      <c r="BV113" s="844">
        <v>82806</v>
      </c>
      <c r="BW113" s="844"/>
      <c r="BX113" s="844"/>
      <c r="BY113" s="844"/>
      <c r="BZ113" s="844"/>
      <c r="CA113" s="844">
        <v>72361</v>
      </c>
      <c r="CB113" s="844"/>
      <c r="CC113" s="844"/>
      <c r="CD113" s="844"/>
      <c r="CE113" s="844"/>
      <c r="CF113" s="899">
        <v>1</v>
      </c>
      <c r="CG113" s="900"/>
      <c r="CH113" s="900"/>
      <c r="CI113" s="900"/>
      <c r="CJ113" s="900"/>
      <c r="CK113" s="954"/>
      <c r="CL113" s="912"/>
      <c r="CM113" s="842" t="s">
        <v>382</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806" t="s">
        <v>63</v>
      </c>
      <c r="DH113" s="807"/>
      <c r="DI113" s="807"/>
      <c r="DJ113" s="807"/>
      <c r="DK113" s="808"/>
      <c r="DL113" s="809" t="s">
        <v>63</v>
      </c>
      <c r="DM113" s="807"/>
      <c r="DN113" s="807"/>
      <c r="DO113" s="807"/>
      <c r="DP113" s="808"/>
      <c r="DQ113" s="809" t="s">
        <v>63</v>
      </c>
      <c r="DR113" s="807"/>
      <c r="DS113" s="807"/>
      <c r="DT113" s="807"/>
      <c r="DU113" s="808"/>
      <c r="DV113" s="848" t="s">
        <v>63</v>
      </c>
      <c r="DW113" s="849"/>
      <c r="DX113" s="849"/>
      <c r="DY113" s="849"/>
      <c r="DZ113" s="850"/>
    </row>
    <row r="114" spans="1:130" s="96" customFormat="1" ht="26.25" customHeight="1" x14ac:dyDescent="0.2">
      <c r="A114" s="948"/>
      <c r="B114" s="949"/>
      <c r="C114" s="779" t="s">
        <v>383</v>
      </c>
      <c r="D114" s="779"/>
      <c r="E114" s="779"/>
      <c r="F114" s="779"/>
      <c r="G114" s="779"/>
      <c r="H114" s="779"/>
      <c r="I114" s="779"/>
      <c r="J114" s="779"/>
      <c r="K114" s="779"/>
      <c r="L114" s="779"/>
      <c r="M114" s="779"/>
      <c r="N114" s="779"/>
      <c r="O114" s="779"/>
      <c r="P114" s="779"/>
      <c r="Q114" s="779"/>
      <c r="R114" s="779"/>
      <c r="S114" s="779"/>
      <c r="T114" s="779"/>
      <c r="U114" s="779"/>
      <c r="V114" s="779"/>
      <c r="W114" s="779"/>
      <c r="X114" s="779"/>
      <c r="Y114" s="779"/>
      <c r="Z114" s="780"/>
      <c r="AA114" s="806">
        <v>3678</v>
      </c>
      <c r="AB114" s="807"/>
      <c r="AC114" s="807"/>
      <c r="AD114" s="807"/>
      <c r="AE114" s="808"/>
      <c r="AF114" s="809">
        <v>4147</v>
      </c>
      <c r="AG114" s="807"/>
      <c r="AH114" s="807"/>
      <c r="AI114" s="807"/>
      <c r="AJ114" s="808"/>
      <c r="AK114" s="809">
        <v>7820</v>
      </c>
      <c r="AL114" s="807"/>
      <c r="AM114" s="807"/>
      <c r="AN114" s="807"/>
      <c r="AO114" s="808"/>
      <c r="AP114" s="848">
        <v>0.1</v>
      </c>
      <c r="AQ114" s="849"/>
      <c r="AR114" s="849"/>
      <c r="AS114" s="849"/>
      <c r="AT114" s="850"/>
      <c r="AU114" s="959"/>
      <c r="AV114" s="960"/>
      <c r="AW114" s="960"/>
      <c r="AX114" s="960"/>
      <c r="AY114" s="960"/>
      <c r="AZ114" s="842" t="s">
        <v>384</v>
      </c>
      <c r="BA114" s="779"/>
      <c r="BB114" s="779"/>
      <c r="BC114" s="779"/>
      <c r="BD114" s="779"/>
      <c r="BE114" s="779"/>
      <c r="BF114" s="779"/>
      <c r="BG114" s="779"/>
      <c r="BH114" s="779"/>
      <c r="BI114" s="779"/>
      <c r="BJ114" s="779"/>
      <c r="BK114" s="779"/>
      <c r="BL114" s="779"/>
      <c r="BM114" s="779"/>
      <c r="BN114" s="779"/>
      <c r="BO114" s="779"/>
      <c r="BP114" s="780"/>
      <c r="BQ114" s="843">
        <v>48016</v>
      </c>
      <c r="BR114" s="844"/>
      <c r="BS114" s="844"/>
      <c r="BT114" s="844"/>
      <c r="BU114" s="844"/>
      <c r="BV114" s="844" t="s">
        <v>63</v>
      </c>
      <c r="BW114" s="844"/>
      <c r="BX114" s="844"/>
      <c r="BY114" s="844"/>
      <c r="BZ114" s="844"/>
      <c r="CA114" s="844" t="s">
        <v>63</v>
      </c>
      <c r="CB114" s="844"/>
      <c r="CC114" s="844"/>
      <c r="CD114" s="844"/>
      <c r="CE114" s="844"/>
      <c r="CF114" s="899" t="s">
        <v>63</v>
      </c>
      <c r="CG114" s="900"/>
      <c r="CH114" s="900"/>
      <c r="CI114" s="900"/>
      <c r="CJ114" s="900"/>
      <c r="CK114" s="954"/>
      <c r="CL114" s="912"/>
      <c r="CM114" s="842" t="s">
        <v>385</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806" t="s">
        <v>63</v>
      </c>
      <c r="DH114" s="807"/>
      <c r="DI114" s="807"/>
      <c r="DJ114" s="807"/>
      <c r="DK114" s="808"/>
      <c r="DL114" s="809" t="s">
        <v>63</v>
      </c>
      <c r="DM114" s="807"/>
      <c r="DN114" s="807"/>
      <c r="DO114" s="807"/>
      <c r="DP114" s="808"/>
      <c r="DQ114" s="809" t="s">
        <v>63</v>
      </c>
      <c r="DR114" s="807"/>
      <c r="DS114" s="807"/>
      <c r="DT114" s="807"/>
      <c r="DU114" s="808"/>
      <c r="DV114" s="848" t="s">
        <v>63</v>
      </c>
      <c r="DW114" s="849"/>
      <c r="DX114" s="849"/>
      <c r="DY114" s="849"/>
      <c r="DZ114" s="850"/>
    </row>
    <row r="115" spans="1:130" s="96" customFormat="1" ht="26.25" customHeight="1" x14ac:dyDescent="0.2">
      <c r="A115" s="948"/>
      <c r="B115" s="949"/>
      <c r="C115" s="779" t="s">
        <v>386</v>
      </c>
      <c r="D115" s="779"/>
      <c r="E115" s="779"/>
      <c r="F115" s="779"/>
      <c r="G115" s="779"/>
      <c r="H115" s="779"/>
      <c r="I115" s="779"/>
      <c r="J115" s="779"/>
      <c r="K115" s="779"/>
      <c r="L115" s="779"/>
      <c r="M115" s="779"/>
      <c r="N115" s="779"/>
      <c r="O115" s="779"/>
      <c r="P115" s="779"/>
      <c r="Q115" s="779"/>
      <c r="R115" s="779"/>
      <c r="S115" s="779"/>
      <c r="T115" s="779"/>
      <c r="U115" s="779"/>
      <c r="V115" s="779"/>
      <c r="W115" s="779"/>
      <c r="X115" s="779"/>
      <c r="Y115" s="779"/>
      <c r="Z115" s="780"/>
      <c r="AA115" s="939" t="s">
        <v>63</v>
      </c>
      <c r="AB115" s="940"/>
      <c r="AC115" s="940"/>
      <c r="AD115" s="940"/>
      <c r="AE115" s="941"/>
      <c r="AF115" s="942" t="s">
        <v>63</v>
      </c>
      <c r="AG115" s="940"/>
      <c r="AH115" s="940"/>
      <c r="AI115" s="940"/>
      <c r="AJ115" s="941"/>
      <c r="AK115" s="942" t="s">
        <v>63</v>
      </c>
      <c r="AL115" s="940"/>
      <c r="AM115" s="940"/>
      <c r="AN115" s="940"/>
      <c r="AO115" s="941"/>
      <c r="AP115" s="943" t="s">
        <v>63</v>
      </c>
      <c r="AQ115" s="944"/>
      <c r="AR115" s="944"/>
      <c r="AS115" s="944"/>
      <c r="AT115" s="945"/>
      <c r="AU115" s="959"/>
      <c r="AV115" s="960"/>
      <c r="AW115" s="960"/>
      <c r="AX115" s="960"/>
      <c r="AY115" s="960"/>
      <c r="AZ115" s="842" t="s">
        <v>387</v>
      </c>
      <c r="BA115" s="779"/>
      <c r="BB115" s="779"/>
      <c r="BC115" s="779"/>
      <c r="BD115" s="779"/>
      <c r="BE115" s="779"/>
      <c r="BF115" s="779"/>
      <c r="BG115" s="779"/>
      <c r="BH115" s="779"/>
      <c r="BI115" s="779"/>
      <c r="BJ115" s="779"/>
      <c r="BK115" s="779"/>
      <c r="BL115" s="779"/>
      <c r="BM115" s="779"/>
      <c r="BN115" s="779"/>
      <c r="BO115" s="779"/>
      <c r="BP115" s="780"/>
      <c r="BQ115" s="843">
        <v>64550</v>
      </c>
      <c r="BR115" s="844"/>
      <c r="BS115" s="844"/>
      <c r="BT115" s="844"/>
      <c r="BU115" s="844"/>
      <c r="BV115" s="844" t="s">
        <v>63</v>
      </c>
      <c r="BW115" s="844"/>
      <c r="BX115" s="844"/>
      <c r="BY115" s="844"/>
      <c r="BZ115" s="844"/>
      <c r="CA115" s="844" t="s">
        <v>63</v>
      </c>
      <c r="CB115" s="844"/>
      <c r="CC115" s="844"/>
      <c r="CD115" s="844"/>
      <c r="CE115" s="844"/>
      <c r="CF115" s="899" t="s">
        <v>63</v>
      </c>
      <c r="CG115" s="900"/>
      <c r="CH115" s="900"/>
      <c r="CI115" s="900"/>
      <c r="CJ115" s="900"/>
      <c r="CK115" s="954"/>
      <c r="CL115" s="912"/>
      <c r="CM115" s="842" t="s">
        <v>388</v>
      </c>
      <c r="CN115" s="779"/>
      <c r="CO115" s="779"/>
      <c r="CP115" s="779"/>
      <c r="CQ115" s="779"/>
      <c r="CR115" s="779"/>
      <c r="CS115" s="779"/>
      <c r="CT115" s="779"/>
      <c r="CU115" s="779"/>
      <c r="CV115" s="779"/>
      <c r="CW115" s="779"/>
      <c r="CX115" s="779"/>
      <c r="CY115" s="779"/>
      <c r="CZ115" s="779"/>
      <c r="DA115" s="779"/>
      <c r="DB115" s="779"/>
      <c r="DC115" s="779"/>
      <c r="DD115" s="779"/>
      <c r="DE115" s="779"/>
      <c r="DF115" s="780"/>
      <c r="DG115" s="806" t="s">
        <v>63</v>
      </c>
      <c r="DH115" s="807"/>
      <c r="DI115" s="807"/>
      <c r="DJ115" s="807"/>
      <c r="DK115" s="808"/>
      <c r="DL115" s="809" t="s">
        <v>63</v>
      </c>
      <c r="DM115" s="807"/>
      <c r="DN115" s="807"/>
      <c r="DO115" s="807"/>
      <c r="DP115" s="808"/>
      <c r="DQ115" s="809" t="s">
        <v>63</v>
      </c>
      <c r="DR115" s="807"/>
      <c r="DS115" s="807"/>
      <c r="DT115" s="807"/>
      <c r="DU115" s="808"/>
      <c r="DV115" s="848" t="s">
        <v>63</v>
      </c>
      <c r="DW115" s="849"/>
      <c r="DX115" s="849"/>
      <c r="DY115" s="849"/>
      <c r="DZ115" s="850"/>
    </row>
    <row r="116" spans="1:130" s="96" customFormat="1" ht="26.25" customHeight="1" x14ac:dyDescent="0.2">
      <c r="A116" s="950"/>
      <c r="B116" s="951"/>
      <c r="C116" s="846" t="s">
        <v>389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806">
        <v>2383</v>
      </c>
      <c r="AB116" s="807"/>
      <c r="AC116" s="807"/>
      <c r="AD116" s="807"/>
      <c r="AE116" s="808"/>
      <c r="AF116" s="809" t="s">
        <v>63</v>
      </c>
      <c r="AG116" s="807"/>
      <c r="AH116" s="807"/>
      <c r="AI116" s="807"/>
      <c r="AJ116" s="808"/>
      <c r="AK116" s="809" t="s">
        <v>63</v>
      </c>
      <c r="AL116" s="807"/>
      <c r="AM116" s="807"/>
      <c r="AN116" s="807"/>
      <c r="AO116" s="808"/>
      <c r="AP116" s="848" t="s">
        <v>63</v>
      </c>
      <c r="AQ116" s="849"/>
      <c r="AR116" s="849"/>
      <c r="AS116" s="849"/>
      <c r="AT116" s="850"/>
      <c r="AU116" s="959"/>
      <c r="AV116" s="960"/>
      <c r="AW116" s="960"/>
      <c r="AX116" s="960"/>
      <c r="AY116" s="960"/>
      <c r="AZ116" s="936" t="s">
        <v>390</v>
      </c>
      <c r="BA116" s="937"/>
      <c r="BB116" s="937"/>
      <c r="BC116" s="937"/>
      <c r="BD116" s="937"/>
      <c r="BE116" s="937"/>
      <c r="BF116" s="937"/>
      <c r="BG116" s="937"/>
      <c r="BH116" s="937"/>
      <c r="BI116" s="937"/>
      <c r="BJ116" s="937"/>
      <c r="BK116" s="937"/>
      <c r="BL116" s="937"/>
      <c r="BM116" s="937"/>
      <c r="BN116" s="937"/>
      <c r="BO116" s="937"/>
      <c r="BP116" s="938"/>
      <c r="BQ116" s="843" t="s">
        <v>63</v>
      </c>
      <c r="BR116" s="844"/>
      <c r="BS116" s="844"/>
      <c r="BT116" s="844"/>
      <c r="BU116" s="844"/>
      <c r="BV116" s="844" t="s">
        <v>63</v>
      </c>
      <c r="BW116" s="844"/>
      <c r="BX116" s="844"/>
      <c r="BY116" s="844"/>
      <c r="BZ116" s="844"/>
      <c r="CA116" s="844" t="s">
        <v>63</v>
      </c>
      <c r="CB116" s="844"/>
      <c r="CC116" s="844"/>
      <c r="CD116" s="844"/>
      <c r="CE116" s="844"/>
      <c r="CF116" s="899" t="s">
        <v>63</v>
      </c>
      <c r="CG116" s="900"/>
      <c r="CH116" s="900"/>
      <c r="CI116" s="900"/>
      <c r="CJ116" s="900"/>
      <c r="CK116" s="954"/>
      <c r="CL116" s="912"/>
      <c r="CM116" s="842" t="s">
        <v>391</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806" t="s">
        <v>63</v>
      </c>
      <c r="DH116" s="807"/>
      <c r="DI116" s="807"/>
      <c r="DJ116" s="807"/>
      <c r="DK116" s="808"/>
      <c r="DL116" s="809" t="s">
        <v>63</v>
      </c>
      <c r="DM116" s="807"/>
      <c r="DN116" s="807"/>
      <c r="DO116" s="807"/>
      <c r="DP116" s="808"/>
      <c r="DQ116" s="809" t="s">
        <v>63</v>
      </c>
      <c r="DR116" s="807"/>
      <c r="DS116" s="807"/>
      <c r="DT116" s="807"/>
      <c r="DU116" s="808"/>
      <c r="DV116" s="848" t="s">
        <v>63</v>
      </c>
      <c r="DW116" s="849"/>
      <c r="DX116" s="849"/>
      <c r="DY116" s="849"/>
      <c r="DZ116" s="850"/>
    </row>
    <row r="117" spans="1:130" s="96" customFormat="1" ht="26.25" customHeight="1" x14ac:dyDescent="0.2">
      <c r="A117" s="922" t="s">
        <v>120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81" t="s">
        <v>392</v>
      </c>
      <c r="Z117" s="924"/>
      <c r="AA117" s="929">
        <v>1571670</v>
      </c>
      <c r="AB117" s="930"/>
      <c r="AC117" s="930"/>
      <c r="AD117" s="930"/>
      <c r="AE117" s="931"/>
      <c r="AF117" s="932">
        <v>2153137</v>
      </c>
      <c r="AG117" s="930"/>
      <c r="AH117" s="930"/>
      <c r="AI117" s="930"/>
      <c r="AJ117" s="931"/>
      <c r="AK117" s="932">
        <v>2445704</v>
      </c>
      <c r="AL117" s="930"/>
      <c r="AM117" s="930"/>
      <c r="AN117" s="930"/>
      <c r="AO117" s="931"/>
      <c r="AP117" s="933"/>
      <c r="AQ117" s="934"/>
      <c r="AR117" s="934"/>
      <c r="AS117" s="934"/>
      <c r="AT117" s="935"/>
      <c r="AU117" s="959"/>
      <c r="AV117" s="960"/>
      <c r="AW117" s="960"/>
      <c r="AX117" s="960"/>
      <c r="AY117" s="960"/>
      <c r="AZ117" s="887" t="s">
        <v>393</v>
      </c>
      <c r="BA117" s="888"/>
      <c r="BB117" s="888"/>
      <c r="BC117" s="888"/>
      <c r="BD117" s="888"/>
      <c r="BE117" s="888"/>
      <c r="BF117" s="888"/>
      <c r="BG117" s="888"/>
      <c r="BH117" s="888"/>
      <c r="BI117" s="888"/>
      <c r="BJ117" s="888"/>
      <c r="BK117" s="888"/>
      <c r="BL117" s="888"/>
      <c r="BM117" s="888"/>
      <c r="BN117" s="888"/>
      <c r="BO117" s="888"/>
      <c r="BP117" s="889"/>
      <c r="BQ117" s="843" t="s">
        <v>63</v>
      </c>
      <c r="BR117" s="844"/>
      <c r="BS117" s="844"/>
      <c r="BT117" s="844"/>
      <c r="BU117" s="844"/>
      <c r="BV117" s="844" t="s">
        <v>63</v>
      </c>
      <c r="BW117" s="844"/>
      <c r="BX117" s="844"/>
      <c r="BY117" s="844"/>
      <c r="BZ117" s="844"/>
      <c r="CA117" s="844" t="s">
        <v>63</v>
      </c>
      <c r="CB117" s="844"/>
      <c r="CC117" s="844"/>
      <c r="CD117" s="844"/>
      <c r="CE117" s="844"/>
      <c r="CF117" s="899" t="s">
        <v>63</v>
      </c>
      <c r="CG117" s="900"/>
      <c r="CH117" s="900"/>
      <c r="CI117" s="900"/>
      <c r="CJ117" s="900"/>
      <c r="CK117" s="954"/>
      <c r="CL117" s="912"/>
      <c r="CM117" s="842" t="s">
        <v>394</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806" t="s">
        <v>63</v>
      </c>
      <c r="DH117" s="807"/>
      <c r="DI117" s="807"/>
      <c r="DJ117" s="807"/>
      <c r="DK117" s="808"/>
      <c r="DL117" s="809" t="s">
        <v>63</v>
      </c>
      <c r="DM117" s="807"/>
      <c r="DN117" s="807"/>
      <c r="DO117" s="807"/>
      <c r="DP117" s="808"/>
      <c r="DQ117" s="809" t="s">
        <v>63</v>
      </c>
      <c r="DR117" s="807"/>
      <c r="DS117" s="807"/>
      <c r="DT117" s="807"/>
      <c r="DU117" s="808"/>
      <c r="DV117" s="848" t="s">
        <v>63</v>
      </c>
      <c r="DW117" s="849"/>
      <c r="DX117" s="849"/>
      <c r="DY117" s="849"/>
      <c r="DZ117" s="850"/>
    </row>
    <row r="118" spans="1:130" s="96" customFormat="1" ht="26.25" customHeight="1" x14ac:dyDescent="0.2">
      <c r="A118" s="922" t="s">
        <v>367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364</v>
      </c>
      <c r="AB118" s="923"/>
      <c r="AC118" s="923"/>
      <c r="AD118" s="923"/>
      <c r="AE118" s="924"/>
      <c r="AF118" s="925" t="s">
        <v>365</v>
      </c>
      <c r="AG118" s="923"/>
      <c r="AH118" s="923"/>
      <c r="AI118" s="923"/>
      <c r="AJ118" s="924"/>
      <c r="AK118" s="925" t="s">
        <v>239</v>
      </c>
      <c r="AL118" s="923"/>
      <c r="AM118" s="923"/>
      <c r="AN118" s="923"/>
      <c r="AO118" s="924"/>
      <c r="AP118" s="926" t="s">
        <v>366</v>
      </c>
      <c r="AQ118" s="927"/>
      <c r="AR118" s="927"/>
      <c r="AS118" s="927"/>
      <c r="AT118" s="928"/>
      <c r="AU118" s="959"/>
      <c r="AV118" s="960"/>
      <c r="AW118" s="960"/>
      <c r="AX118" s="960"/>
      <c r="AY118" s="960"/>
      <c r="AZ118" s="845" t="s">
        <v>395</v>
      </c>
      <c r="BA118" s="846"/>
      <c r="BB118" s="846"/>
      <c r="BC118" s="846"/>
      <c r="BD118" s="846"/>
      <c r="BE118" s="846"/>
      <c r="BF118" s="846"/>
      <c r="BG118" s="846"/>
      <c r="BH118" s="846"/>
      <c r="BI118" s="846"/>
      <c r="BJ118" s="846"/>
      <c r="BK118" s="846"/>
      <c r="BL118" s="846"/>
      <c r="BM118" s="846"/>
      <c r="BN118" s="846"/>
      <c r="BO118" s="846"/>
      <c r="BP118" s="847"/>
      <c r="BQ118" s="883" t="s">
        <v>63</v>
      </c>
      <c r="BR118" s="884"/>
      <c r="BS118" s="884"/>
      <c r="BT118" s="884"/>
      <c r="BU118" s="884"/>
      <c r="BV118" s="884" t="s">
        <v>63</v>
      </c>
      <c r="BW118" s="884"/>
      <c r="BX118" s="884"/>
      <c r="BY118" s="884"/>
      <c r="BZ118" s="884"/>
      <c r="CA118" s="884" t="s">
        <v>63</v>
      </c>
      <c r="CB118" s="884"/>
      <c r="CC118" s="884"/>
      <c r="CD118" s="884"/>
      <c r="CE118" s="884"/>
      <c r="CF118" s="899" t="s">
        <v>63</v>
      </c>
      <c r="CG118" s="900"/>
      <c r="CH118" s="900"/>
      <c r="CI118" s="900"/>
      <c r="CJ118" s="900"/>
      <c r="CK118" s="954"/>
      <c r="CL118" s="912"/>
      <c r="CM118" s="842" t="s">
        <v>396</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806" t="s">
        <v>63</v>
      </c>
      <c r="DH118" s="807"/>
      <c r="DI118" s="807"/>
      <c r="DJ118" s="807"/>
      <c r="DK118" s="808"/>
      <c r="DL118" s="809" t="s">
        <v>63</v>
      </c>
      <c r="DM118" s="807"/>
      <c r="DN118" s="807"/>
      <c r="DO118" s="807"/>
      <c r="DP118" s="808"/>
      <c r="DQ118" s="809" t="s">
        <v>63</v>
      </c>
      <c r="DR118" s="807"/>
      <c r="DS118" s="807"/>
      <c r="DT118" s="807"/>
      <c r="DU118" s="808"/>
      <c r="DV118" s="848" t="s">
        <v>63</v>
      </c>
      <c r="DW118" s="849"/>
      <c r="DX118" s="849"/>
      <c r="DY118" s="849"/>
      <c r="DZ118" s="850"/>
    </row>
    <row r="119" spans="1:130" s="96" customFormat="1" ht="26.25" customHeight="1" x14ac:dyDescent="0.2">
      <c r="A119" s="909" t="s">
        <v>371</v>
      </c>
      <c r="B119" s="910"/>
      <c r="C119" s="867" t="s">
        <v>372</v>
      </c>
      <c r="D119" s="835"/>
      <c r="E119" s="835"/>
      <c r="F119" s="835"/>
      <c r="G119" s="835"/>
      <c r="H119" s="835"/>
      <c r="I119" s="835"/>
      <c r="J119" s="835"/>
      <c r="K119" s="835"/>
      <c r="L119" s="835"/>
      <c r="M119" s="835"/>
      <c r="N119" s="835"/>
      <c r="O119" s="835"/>
      <c r="P119" s="835"/>
      <c r="Q119" s="835"/>
      <c r="R119" s="835"/>
      <c r="S119" s="835"/>
      <c r="T119" s="835"/>
      <c r="U119" s="835"/>
      <c r="V119" s="835"/>
      <c r="W119" s="835"/>
      <c r="X119" s="835"/>
      <c r="Y119" s="835"/>
      <c r="Z119" s="836"/>
      <c r="AA119" s="915" t="s">
        <v>63</v>
      </c>
      <c r="AB119" s="916"/>
      <c r="AC119" s="916"/>
      <c r="AD119" s="916"/>
      <c r="AE119" s="917"/>
      <c r="AF119" s="918" t="s">
        <v>63</v>
      </c>
      <c r="AG119" s="916"/>
      <c r="AH119" s="916"/>
      <c r="AI119" s="916"/>
      <c r="AJ119" s="917"/>
      <c r="AK119" s="918" t="s">
        <v>63</v>
      </c>
      <c r="AL119" s="916"/>
      <c r="AM119" s="916"/>
      <c r="AN119" s="916"/>
      <c r="AO119" s="917"/>
      <c r="AP119" s="919" t="s">
        <v>63</v>
      </c>
      <c r="AQ119" s="920"/>
      <c r="AR119" s="920"/>
      <c r="AS119" s="920"/>
      <c r="AT119" s="921"/>
      <c r="AU119" s="961"/>
      <c r="AV119" s="962"/>
      <c r="AW119" s="962"/>
      <c r="AX119" s="962"/>
      <c r="AY119" s="962"/>
      <c r="AZ119" s="117" t="s">
        <v>120</v>
      </c>
      <c r="BA119" s="117"/>
      <c r="BB119" s="117"/>
      <c r="BC119" s="117"/>
      <c r="BD119" s="117"/>
      <c r="BE119" s="117"/>
      <c r="BF119" s="117"/>
      <c r="BG119" s="117"/>
      <c r="BH119" s="117"/>
      <c r="BI119" s="117"/>
      <c r="BJ119" s="117"/>
      <c r="BK119" s="117"/>
      <c r="BL119" s="117"/>
      <c r="BM119" s="117"/>
      <c r="BN119" s="117"/>
      <c r="BO119" s="881" t="s">
        <v>397</v>
      </c>
      <c r="BP119" s="882"/>
      <c r="BQ119" s="883">
        <v>44129771</v>
      </c>
      <c r="BR119" s="884"/>
      <c r="BS119" s="884"/>
      <c r="BT119" s="884"/>
      <c r="BU119" s="884"/>
      <c r="BV119" s="884">
        <v>50392062</v>
      </c>
      <c r="BW119" s="884"/>
      <c r="BX119" s="884"/>
      <c r="BY119" s="884"/>
      <c r="BZ119" s="884"/>
      <c r="CA119" s="884">
        <v>52340371</v>
      </c>
      <c r="CB119" s="884"/>
      <c r="CC119" s="884"/>
      <c r="CD119" s="884"/>
      <c r="CE119" s="884"/>
      <c r="CF119" s="775"/>
      <c r="CG119" s="776"/>
      <c r="CH119" s="776"/>
      <c r="CI119" s="776"/>
      <c r="CJ119" s="880"/>
      <c r="CK119" s="955"/>
      <c r="CL119" s="914"/>
      <c r="CM119" s="845" t="s">
        <v>398</v>
      </c>
      <c r="CN119" s="846"/>
      <c r="CO119" s="846"/>
      <c r="CP119" s="846"/>
      <c r="CQ119" s="846"/>
      <c r="CR119" s="846"/>
      <c r="CS119" s="846"/>
      <c r="CT119" s="846"/>
      <c r="CU119" s="846"/>
      <c r="CV119" s="846"/>
      <c r="CW119" s="846"/>
      <c r="CX119" s="846"/>
      <c r="CY119" s="846"/>
      <c r="CZ119" s="846"/>
      <c r="DA119" s="846"/>
      <c r="DB119" s="846"/>
      <c r="DC119" s="846"/>
      <c r="DD119" s="846"/>
      <c r="DE119" s="846"/>
      <c r="DF119" s="847"/>
      <c r="DG119" s="790" t="s">
        <v>63</v>
      </c>
      <c r="DH119" s="791"/>
      <c r="DI119" s="791"/>
      <c r="DJ119" s="791"/>
      <c r="DK119" s="792"/>
      <c r="DL119" s="793" t="s">
        <v>63</v>
      </c>
      <c r="DM119" s="791"/>
      <c r="DN119" s="791"/>
      <c r="DO119" s="791"/>
      <c r="DP119" s="792"/>
      <c r="DQ119" s="793" t="s">
        <v>63</v>
      </c>
      <c r="DR119" s="791"/>
      <c r="DS119" s="791"/>
      <c r="DT119" s="791"/>
      <c r="DU119" s="792"/>
      <c r="DV119" s="855" t="s">
        <v>63</v>
      </c>
      <c r="DW119" s="856"/>
      <c r="DX119" s="856"/>
      <c r="DY119" s="856"/>
      <c r="DZ119" s="857"/>
    </row>
    <row r="120" spans="1:130" s="96" customFormat="1" ht="26.25" customHeight="1" x14ac:dyDescent="0.2">
      <c r="A120" s="911"/>
      <c r="B120" s="912"/>
      <c r="C120" s="842" t="s">
        <v>375</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806" t="s">
        <v>63</v>
      </c>
      <c r="AB120" s="807"/>
      <c r="AC120" s="807"/>
      <c r="AD120" s="807"/>
      <c r="AE120" s="808"/>
      <c r="AF120" s="809" t="s">
        <v>63</v>
      </c>
      <c r="AG120" s="807"/>
      <c r="AH120" s="807"/>
      <c r="AI120" s="807"/>
      <c r="AJ120" s="808"/>
      <c r="AK120" s="809" t="s">
        <v>63</v>
      </c>
      <c r="AL120" s="807"/>
      <c r="AM120" s="807"/>
      <c r="AN120" s="807"/>
      <c r="AO120" s="808"/>
      <c r="AP120" s="848" t="s">
        <v>63</v>
      </c>
      <c r="AQ120" s="849"/>
      <c r="AR120" s="849"/>
      <c r="AS120" s="849"/>
      <c r="AT120" s="850"/>
      <c r="AU120" s="901" t="s">
        <v>399</v>
      </c>
      <c r="AV120" s="902"/>
      <c r="AW120" s="902"/>
      <c r="AX120" s="902"/>
      <c r="AY120" s="903"/>
      <c r="AZ120" s="867" t="s">
        <v>400</v>
      </c>
      <c r="BA120" s="835"/>
      <c r="BB120" s="835"/>
      <c r="BC120" s="835"/>
      <c r="BD120" s="835"/>
      <c r="BE120" s="835"/>
      <c r="BF120" s="835"/>
      <c r="BG120" s="835"/>
      <c r="BH120" s="835"/>
      <c r="BI120" s="835"/>
      <c r="BJ120" s="835"/>
      <c r="BK120" s="835"/>
      <c r="BL120" s="835"/>
      <c r="BM120" s="835"/>
      <c r="BN120" s="835"/>
      <c r="BO120" s="835"/>
      <c r="BP120" s="836"/>
      <c r="BQ120" s="868">
        <v>5797821</v>
      </c>
      <c r="BR120" s="852"/>
      <c r="BS120" s="852"/>
      <c r="BT120" s="852"/>
      <c r="BU120" s="852"/>
      <c r="BV120" s="852">
        <v>6528171</v>
      </c>
      <c r="BW120" s="852"/>
      <c r="BX120" s="852"/>
      <c r="BY120" s="852"/>
      <c r="BZ120" s="852"/>
      <c r="CA120" s="852">
        <v>8211898</v>
      </c>
      <c r="CB120" s="852"/>
      <c r="CC120" s="852"/>
      <c r="CD120" s="852"/>
      <c r="CE120" s="852"/>
      <c r="CF120" s="890">
        <v>113.8</v>
      </c>
      <c r="CG120" s="891"/>
      <c r="CH120" s="891"/>
      <c r="CI120" s="891"/>
      <c r="CJ120" s="891"/>
      <c r="CK120" s="892" t="s">
        <v>401</v>
      </c>
      <c r="CL120" s="859"/>
      <c r="CM120" s="859"/>
      <c r="CN120" s="859"/>
      <c r="CO120" s="860"/>
      <c r="CP120" s="896" t="s">
        <v>343</v>
      </c>
      <c r="CQ120" s="897"/>
      <c r="CR120" s="897"/>
      <c r="CS120" s="897"/>
      <c r="CT120" s="897"/>
      <c r="CU120" s="897"/>
      <c r="CV120" s="897"/>
      <c r="CW120" s="897"/>
      <c r="CX120" s="897"/>
      <c r="CY120" s="897"/>
      <c r="CZ120" s="897"/>
      <c r="DA120" s="897"/>
      <c r="DB120" s="897"/>
      <c r="DC120" s="897"/>
      <c r="DD120" s="897"/>
      <c r="DE120" s="897"/>
      <c r="DF120" s="898"/>
      <c r="DG120" s="868" t="s">
        <v>63</v>
      </c>
      <c r="DH120" s="852"/>
      <c r="DI120" s="852"/>
      <c r="DJ120" s="852"/>
      <c r="DK120" s="852"/>
      <c r="DL120" s="852">
        <v>5631587</v>
      </c>
      <c r="DM120" s="852"/>
      <c r="DN120" s="852"/>
      <c r="DO120" s="852"/>
      <c r="DP120" s="852"/>
      <c r="DQ120" s="852">
        <v>5741658</v>
      </c>
      <c r="DR120" s="852"/>
      <c r="DS120" s="852"/>
      <c r="DT120" s="852"/>
      <c r="DU120" s="852"/>
      <c r="DV120" s="853">
        <v>79.599999999999994</v>
      </c>
      <c r="DW120" s="853"/>
      <c r="DX120" s="853"/>
      <c r="DY120" s="853"/>
      <c r="DZ120" s="854"/>
    </row>
    <row r="121" spans="1:130" s="96" customFormat="1" ht="26.25" customHeight="1" x14ac:dyDescent="0.2">
      <c r="A121" s="911"/>
      <c r="B121" s="912"/>
      <c r="C121" s="887" t="s">
        <v>402</v>
      </c>
      <c r="D121" s="888"/>
      <c r="E121" s="888"/>
      <c r="F121" s="888"/>
      <c r="G121" s="888"/>
      <c r="H121" s="888"/>
      <c r="I121" s="888"/>
      <c r="J121" s="888"/>
      <c r="K121" s="888"/>
      <c r="L121" s="888"/>
      <c r="M121" s="888"/>
      <c r="N121" s="888"/>
      <c r="O121" s="888"/>
      <c r="P121" s="888"/>
      <c r="Q121" s="888"/>
      <c r="R121" s="888"/>
      <c r="S121" s="888"/>
      <c r="T121" s="888"/>
      <c r="U121" s="888"/>
      <c r="V121" s="888"/>
      <c r="W121" s="888"/>
      <c r="X121" s="888"/>
      <c r="Y121" s="888"/>
      <c r="Z121" s="889"/>
      <c r="AA121" s="806" t="s">
        <v>63</v>
      </c>
      <c r="AB121" s="807"/>
      <c r="AC121" s="807"/>
      <c r="AD121" s="807"/>
      <c r="AE121" s="808"/>
      <c r="AF121" s="809" t="s">
        <v>63</v>
      </c>
      <c r="AG121" s="807"/>
      <c r="AH121" s="807"/>
      <c r="AI121" s="807"/>
      <c r="AJ121" s="808"/>
      <c r="AK121" s="809" t="s">
        <v>63</v>
      </c>
      <c r="AL121" s="807"/>
      <c r="AM121" s="807"/>
      <c r="AN121" s="807"/>
      <c r="AO121" s="808"/>
      <c r="AP121" s="848" t="s">
        <v>63</v>
      </c>
      <c r="AQ121" s="849"/>
      <c r="AR121" s="849"/>
      <c r="AS121" s="849"/>
      <c r="AT121" s="850"/>
      <c r="AU121" s="904"/>
      <c r="AV121" s="905"/>
      <c r="AW121" s="905"/>
      <c r="AX121" s="905"/>
      <c r="AY121" s="906"/>
      <c r="AZ121" s="842" t="s">
        <v>403</v>
      </c>
      <c r="BA121" s="779"/>
      <c r="BB121" s="779"/>
      <c r="BC121" s="779"/>
      <c r="BD121" s="779"/>
      <c r="BE121" s="779"/>
      <c r="BF121" s="779"/>
      <c r="BG121" s="779"/>
      <c r="BH121" s="779"/>
      <c r="BI121" s="779"/>
      <c r="BJ121" s="779"/>
      <c r="BK121" s="779"/>
      <c r="BL121" s="779"/>
      <c r="BM121" s="779"/>
      <c r="BN121" s="779"/>
      <c r="BO121" s="779"/>
      <c r="BP121" s="780"/>
      <c r="BQ121" s="843">
        <v>6783466</v>
      </c>
      <c r="BR121" s="844"/>
      <c r="BS121" s="844"/>
      <c r="BT121" s="844"/>
      <c r="BU121" s="844"/>
      <c r="BV121" s="844">
        <v>6723453</v>
      </c>
      <c r="BW121" s="844"/>
      <c r="BX121" s="844"/>
      <c r="BY121" s="844"/>
      <c r="BZ121" s="844"/>
      <c r="CA121" s="844">
        <v>6694224</v>
      </c>
      <c r="CB121" s="844"/>
      <c r="CC121" s="844"/>
      <c r="CD121" s="844"/>
      <c r="CE121" s="844"/>
      <c r="CF121" s="899">
        <v>92.8</v>
      </c>
      <c r="CG121" s="900"/>
      <c r="CH121" s="900"/>
      <c r="CI121" s="900"/>
      <c r="CJ121" s="900"/>
      <c r="CK121" s="893"/>
      <c r="CL121" s="862"/>
      <c r="CM121" s="862"/>
      <c r="CN121" s="862"/>
      <c r="CO121" s="863"/>
      <c r="CP121" s="871" t="s">
        <v>340</v>
      </c>
      <c r="CQ121" s="872"/>
      <c r="CR121" s="872"/>
      <c r="CS121" s="872"/>
      <c r="CT121" s="872"/>
      <c r="CU121" s="872"/>
      <c r="CV121" s="872"/>
      <c r="CW121" s="872"/>
      <c r="CX121" s="872"/>
      <c r="CY121" s="872"/>
      <c r="CZ121" s="872"/>
      <c r="DA121" s="872"/>
      <c r="DB121" s="872"/>
      <c r="DC121" s="872"/>
      <c r="DD121" s="872"/>
      <c r="DE121" s="872"/>
      <c r="DF121" s="873"/>
      <c r="DG121" s="843">
        <v>632502</v>
      </c>
      <c r="DH121" s="844"/>
      <c r="DI121" s="844"/>
      <c r="DJ121" s="844"/>
      <c r="DK121" s="844"/>
      <c r="DL121" s="844">
        <v>602702</v>
      </c>
      <c r="DM121" s="844"/>
      <c r="DN121" s="844"/>
      <c r="DO121" s="844"/>
      <c r="DP121" s="844"/>
      <c r="DQ121" s="844">
        <v>588292</v>
      </c>
      <c r="DR121" s="844"/>
      <c r="DS121" s="844"/>
      <c r="DT121" s="844"/>
      <c r="DU121" s="844"/>
      <c r="DV121" s="821">
        <v>8.1999999999999993</v>
      </c>
      <c r="DW121" s="821"/>
      <c r="DX121" s="821"/>
      <c r="DY121" s="821"/>
      <c r="DZ121" s="822"/>
    </row>
    <row r="122" spans="1:130" s="96" customFormat="1" ht="26.25" customHeight="1" x14ac:dyDescent="0.2">
      <c r="A122" s="911"/>
      <c r="B122" s="912"/>
      <c r="C122" s="842" t="s">
        <v>385</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806" t="s">
        <v>63</v>
      </c>
      <c r="AB122" s="807"/>
      <c r="AC122" s="807"/>
      <c r="AD122" s="807"/>
      <c r="AE122" s="808"/>
      <c r="AF122" s="809" t="s">
        <v>63</v>
      </c>
      <c r="AG122" s="807"/>
      <c r="AH122" s="807"/>
      <c r="AI122" s="807"/>
      <c r="AJ122" s="808"/>
      <c r="AK122" s="809" t="s">
        <v>63</v>
      </c>
      <c r="AL122" s="807"/>
      <c r="AM122" s="807"/>
      <c r="AN122" s="807"/>
      <c r="AO122" s="808"/>
      <c r="AP122" s="848" t="s">
        <v>63</v>
      </c>
      <c r="AQ122" s="849"/>
      <c r="AR122" s="849"/>
      <c r="AS122" s="849"/>
      <c r="AT122" s="850"/>
      <c r="AU122" s="904"/>
      <c r="AV122" s="905"/>
      <c r="AW122" s="905"/>
      <c r="AX122" s="905"/>
      <c r="AY122" s="906"/>
      <c r="AZ122" s="845" t="s">
        <v>404</v>
      </c>
      <c r="BA122" s="846"/>
      <c r="BB122" s="846"/>
      <c r="BC122" s="846"/>
      <c r="BD122" s="846"/>
      <c r="BE122" s="846"/>
      <c r="BF122" s="846"/>
      <c r="BG122" s="846"/>
      <c r="BH122" s="846"/>
      <c r="BI122" s="846"/>
      <c r="BJ122" s="846"/>
      <c r="BK122" s="846"/>
      <c r="BL122" s="846"/>
      <c r="BM122" s="846"/>
      <c r="BN122" s="846"/>
      <c r="BO122" s="846"/>
      <c r="BP122" s="847"/>
      <c r="BQ122" s="883">
        <v>29494291</v>
      </c>
      <c r="BR122" s="884"/>
      <c r="BS122" s="884"/>
      <c r="BT122" s="884"/>
      <c r="BU122" s="884"/>
      <c r="BV122" s="884">
        <v>34896395</v>
      </c>
      <c r="BW122" s="884"/>
      <c r="BX122" s="884"/>
      <c r="BY122" s="884"/>
      <c r="BZ122" s="884"/>
      <c r="CA122" s="884">
        <v>34682889</v>
      </c>
      <c r="CB122" s="884"/>
      <c r="CC122" s="884"/>
      <c r="CD122" s="884"/>
      <c r="CE122" s="884"/>
      <c r="CF122" s="885">
        <v>480.6</v>
      </c>
      <c r="CG122" s="886"/>
      <c r="CH122" s="886"/>
      <c r="CI122" s="886"/>
      <c r="CJ122" s="886"/>
      <c r="CK122" s="893"/>
      <c r="CL122" s="862"/>
      <c r="CM122" s="862"/>
      <c r="CN122" s="862"/>
      <c r="CO122" s="863"/>
      <c r="CP122" s="871" t="s">
        <v>338</v>
      </c>
      <c r="CQ122" s="872"/>
      <c r="CR122" s="872"/>
      <c r="CS122" s="872"/>
      <c r="CT122" s="872"/>
      <c r="CU122" s="872"/>
      <c r="CV122" s="872"/>
      <c r="CW122" s="872"/>
      <c r="CX122" s="872"/>
      <c r="CY122" s="872"/>
      <c r="CZ122" s="872"/>
      <c r="DA122" s="872"/>
      <c r="DB122" s="872"/>
      <c r="DC122" s="872"/>
      <c r="DD122" s="872"/>
      <c r="DE122" s="872"/>
      <c r="DF122" s="873"/>
      <c r="DG122" s="843" t="s">
        <v>63</v>
      </c>
      <c r="DH122" s="844"/>
      <c r="DI122" s="844"/>
      <c r="DJ122" s="844"/>
      <c r="DK122" s="844"/>
      <c r="DL122" s="844" t="s">
        <v>63</v>
      </c>
      <c r="DM122" s="844"/>
      <c r="DN122" s="844"/>
      <c r="DO122" s="844"/>
      <c r="DP122" s="844"/>
      <c r="DQ122" s="844" t="s">
        <v>63</v>
      </c>
      <c r="DR122" s="844"/>
      <c r="DS122" s="844"/>
      <c r="DT122" s="844"/>
      <c r="DU122" s="844"/>
      <c r="DV122" s="821" t="s">
        <v>63</v>
      </c>
      <c r="DW122" s="821"/>
      <c r="DX122" s="821"/>
      <c r="DY122" s="821"/>
      <c r="DZ122" s="822"/>
    </row>
    <row r="123" spans="1:130" s="96" customFormat="1" ht="26.25" customHeight="1" x14ac:dyDescent="0.2">
      <c r="A123" s="911"/>
      <c r="B123" s="912"/>
      <c r="C123" s="842" t="s">
        <v>391</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806" t="s">
        <v>63</v>
      </c>
      <c r="AB123" s="807"/>
      <c r="AC123" s="807"/>
      <c r="AD123" s="807"/>
      <c r="AE123" s="808"/>
      <c r="AF123" s="809" t="s">
        <v>63</v>
      </c>
      <c r="AG123" s="807"/>
      <c r="AH123" s="807"/>
      <c r="AI123" s="807"/>
      <c r="AJ123" s="808"/>
      <c r="AK123" s="809" t="s">
        <v>63</v>
      </c>
      <c r="AL123" s="807"/>
      <c r="AM123" s="807"/>
      <c r="AN123" s="807"/>
      <c r="AO123" s="808"/>
      <c r="AP123" s="848" t="s">
        <v>63</v>
      </c>
      <c r="AQ123" s="849"/>
      <c r="AR123" s="849"/>
      <c r="AS123" s="849"/>
      <c r="AT123" s="850"/>
      <c r="AU123" s="907"/>
      <c r="AV123" s="908"/>
      <c r="AW123" s="908"/>
      <c r="AX123" s="908"/>
      <c r="AY123" s="908"/>
      <c r="AZ123" s="117" t="s">
        <v>120</v>
      </c>
      <c r="BA123" s="117"/>
      <c r="BB123" s="117"/>
      <c r="BC123" s="117"/>
      <c r="BD123" s="117"/>
      <c r="BE123" s="117"/>
      <c r="BF123" s="117"/>
      <c r="BG123" s="117"/>
      <c r="BH123" s="117"/>
      <c r="BI123" s="117"/>
      <c r="BJ123" s="117"/>
      <c r="BK123" s="117"/>
      <c r="BL123" s="117"/>
      <c r="BM123" s="117"/>
      <c r="BN123" s="117"/>
      <c r="BO123" s="881" t="s">
        <v>405</v>
      </c>
      <c r="BP123" s="882"/>
      <c r="BQ123" s="878">
        <v>42075578</v>
      </c>
      <c r="BR123" s="879"/>
      <c r="BS123" s="879"/>
      <c r="BT123" s="879"/>
      <c r="BU123" s="879"/>
      <c r="BV123" s="879">
        <v>48148019</v>
      </c>
      <c r="BW123" s="879"/>
      <c r="BX123" s="879"/>
      <c r="BY123" s="879"/>
      <c r="BZ123" s="879"/>
      <c r="CA123" s="879">
        <v>49589011</v>
      </c>
      <c r="CB123" s="879"/>
      <c r="CC123" s="879"/>
      <c r="CD123" s="879"/>
      <c r="CE123" s="879"/>
      <c r="CF123" s="775"/>
      <c r="CG123" s="776"/>
      <c r="CH123" s="776"/>
      <c r="CI123" s="776"/>
      <c r="CJ123" s="880"/>
      <c r="CK123" s="893"/>
      <c r="CL123" s="862"/>
      <c r="CM123" s="862"/>
      <c r="CN123" s="862"/>
      <c r="CO123" s="863"/>
      <c r="CP123" s="871" t="s">
        <v>339</v>
      </c>
      <c r="CQ123" s="872"/>
      <c r="CR123" s="872"/>
      <c r="CS123" s="872"/>
      <c r="CT123" s="872"/>
      <c r="CU123" s="872"/>
      <c r="CV123" s="872"/>
      <c r="CW123" s="872"/>
      <c r="CX123" s="872"/>
      <c r="CY123" s="872"/>
      <c r="CZ123" s="872"/>
      <c r="DA123" s="872"/>
      <c r="DB123" s="872"/>
      <c r="DC123" s="872"/>
      <c r="DD123" s="872"/>
      <c r="DE123" s="872"/>
      <c r="DF123" s="873"/>
      <c r="DG123" s="806" t="s">
        <v>63</v>
      </c>
      <c r="DH123" s="807"/>
      <c r="DI123" s="807"/>
      <c r="DJ123" s="807"/>
      <c r="DK123" s="808"/>
      <c r="DL123" s="809" t="s">
        <v>63</v>
      </c>
      <c r="DM123" s="807"/>
      <c r="DN123" s="807"/>
      <c r="DO123" s="807"/>
      <c r="DP123" s="808"/>
      <c r="DQ123" s="809" t="s">
        <v>63</v>
      </c>
      <c r="DR123" s="807"/>
      <c r="DS123" s="807"/>
      <c r="DT123" s="807"/>
      <c r="DU123" s="808"/>
      <c r="DV123" s="848" t="s">
        <v>63</v>
      </c>
      <c r="DW123" s="849"/>
      <c r="DX123" s="849"/>
      <c r="DY123" s="849"/>
      <c r="DZ123" s="850"/>
    </row>
    <row r="124" spans="1:130" s="96" customFormat="1" ht="26.25" customHeight="1" thickBot="1" x14ac:dyDescent="0.25">
      <c r="A124" s="911"/>
      <c r="B124" s="912"/>
      <c r="C124" s="842" t="s">
        <v>394</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806" t="s">
        <v>63</v>
      </c>
      <c r="AB124" s="807"/>
      <c r="AC124" s="807"/>
      <c r="AD124" s="807"/>
      <c r="AE124" s="808"/>
      <c r="AF124" s="809" t="s">
        <v>63</v>
      </c>
      <c r="AG124" s="807"/>
      <c r="AH124" s="807"/>
      <c r="AI124" s="807"/>
      <c r="AJ124" s="808"/>
      <c r="AK124" s="809" t="s">
        <v>63</v>
      </c>
      <c r="AL124" s="807"/>
      <c r="AM124" s="807"/>
      <c r="AN124" s="807"/>
      <c r="AO124" s="808"/>
      <c r="AP124" s="848" t="s">
        <v>63</v>
      </c>
      <c r="AQ124" s="849"/>
      <c r="AR124" s="849"/>
      <c r="AS124" s="849"/>
      <c r="AT124" s="850"/>
      <c r="AU124" s="874" t="s">
        <v>406</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32.200000000000003</v>
      </c>
      <c r="BR124" s="869"/>
      <c r="BS124" s="869"/>
      <c r="BT124" s="869"/>
      <c r="BU124" s="869"/>
      <c r="BV124" s="869">
        <v>32.9</v>
      </c>
      <c r="BW124" s="869"/>
      <c r="BX124" s="869"/>
      <c r="BY124" s="869"/>
      <c r="BZ124" s="869"/>
      <c r="CA124" s="869">
        <v>38.1</v>
      </c>
      <c r="CB124" s="869"/>
      <c r="CC124" s="869"/>
      <c r="CD124" s="869"/>
      <c r="CE124" s="869"/>
      <c r="CF124" s="753"/>
      <c r="CG124" s="754"/>
      <c r="CH124" s="754"/>
      <c r="CI124" s="754"/>
      <c r="CJ124" s="870"/>
      <c r="CK124" s="894"/>
      <c r="CL124" s="894"/>
      <c r="CM124" s="894"/>
      <c r="CN124" s="894"/>
      <c r="CO124" s="895"/>
      <c r="CP124" s="871" t="s">
        <v>407</v>
      </c>
      <c r="CQ124" s="872"/>
      <c r="CR124" s="872"/>
      <c r="CS124" s="872"/>
      <c r="CT124" s="872"/>
      <c r="CU124" s="872"/>
      <c r="CV124" s="872"/>
      <c r="CW124" s="872"/>
      <c r="CX124" s="872"/>
      <c r="CY124" s="872"/>
      <c r="CZ124" s="872"/>
      <c r="DA124" s="872"/>
      <c r="DB124" s="872"/>
      <c r="DC124" s="872"/>
      <c r="DD124" s="872"/>
      <c r="DE124" s="872"/>
      <c r="DF124" s="873"/>
      <c r="DG124" s="790">
        <v>4507370</v>
      </c>
      <c r="DH124" s="791"/>
      <c r="DI124" s="791"/>
      <c r="DJ124" s="791"/>
      <c r="DK124" s="792"/>
      <c r="DL124" s="793" t="s">
        <v>63</v>
      </c>
      <c r="DM124" s="791"/>
      <c r="DN124" s="791"/>
      <c r="DO124" s="791"/>
      <c r="DP124" s="792"/>
      <c r="DQ124" s="793" t="s">
        <v>63</v>
      </c>
      <c r="DR124" s="791"/>
      <c r="DS124" s="791"/>
      <c r="DT124" s="791"/>
      <c r="DU124" s="792"/>
      <c r="DV124" s="855" t="s">
        <v>63</v>
      </c>
      <c r="DW124" s="856"/>
      <c r="DX124" s="856"/>
      <c r="DY124" s="856"/>
      <c r="DZ124" s="857"/>
    </row>
    <row r="125" spans="1:130" s="96" customFormat="1" ht="26.25" customHeight="1" x14ac:dyDescent="0.2">
      <c r="A125" s="911"/>
      <c r="B125" s="912"/>
      <c r="C125" s="842" t="s">
        <v>396</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806" t="s">
        <v>63</v>
      </c>
      <c r="AB125" s="807"/>
      <c r="AC125" s="807"/>
      <c r="AD125" s="807"/>
      <c r="AE125" s="808"/>
      <c r="AF125" s="809" t="s">
        <v>63</v>
      </c>
      <c r="AG125" s="807"/>
      <c r="AH125" s="807"/>
      <c r="AI125" s="807"/>
      <c r="AJ125" s="808"/>
      <c r="AK125" s="809" t="s">
        <v>63</v>
      </c>
      <c r="AL125" s="807"/>
      <c r="AM125" s="807"/>
      <c r="AN125" s="807"/>
      <c r="AO125" s="808"/>
      <c r="AP125" s="848" t="s">
        <v>63</v>
      </c>
      <c r="AQ125" s="849"/>
      <c r="AR125" s="849"/>
      <c r="AS125" s="849"/>
      <c r="AT125" s="850"/>
      <c r="AU125" s="118"/>
      <c r="AV125" s="119"/>
      <c r="AW125" s="119"/>
      <c r="AX125" s="119"/>
      <c r="AY125" s="119"/>
      <c r="AZ125" s="119"/>
      <c r="BA125" s="119"/>
      <c r="BB125" s="119"/>
      <c r="BC125" s="119"/>
      <c r="BD125" s="119"/>
      <c r="BE125" s="119"/>
      <c r="BF125" s="119"/>
      <c r="BG125" s="119"/>
      <c r="BH125" s="119"/>
      <c r="BI125" s="119"/>
      <c r="BJ125" s="119"/>
      <c r="BK125" s="119"/>
      <c r="BL125" s="119"/>
      <c r="BM125" s="119"/>
      <c r="BN125" s="119"/>
      <c r="BO125" s="119"/>
      <c r="BP125" s="119"/>
      <c r="BQ125" s="98"/>
      <c r="BR125" s="98"/>
      <c r="BS125" s="98"/>
      <c r="BT125" s="98"/>
      <c r="BU125" s="98"/>
      <c r="BV125" s="98"/>
      <c r="BW125" s="98"/>
      <c r="BX125" s="98"/>
      <c r="BY125" s="98"/>
      <c r="BZ125" s="98"/>
      <c r="CA125" s="98"/>
      <c r="CB125" s="98"/>
      <c r="CC125" s="98"/>
      <c r="CD125" s="98"/>
      <c r="CE125" s="98"/>
      <c r="CF125" s="98"/>
      <c r="CG125" s="98"/>
      <c r="CH125" s="98"/>
      <c r="CI125" s="98"/>
      <c r="CJ125" s="120"/>
      <c r="CK125" s="858" t="s">
        <v>408</v>
      </c>
      <c r="CL125" s="859"/>
      <c r="CM125" s="859"/>
      <c r="CN125" s="859"/>
      <c r="CO125" s="860"/>
      <c r="CP125" s="867" t="s">
        <v>409</v>
      </c>
      <c r="CQ125" s="835"/>
      <c r="CR125" s="835"/>
      <c r="CS125" s="835"/>
      <c r="CT125" s="835"/>
      <c r="CU125" s="835"/>
      <c r="CV125" s="835"/>
      <c r="CW125" s="835"/>
      <c r="CX125" s="835"/>
      <c r="CY125" s="835"/>
      <c r="CZ125" s="835"/>
      <c r="DA125" s="835"/>
      <c r="DB125" s="835"/>
      <c r="DC125" s="835"/>
      <c r="DD125" s="835"/>
      <c r="DE125" s="835"/>
      <c r="DF125" s="836"/>
      <c r="DG125" s="868" t="s">
        <v>63</v>
      </c>
      <c r="DH125" s="852"/>
      <c r="DI125" s="852"/>
      <c r="DJ125" s="852"/>
      <c r="DK125" s="852"/>
      <c r="DL125" s="852" t="s">
        <v>63</v>
      </c>
      <c r="DM125" s="852"/>
      <c r="DN125" s="852"/>
      <c r="DO125" s="852"/>
      <c r="DP125" s="852"/>
      <c r="DQ125" s="852" t="s">
        <v>63</v>
      </c>
      <c r="DR125" s="852"/>
      <c r="DS125" s="852"/>
      <c r="DT125" s="852"/>
      <c r="DU125" s="852"/>
      <c r="DV125" s="853" t="s">
        <v>63</v>
      </c>
      <c r="DW125" s="853"/>
      <c r="DX125" s="853"/>
      <c r="DY125" s="853"/>
      <c r="DZ125" s="854"/>
    </row>
    <row r="126" spans="1:130" s="96" customFormat="1" ht="26.25" customHeight="1" thickBot="1" x14ac:dyDescent="0.25">
      <c r="A126" s="911"/>
      <c r="B126" s="912"/>
      <c r="C126" s="842" t="s">
        <v>398</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806" t="s">
        <v>63</v>
      </c>
      <c r="AB126" s="807"/>
      <c r="AC126" s="807"/>
      <c r="AD126" s="807"/>
      <c r="AE126" s="808"/>
      <c r="AF126" s="809" t="s">
        <v>63</v>
      </c>
      <c r="AG126" s="807"/>
      <c r="AH126" s="807"/>
      <c r="AI126" s="807"/>
      <c r="AJ126" s="808"/>
      <c r="AK126" s="809" t="s">
        <v>63</v>
      </c>
      <c r="AL126" s="807"/>
      <c r="AM126" s="807"/>
      <c r="AN126" s="807"/>
      <c r="AO126" s="808"/>
      <c r="AP126" s="848" t="s">
        <v>63</v>
      </c>
      <c r="AQ126" s="849"/>
      <c r="AR126" s="849"/>
      <c r="AS126" s="849"/>
      <c r="AT126" s="850"/>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121"/>
      <c r="CE126" s="121"/>
      <c r="CF126" s="121"/>
      <c r="CG126" s="98"/>
      <c r="CH126" s="98"/>
      <c r="CI126" s="98"/>
      <c r="CJ126" s="120"/>
      <c r="CK126" s="861"/>
      <c r="CL126" s="862"/>
      <c r="CM126" s="862"/>
      <c r="CN126" s="862"/>
      <c r="CO126" s="863"/>
      <c r="CP126" s="842" t="s">
        <v>410</v>
      </c>
      <c r="CQ126" s="779"/>
      <c r="CR126" s="779"/>
      <c r="CS126" s="779"/>
      <c r="CT126" s="779"/>
      <c r="CU126" s="779"/>
      <c r="CV126" s="779"/>
      <c r="CW126" s="779"/>
      <c r="CX126" s="779"/>
      <c r="CY126" s="779"/>
      <c r="CZ126" s="779"/>
      <c r="DA126" s="779"/>
      <c r="DB126" s="779"/>
      <c r="DC126" s="779"/>
      <c r="DD126" s="779"/>
      <c r="DE126" s="779"/>
      <c r="DF126" s="780"/>
      <c r="DG126" s="843">
        <v>64550</v>
      </c>
      <c r="DH126" s="844"/>
      <c r="DI126" s="844"/>
      <c r="DJ126" s="844"/>
      <c r="DK126" s="844"/>
      <c r="DL126" s="844" t="s">
        <v>63</v>
      </c>
      <c r="DM126" s="844"/>
      <c r="DN126" s="844"/>
      <c r="DO126" s="844"/>
      <c r="DP126" s="844"/>
      <c r="DQ126" s="844" t="s">
        <v>63</v>
      </c>
      <c r="DR126" s="844"/>
      <c r="DS126" s="844"/>
      <c r="DT126" s="844"/>
      <c r="DU126" s="844"/>
      <c r="DV126" s="821" t="s">
        <v>63</v>
      </c>
      <c r="DW126" s="821"/>
      <c r="DX126" s="821"/>
      <c r="DY126" s="821"/>
      <c r="DZ126" s="822"/>
    </row>
    <row r="127" spans="1:130" s="96" customFormat="1" ht="26.25" customHeight="1" x14ac:dyDescent="0.2">
      <c r="A127" s="913"/>
      <c r="B127" s="914"/>
      <c r="C127" s="845" t="s">
        <v>411</v>
      </c>
      <c r="D127" s="846"/>
      <c r="E127" s="846"/>
      <c r="F127" s="846"/>
      <c r="G127" s="846"/>
      <c r="H127" s="846"/>
      <c r="I127" s="846"/>
      <c r="J127" s="846"/>
      <c r="K127" s="846"/>
      <c r="L127" s="846"/>
      <c r="M127" s="846"/>
      <c r="N127" s="846"/>
      <c r="O127" s="846"/>
      <c r="P127" s="846"/>
      <c r="Q127" s="846"/>
      <c r="R127" s="846"/>
      <c r="S127" s="846"/>
      <c r="T127" s="846"/>
      <c r="U127" s="846"/>
      <c r="V127" s="846"/>
      <c r="W127" s="846"/>
      <c r="X127" s="846"/>
      <c r="Y127" s="846"/>
      <c r="Z127" s="847"/>
      <c r="AA127" s="806" t="s">
        <v>63</v>
      </c>
      <c r="AB127" s="807"/>
      <c r="AC127" s="807"/>
      <c r="AD127" s="807"/>
      <c r="AE127" s="808"/>
      <c r="AF127" s="809" t="s">
        <v>63</v>
      </c>
      <c r="AG127" s="807"/>
      <c r="AH127" s="807"/>
      <c r="AI127" s="807"/>
      <c r="AJ127" s="808"/>
      <c r="AK127" s="809" t="s">
        <v>63</v>
      </c>
      <c r="AL127" s="807"/>
      <c r="AM127" s="807"/>
      <c r="AN127" s="807"/>
      <c r="AO127" s="808"/>
      <c r="AP127" s="848" t="s">
        <v>63</v>
      </c>
      <c r="AQ127" s="849"/>
      <c r="AR127" s="849"/>
      <c r="AS127" s="849"/>
      <c r="AT127" s="850"/>
      <c r="AU127" s="98"/>
      <c r="AV127" s="98"/>
      <c r="AW127" s="98"/>
      <c r="AX127" s="851" t="s">
        <v>412</v>
      </c>
      <c r="AY127" s="839"/>
      <c r="AZ127" s="839"/>
      <c r="BA127" s="839"/>
      <c r="BB127" s="839"/>
      <c r="BC127" s="839"/>
      <c r="BD127" s="839"/>
      <c r="BE127" s="840"/>
      <c r="BF127" s="838" t="s">
        <v>413</v>
      </c>
      <c r="BG127" s="839"/>
      <c r="BH127" s="839"/>
      <c r="BI127" s="839"/>
      <c r="BJ127" s="839"/>
      <c r="BK127" s="839"/>
      <c r="BL127" s="840"/>
      <c r="BM127" s="838" t="s">
        <v>414</v>
      </c>
      <c r="BN127" s="839"/>
      <c r="BO127" s="839"/>
      <c r="BP127" s="839"/>
      <c r="BQ127" s="839"/>
      <c r="BR127" s="839"/>
      <c r="BS127" s="840"/>
      <c r="BT127" s="838" t="s">
        <v>415</v>
      </c>
      <c r="BU127" s="839"/>
      <c r="BV127" s="839"/>
      <c r="BW127" s="839"/>
      <c r="BX127" s="839"/>
      <c r="BY127" s="839"/>
      <c r="BZ127" s="841"/>
      <c r="CA127" s="98"/>
      <c r="CB127" s="98"/>
      <c r="CC127" s="98"/>
      <c r="CD127" s="121"/>
      <c r="CE127" s="121"/>
      <c r="CF127" s="121"/>
      <c r="CG127" s="98"/>
      <c r="CH127" s="98"/>
      <c r="CI127" s="98"/>
      <c r="CJ127" s="120"/>
      <c r="CK127" s="861"/>
      <c r="CL127" s="862"/>
      <c r="CM127" s="862"/>
      <c r="CN127" s="862"/>
      <c r="CO127" s="863"/>
      <c r="CP127" s="842" t="s">
        <v>416</v>
      </c>
      <c r="CQ127" s="779"/>
      <c r="CR127" s="779"/>
      <c r="CS127" s="779"/>
      <c r="CT127" s="779"/>
      <c r="CU127" s="779"/>
      <c r="CV127" s="779"/>
      <c r="CW127" s="779"/>
      <c r="CX127" s="779"/>
      <c r="CY127" s="779"/>
      <c r="CZ127" s="779"/>
      <c r="DA127" s="779"/>
      <c r="DB127" s="779"/>
      <c r="DC127" s="779"/>
      <c r="DD127" s="779"/>
      <c r="DE127" s="779"/>
      <c r="DF127" s="780"/>
      <c r="DG127" s="843" t="s">
        <v>63</v>
      </c>
      <c r="DH127" s="844"/>
      <c r="DI127" s="844"/>
      <c r="DJ127" s="844"/>
      <c r="DK127" s="844"/>
      <c r="DL127" s="844" t="s">
        <v>63</v>
      </c>
      <c r="DM127" s="844"/>
      <c r="DN127" s="844"/>
      <c r="DO127" s="844"/>
      <c r="DP127" s="844"/>
      <c r="DQ127" s="844" t="s">
        <v>63</v>
      </c>
      <c r="DR127" s="844"/>
      <c r="DS127" s="844"/>
      <c r="DT127" s="844"/>
      <c r="DU127" s="844"/>
      <c r="DV127" s="821" t="s">
        <v>63</v>
      </c>
      <c r="DW127" s="821"/>
      <c r="DX127" s="821"/>
      <c r="DY127" s="821"/>
      <c r="DZ127" s="822"/>
    </row>
    <row r="128" spans="1:130" s="96" customFormat="1" ht="26.25" customHeight="1" thickBot="1" x14ac:dyDescent="0.25">
      <c r="A128" s="823" t="s">
        <v>417</v>
      </c>
      <c r="B128" s="824"/>
      <c r="C128" s="824"/>
      <c r="D128" s="824"/>
      <c r="E128" s="824"/>
      <c r="F128" s="824"/>
      <c r="G128" s="824"/>
      <c r="H128" s="824"/>
      <c r="I128" s="824"/>
      <c r="J128" s="824"/>
      <c r="K128" s="824"/>
      <c r="L128" s="824"/>
      <c r="M128" s="824"/>
      <c r="N128" s="824"/>
      <c r="O128" s="824"/>
      <c r="P128" s="824"/>
      <c r="Q128" s="824"/>
      <c r="R128" s="824"/>
      <c r="S128" s="824"/>
      <c r="T128" s="824"/>
      <c r="U128" s="824"/>
      <c r="V128" s="824"/>
      <c r="W128" s="825" t="s">
        <v>418</v>
      </c>
      <c r="X128" s="825"/>
      <c r="Y128" s="825"/>
      <c r="Z128" s="826"/>
      <c r="AA128" s="827">
        <v>2687</v>
      </c>
      <c r="AB128" s="828"/>
      <c r="AC128" s="828"/>
      <c r="AD128" s="828"/>
      <c r="AE128" s="829"/>
      <c r="AF128" s="830">
        <v>59997</v>
      </c>
      <c r="AG128" s="828"/>
      <c r="AH128" s="828"/>
      <c r="AI128" s="828"/>
      <c r="AJ128" s="829"/>
      <c r="AK128" s="830">
        <v>53193</v>
      </c>
      <c r="AL128" s="828"/>
      <c r="AM128" s="828"/>
      <c r="AN128" s="828"/>
      <c r="AO128" s="829"/>
      <c r="AP128" s="831"/>
      <c r="AQ128" s="832"/>
      <c r="AR128" s="832"/>
      <c r="AS128" s="832"/>
      <c r="AT128" s="833"/>
      <c r="AU128" s="98"/>
      <c r="AV128" s="98"/>
      <c r="AW128" s="98"/>
      <c r="AX128" s="834" t="s">
        <v>419</v>
      </c>
      <c r="AY128" s="835"/>
      <c r="AZ128" s="835"/>
      <c r="BA128" s="835"/>
      <c r="BB128" s="835"/>
      <c r="BC128" s="835"/>
      <c r="BD128" s="835"/>
      <c r="BE128" s="836"/>
      <c r="BF128" s="813" t="s">
        <v>63</v>
      </c>
      <c r="BG128" s="814"/>
      <c r="BH128" s="814"/>
      <c r="BI128" s="814"/>
      <c r="BJ128" s="814"/>
      <c r="BK128" s="814"/>
      <c r="BL128" s="837"/>
      <c r="BM128" s="813">
        <v>13.51</v>
      </c>
      <c r="BN128" s="814"/>
      <c r="BO128" s="814"/>
      <c r="BP128" s="814"/>
      <c r="BQ128" s="814"/>
      <c r="BR128" s="814"/>
      <c r="BS128" s="837"/>
      <c r="BT128" s="813">
        <v>20</v>
      </c>
      <c r="BU128" s="814"/>
      <c r="BV128" s="814"/>
      <c r="BW128" s="814"/>
      <c r="BX128" s="814"/>
      <c r="BY128" s="814"/>
      <c r="BZ128" s="815"/>
      <c r="CA128" s="121"/>
      <c r="CB128" s="121"/>
      <c r="CC128" s="121"/>
      <c r="CD128" s="121"/>
      <c r="CE128" s="121"/>
      <c r="CF128" s="121"/>
      <c r="CG128" s="98"/>
      <c r="CH128" s="98"/>
      <c r="CI128" s="98"/>
      <c r="CJ128" s="120"/>
      <c r="CK128" s="864"/>
      <c r="CL128" s="865"/>
      <c r="CM128" s="865"/>
      <c r="CN128" s="865"/>
      <c r="CO128" s="866"/>
      <c r="CP128" s="816" t="s">
        <v>420</v>
      </c>
      <c r="CQ128" s="757"/>
      <c r="CR128" s="757"/>
      <c r="CS128" s="757"/>
      <c r="CT128" s="757"/>
      <c r="CU128" s="757"/>
      <c r="CV128" s="757"/>
      <c r="CW128" s="757"/>
      <c r="CX128" s="757"/>
      <c r="CY128" s="757"/>
      <c r="CZ128" s="757"/>
      <c r="DA128" s="757"/>
      <c r="DB128" s="757"/>
      <c r="DC128" s="757"/>
      <c r="DD128" s="757"/>
      <c r="DE128" s="757"/>
      <c r="DF128" s="758"/>
      <c r="DG128" s="817" t="s">
        <v>63</v>
      </c>
      <c r="DH128" s="818"/>
      <c r="DI128" s="818"/>
      <c r="DJ128" s="818"/>
      <c r="DK128" s="818"/>
      <c r="DL128" s="818" t="s">
        <v>63</v>
      </c>
      <c r="DM128" s="818"/>
      <c r="DN128" s="818"/>
      <c r="DO128" s="818"/>
      <c r="DP128" s="818"/>
      <c r="DQ128" s="818" t="s">
        <v>63</v>
      </c>
      <c r="DR128" s="818"/>
      <c r="DS128" s="818"/>
      <c r="DT128" s="818"/>
      <c r="DU128" s="818"/>
      <c r="DV128" s="819" t="s">
        <v>63</v>
      </c>
      <c r="DW128" s="819"/>
      <c r="DX128" s="819"/>
      <c r="DY128" s="819"/>
      <c r="DZ128" s="820"/>
    </row>
    <row r="129" spans="1:131" s="96" customFormat="1" ht="26.25" customHeight="1" x14ac:dyDescent="0.2">
      <c r="A129" s="801" t="s">
        <v>44</v>
      </c>
      <c r="B129" s="802"/>
      <c r="C129" s="802"/>
      <c r="D129" s="802"/>
      <c r="E129" s="802"/>
      <c r="F129" s="802"/>
      <c r="G129" s="802"/>
      <c r="H129" s="802"/>
      <c r="I129" s="802"/>
      <c r="J129" s="802"/>
      <c r="K129" s="802"/>
      <c r="L129" s="802"/>
      <c r="M129" s="802"/>
      <c r="N129" s="802"/>
      <c r="O129" s="802"/>
      <c r="P129" s="802"/>
      <c r="Q129" s="802"/>
      <c r="R129" s="802"/>
      <c r="S129" s="802"/>
      <c r="T129" s="802"/>
      <c r="U129" s="802"/>
      <c r="V129" s="802"/>
      <c r="W129" s="803" t="s">
        <v>421</v>
      </c>
      <c r="X129" s="804"/>
      <c r="Y129" s="804"/>
      <c r="Z129" s="805"/>
      <c r="AA129" s="806">
        <v>7324602</v>
      </c>
      <c r="AB129" s="807"/>
      <c r="AC129" s="807"/>
      <c r="AD129" s="807"/>
      <c r="AE129" s="808"/>
      <c r="AF129" s="809">
        <v>8266083</v>
      </c>
      <c r="AG129" s="807"/>
      <c r="AH129" s="807"/>
      <c r="AI129" s="807"/>
      <c r="AJ129" s="808"/>
      <c r="AK129" s="809">
        <v>9059494</v>
      </c>
      <c r="AL129" s="807"/>
      <c r="AM129" s="807"/>
      <c r="AN129" s="807"/>
      <c r="AO129" s="808"/>
      <c r="AP129" s="810"/>
      <c r="AQ129" s="811"/>
      <c r="AR129" s="811"/>
      <c r="AS129" s="811"/>
      <c r="AT129" s="812"/>
      <c r="AU129" s="99"/>
      <c r="AV129" s="99"/>
      <c r="AW129" s="99"/>
      <c r="AX129" s="778" t="s">
        <v>422</v>
      </c>
      <c r="AY129" s="779"/>
      <c r="AZ129" s="779"/>
      <c r="BA129" s="779"/>
      <c r="BB129" s="779"/>
      <c r="BC129" s="779"/>
      <c r="BD129" s="779"/>
      <c r="BE129" s="780"/>
      <c r="BF129" s="797" t="s">
        <v>63</v>
      </c>
      <c r="BG129" s="798"/>
      <c r="BH129" s="798"/>
      <c r="BI129" s="798"/>
      <c r="BJ129" s="798"/>
      <c r="BK129" s="798"/>
      <c r="BL129" s="799"/>
      <c r="BM129" s="797">
        <v>18.510000000000002</v>
      </c>
      <c r="BN129" s="798"/>
      <c r="BO129" s="798"/>
      <c r="BP129" s="798"/>
      <c r="BQ129" s="798"/>
      <c r="BR129" s="798"/>
      <c r="BS129" s="799"/>
      <c r="BT129" s="797">
        <v>30</v>
      </c>
      <c r="BU129" s="798"/>
      <c r="BV129" s="798"/>
      <c r="BW129" s="798"/>
      <c r="BX129" s="798"/>
      <c r="BY129" s="798"/>
      <c r="BZ129" s="800"/>
      <c r="CA129" s="122"/>
      <c r="CB129" s="122"/>
      <c r="CC129" s="122"/>
      <c r="CD129" s="122"/>
      <c r="CE129" s="122"/>
      <c r="CF129" s="122"/>
      <c r="CG129" s="122"/>
      <c r="CH129" s="122"/>
      <c r="CI129" s="122"/>
      <c r="CJ129" s="122"/>
      <c r="CK129" s="122"/>
      <c r="CL129" s="122"/>
      <c r="CM129" s="122"/>
      <c r="CN129" s="122"/>
      <c r="CO129" s="122"/>
      <c r="CP129" s="122"/>
      <c r="CQ129" s="122"/>
      <c r="CR129" s="122"/>
      <c r="CS129" s="122"/>
      <c r="CT129" s="122"/>
      <c r="CU129" s="122"/>
      <c r="CV129" s="122"/>
      <c r="CW129" s="122"/>
      <c r="CX129" s="122"/>
      <c r="CY129" s="122"/>
      <c r="CZ129" s="122"/>
      <c r="DA129" s="122"/>
      <c r="DB129" s="122"/>
      <c r="DC129" s="122"/>
      <c r="DD129" s="122"/>
      <c r="DE129" s="122"/>
      <c r="DF129" s="122"/>
      <c r="DG129" s="122"/>
      <c r="DH129" s="122"/>
      <c r="DI129" s="122"/>
      <c r="DJ129" s="122"/>
      <c r="DK129" s="122"/>
      <c r="DL129" s="122"/>
      <c r="DM129" s="122"/>
      <c r="DN129" s="122"/>
      <c r="DO129" s="122"/>
      <c r="DP129" s="99"/>
      <c r="DQ129" s="99"/>
      <c r="DR129" s="99"/>
      <c r="DS129" s="99"/>
      <c r="DT129" s="99"/>
      <c r="DU129" s="99"/>
      <c r="DV129" s="99"/>
      <c r="DW129" s="99"/>
      <c r="DX129" s="99"/>
      <c r="DY129" s="99"/>
      <c r="DZ129" s="99"/>
    </row>
    <row r="130" spans="1:131" s="96" customFormat="1" ht="26.25" customHeight="1" x14ac:dyDescent="0.2">
      <c r="A130" s="801" t="s">
        <v>423</v>
      </c>
      <c r="B130" s="802"/>
      <c r="C130" s="802"/>
      <c r="D130" s="802"/>
      <c r="E130" s="802"/>
      <c r="F130" s="802"/>
      <c r="G130" s="802"/>
      <c r="H130" s="802"/>
      <c r="I130" s="802"/>
      <c r="J130" s="802"/>
      <c r="K130" s="802"/>
      <c r="L130" s="802"/>
      <c r="M130" s="802"/>
      <c r="N130" s="802"/>
      <c r="O130" s="802"/>
      <c r="P130" s="802"/>
      <c r="Q130" s="802"/>
      <c r="R130" s="802"/>
      <c r="S130" s="802"/>
      <c r="T130" s="802"/>
      <c r="U130" s="802"/>
      <c r="V130" s="802"/>
      <c r="W130" s="803" t="s">
        <v>424</v>
      </c>
      <c r="X130" s="804"/>
      <c r="Y130" s="804"/>
      <c r="Z130" s="805"/>
      <c r="AA130" s="806">
        <v>953223</v>
      </c>
      <c r="AB130" s="807"/>
      <c r="AC130" s="807"/>
      <c r="AD130" s="807"/>
      <c r="AE130" s="808"/>
      <c r="AF130" s="809">
        <v>1459679</v>
      </c>
      <c r="AG130" s="807"/>
      <c r="AH130" s="807"/>
      <c r="AI130" s="807"/>
      <c r="AJ130" s="808"/>
      <c r="AK130" s="809">
        <v>1842671</v>
      </c>
      <c r="AL130" s="807"/>
      <c r="AM130" s="807"/>
      <c r="AN130" s="807"/>
      <c r="AO130" s="808"/>
      <c r="AP130" s="810"/>
      <c r="AQ130" s="811"/>
      <c r="AR130" s="811"/>
      <c r="AS130" s="811"/>
      <c r="AT130" s="812"/>
      <c r="AU130" s="99"/>
      <c r="AV130" s="99"/>
      <c r="AW130" s="99"/>
      <c r="AX130" s="778" t="s">
        <v>425</v>
      </c>
      <c r="AY130" s="779"/>
      <c r="AZ130" s="779"/>
      <c r="BA130" s="779"/>
      <c r="BB130" s="779"/>
      <c r="BC130" s="779"/>
      <c r="BD130" s="779"/>
      <c r="BE130" s="780"/>
      <c r="BF130" s="781">
        <v>8.8000000000000007</v>
      </c>
      <c r="BG130" s="782"/>
      <c r="BH130" s="782"/>
      <c r="BI130" s="782"/>
      <c r="BJ130" s="782"/>
      <c r="BK130" s="782"/>
      <c r="BL130" s="783"/>
      <c r="BM130" s="781">
        <v>25</v>
      </c>
      <c r="BN130" s="782"/>
      <c r="BO130" s="782"/>
      <c r="BP130" s="782"/>
      <c r="BQ130" s="782"/>
      <c r="BR130" s="782"/>
      <c r="BS130" s="783"/>
      <c r="BT130" s="781">
        <v>35</v>
      </c>
      <c r="BU130" s="782"/>
      <c r="BV130" s="782"/>
      <c r="BW130" s="782"/>
      <c r="BX130" s="782"/>
      <c r="BY130" s="782"/>
      <c r="BZ130" s="784"/>
      <c r="CA130" s="122"/>
      <c r="CB130" s="122"/>
      <c r="CC130" s="122"/>
      <c r="CD130" s="122"/>
      <c r="CE130" s="122"/>
      <c r="CF130" s="122"/>
      <c r="CG130" s="122"/>
      <c r="CH130" s="122"/>
      <c r="CI130" s="122"/>
      <c r="CJ130" s="122"/>
      <c r="CK130" s="122"/>
      <c r="CL130" s="122"/>
      <c r="CM130" s="122"/>
      <c r="CN130" s="122"/>
      <c r="CO130" s="122"/>
      <c r="CP130" s="122"/>
      <c r="CQ130" s="122"/>
      <c r="CR130" s="122"/>
      <c r="CS130" s="122"/>
      <c r="CT130" s="122"/>
      <c r="CU130" s="122"/>
      <c r="CV130" s="122"/>
      <c r="CW130" s="122"/>
      <c r="CX130" s="122"/>
      <c r="CY130" s="122"/>
      <c r="CZ130" s="122"/>
      <c r="DA130" s="122"/>
      <c r="DB130" s="122"/>
      <c r="DC130" s="122"/>
      <c r="DD130" s="122"/>
      <c r="DE130" s="122"/>
      <c r="DF130" s="122"/>
      <c r="DG130" s="122"/>
      <c r="DH130" s="122"/>
      <c r="DI130" s="122"/>
      <c r="DJ130" s="122"/>
      <c r="DK130" s="122"/>
      <c r="DL130" s="122"/>
      <c r="DM130" s="122"/>
      <c r="DN130" s="122"/>
      <c r="DO130" s="122"/>
      <c r="DP130" s="99"/>
      <c r="DQ130" s="99"/>
      <c r="DR130" s="99"/>
      <c r="DS130" s="99"/>
      <c r="DT130" s="99"/>
      <c r="DU130" s="99"/>
      <c r="DV130" s="99"/>
      <c r="DW130" s="99"/>
      <c r="DX130" s="99"/>
      <c r="DY130" s="99"/>
      <c r="DZ130" s="99"/>
    </row>
    <row r="131" spans="1:131" s="96" customFormat="1" ht="26.25" customHeight="1" thickBot="1" x14ac:dyDescent="0.25">
      <c r="A131" s="785"/>
      <c r="B131" s="786"/>
      <c r="C131" s="786"/>
      <c r="D131" s="786"/>
      <c r="E131" s="786"/>
      <c r="F131" s="786"/>
      <c r="G131" s="786"/>
      <c r="H131" s="786"/>
      <c r="I131" s="786"/>
      <c r="J131" s="786"/>
      <c r="K131" s="786"/>
      <c r="L131" s="786"/>
      <c r="M131" s="786"/>
      <c r="N131" s="786"/>
      <c r="O131" s="786"/>
      <c r="P131" s="786"/>
      <c r="Q131" s="786"/>
      <c r="R131" s="786"/>
      <c r="S131" s="786"/>
      <c r="T131" s="786"/>
      <c r="U131" s="786"/>
      <c r="V131" s="786"/>
      <c r="W131" s="787" t="s">
        <v>426</v>
      </c>
      <c r="X131" s="788"/>
      <c r="Y131" s="788"/>
      <c r="Z131" s="789"/>
      <c r="AA131" s="790">
        <v>6371379</v>
      </c>
      <c r="AB131" s="791"/>
      <c r="AC131" s="791"/>
      <c r="AD131" s="791"/>
      <c r="AE131" s="792"/>
      <c r="AF131" s="793">
        <v>6806404</v>
      </c>
      <c r="AG131" s="791"/>
      <c r="AH131" s="791"/>
      <c r="AI131" s="791"/>
      <c r="AJ131" s="792"/>
      <c r="AK131" s="793">
        <v>7216823</v>
      </c>
      <c r="AL131" s="791"/>
      <c r="AM131" s="791"/>
      <c r="AN131" s="791"/>
      <c r="AO131" s="792"/>
      <c r="AP131" s="794"/>
      <c r="AQ131" s="795"/>
      <c r="AR131" s="795"/>
      <c r="AS131" s="795"/>
      <c r="AT131" s="796"/>
      <c r="AU131" s="99"/>
      <c r="AV131" s="99"/>
      <c r="AW131" s="99"/>
      <c r="AX131" s="756" t="s">
        <v>427</v>
      </c>
      <c r="AY131" s="757"/>
      <c r="AZ131" s="757"/>
      <c r="BA131" s="757"/>
      <c r="BB131" s="757"/>
      <c r="BC131" s="757"/>
      <c r="BD131" s="757"/>
      <c r="BE131" s="758"/>
      <c r="BF131" s="759">
        <v>38.1</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122"/>
      <c r="CB131" s="122"/>
      <c r="CC131" s="122"/>
      <c r="CD131" s="122"/>
      <c r="CE131" s="122"/>
      <c r="CF131" s="122"/>
      <c r="CG131" s="122"/>
      <c r="CH131" s="122"/>
      <c r="CI131" s="122"/>
      <c r="CJ131" s="122"/>
      <c r="CK131" s="122"/>
      <c r="CL131" s="122"/>
      <c r="CM131" s="122"/>
      <c r="CN131" s="122"/>
      <c r="CO131" s="122"/>
      <c r="CP131" s="122"/>
      <c r="CQ131" s="122"/>
      <c r="CR131" s="122"/>
      <c r="CS131" s="122"/>
      <c r="CT131" s="122"/>
      <c r="CU131" s="122"/>
      <c r="CV131" s="122"/>
      <c r="CW131" s="122"/>
      <c r="CX131" s="122"/>
      <c r="CY131" s="122"/>
      <c r="CZ131" s="122"/>
      <c r="DA131" s="122"/>
      <c r="DB131" s="122"/>
      <c r="DC131" s="122"/>
      <c r="DD131" s="122"/>
      <c r="DE131" s="122"/>
      <c r="DF131" s="122"/>
      <c r="DG131" s="122"/>
      <c r="DH131" s="122"/>
      <c r="DI131" s="122"/>
      <c r="DJ131" s="122"/>
      <c r="DK131" s="122"/>
      <c r="DL131" s="122"/>
      <c r="DM131" s="122"/>
      <c r="DN131" s="122"/>
      <c r="DO131" s="122"/>
      <c r="DP131" s="99"/>
      <c r="DQ131" s="99"/>
      <c r="DR131" s="99"/>
      <c r="DS131" s="99"/>
      <c r="DT131" s="99"/>
      <c r="DU131" s="99"/>
      <c r="DV131" s="99"/>
      <c r="DW131" s="99"/>
      <c r="DX131" s="99"/>
      <c r="DY131" s="99"/>
      <c r="DZ131" s="99"/>
    </row>
    <row r="132" spans="1:131" s="96" customFormat="1" ht="26.25" customHeight="1" x14ac:dyDescent="0.2">
      <c r="A132" s="765" t="s">
        <v>428</v>
      </c>
      <c r="B132" s="766"/>
      <c r="C132" s="766"/>
      <c r="D132" s="766"/>
      <c r="E132" s="766"/>
      <c r="F132" s="766"/>
      <c r="G132" s="766"/>
      <c r="H132" s="766"/>
      <c r="I132" s="766"/>
      <c r="J132" s="766"/>
      <c r="K132" s="766"/>
      <c r="L132" s="766"/>
      <c r="M132" s="766"/>
      <c r="N132" s="766"/>
      <c r="O132" s="766"/>
      <c r="P132" s="766"/>
      <c r="Q132" s="766"/>
      <c r="R132" s="766"/>
      <c r="S132" s="766"/>
      <c r="T132" s="766"/>
      <c r="U132" s="766"/>
      <c r="V132" s="769" t="s">
        <v>429</v>
      </c>
      <c r="W132" s="769"/>
      <c r="X132" s="769"/>
      <c r="Y132" s="769"/>
      <c r="Z132" s="770"/>
      <c r="AA132" s="771">
        <v>9.664469811</v>
      </c>
      <c r="AB132" s="772"/>
      <c r="AC132" s="772"/>
      <c r="AD132" s="772"/>
      <c r="AE132" s="773"/>
      <c r="AF132" s="774">
        <v>9.3068380899999994</v>
      </c>
      <c r="AG132" s="772"/>
      <c r="AH132" s="772"/>
      <c r="AI132" s="772"/>
      <c r="AJ132" s="773"/>
      <c r="AK132" s="774">
        <v>7.6188649770000003</v>
      </c>
      <c r="AL132" s="772"/>
      <c r="AM132" s="772"/>
      <c r="AN132" s="772"/>
      <c r="AO132" s="773"/>
      <c r="AP132" s="775"/>
      <c r="AQ132" s="776"/>
      <c r="AR132" s="776"/>
      <c r="AS132" s="776"/>
      <c r="AT132" s="777"/>
      <c r="AU132" s="123"/>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100"/>
      <c r="BT132" s="99"/>
      <c r="BU132" s="99"/>
      <c r="BV132" s="99"/>
      <c r="BW132" s="99"/>
      <c r="BX132" s="99"/>
      <c r="BY132" s="99"/>
      <c r="BZ132" s="99"/>
      <c r="CA132" s="122"/>
      <c r="CB132" s="122"/>
      <c r="CC132" s="122"/>
      <c r="CD132" s="122"/>
      <c r="CE132" s="122"/>
      <c r="CF132" s="122"/>
      <c r="CG132" s="122"/>
      <c r="CH132" s="122"/>
      <c r="CI132" s="122"/>
      <c r="CJ132" s="122"/>
      <c r="CK132" s="122"/>
      <c r="CL132" s="122"/>
      <c r="CM132" s="122"/>
      <c r="CN132" s="122"/>
      <c r="CO132" s="122"/>
      <c r="CP132" s="122"/>
      <c r="CQ132" s="122"/>
      <c r="CR132" s="122"/>
      <c r="CS132" s="122"/>
      <c r="CT132" s="122"/>
      <c r="CU132" s="122"/>
      <c r="CV132" s="122"/>
      <c r="CW132" s="122"/>
      <c r="CX132" s="122"/>
      <c r="CY132" s="122"/>
      <c r="CZ132" s="122"/>
      <c r="DA132" s="122"/>
      <c r="DB132" s="122"/>
      <c r="DC132" s="122"/>
      <c r="DD132" s="122"/>
      <c r="DE132" s="122"/>
      <c r="DF132" s="122"/>
      <c r="DG132" s="122"/>
      <c r="DH132" s="122"/>
      <c r="DI132" s="122"/>
      <c r="DJ132" s="122"/>
      <c r="DK132" s="122"/>
      <c r="DL132" s="122"/>
      <c r="DM132" s="122"/>
      <c r="DN132" s="122"/>
      <c r="DO132" s="122"/>
      <c r="DP132" s="99"/>
      <c r="DQ132" s="99"/>
      <c r="DR132" s="99"/>
      <c r="DS132" s="99"/>
      <c r="DT132" s="99"/>
      <c r="DU132" s="99"/>
      <c r="DV132" s="99"/>
      <c r="DW132" s="99"/>
      <c r="DX132" s="99"/>
      <c r="DY132" s="99"/>
      <c r="DZ132" s="99"/>
    </row>
    <row r="133" spans="1:131" s="96" customFormat="1" ht="26.25" customHeight="1" thickBot="1" x14ac:dyDescent="0.25">
      <c r="A133" s="767"/>
      <c r="B133" s="768"/>
      <c r="C133" s="768"/>
      <c r="D133" s="768"/>
      <c r="E133" s="768"/>
      <c r="F133" s="768"/>
      <c r="G133" s="768"/>
      <c r="H133" s="768"/>
      <c r="I133" s="768"/>
      <c r="J133" s="768"/>
      <c r="K133" s="768"/>
      <c r="L133" s="768"/>
      <c r="M133" s="768"/>
      <c r="N133" s="768"/>
      <c r="O133" s="768"/>
      <c r="P133" s="768"/>
      <c r="Q133" s="768"/>
      <c r="R133" s="768"/>
      <c r="S133" s="768"/>
      <c r="T133" s="768"/>
      <c r="U133" s="768"/>
      <c r="V133" s="748" t="s">
        <v>430</v>
      </c>
      <c r="W133" s="748"/>
      <c r="X133" s="748"/>
      <c r="Y133" s="748"/>
      <c r="Z133" s="749"/>
      <c r="AA133" s="750">
        <v>7.9</v>
      </c>
      <c r="AB133" s="751"/>
      <c r="AC133" s="751"/>
      <c r="AD133" s="751"/>
      <c r="AE133" s="752"/>
      <c r="AF133" s="750">
        <v>8.8000000000000007</v>
      </c>
      <c r="AG133" s="751"/>
      <c r="AH133" s="751"/>
      <c r="AI133" s="751"/>
      <c r="AJ133" s="752"/>
      <c r="AK133" s="750">
        <v>8.8000000000000007</v>
      </c>
      <c r="AL133" s="751"/>
      <c r="AM133" s="751"/>
      <c r="AN133" s="751"/>
      <c r="AO133" s="752"/>
      <c r="AP133" s="753"/>
      <c r="AQ133" s="754"/>
      <c r="AR133" s="754"/>
      <c r="AS133" s="754"/>
      <c r="AT133" s="755"/>
      <c r="AU133" s="99"/>
      <c r="AV133" s="99"/>
      <c r="AW133" s="99"/>
      <c r="AX133" s="99"/>
      <c r="AY133" s="99"/>
      <c r="AZ133" s="99"/>
      <c r="BA133" s="99"/>
      <c r="BB133" s="99"/>
      <c r="BC133" s="99"/>
      <c r="BD133" s="99"/>
      <c r="BE133" s="99"/>
      <c r="BF133" s="99"/>
      <c r="BG133" s="99"/>
      <c r="BH133" s="99"/>
      <c r="BI133" s="99"/>
      <c r="BJ133" s="99"/>
      <c r="BK133" s="99"/>
      <c r="BL133" s="99"/>
      <c r="BM133" s="99"/>
      <c r="BN133" s="122"/>
      <c r="BO133" s="122"/>
      <c r="BP133" s="122"/>
      <c r="BQ133" s="122"/>
      <c r="BR133" s="122"/>
      <c r="BS133" s="122"/>
      <c r="BT133" s="122"/>
      <c r="BU133" s="122"/>
      <c r="BV133" s="122"/>
      <c r="BW133" s="122"/>
      <c r="BX133" s="122"/>
      <c r="BY133" s="122"/>
      <c r="BZ133" s="122"/>
      <c r="CA133" s="122"/>
      <c r="CB133" s="122"/>
      <c r="CC133" s="122"/>
      <c r="CD133" s="122"/>
      <c r="CE133" s="122"/>
      <c r="CF133" s="122"/>
      <c r="CG133" s="122"/>
      <c r="CH133" s="122"/>
      <c r="CI133" s="122"/>
      <c r="CJ133" s="122"/>
      <c r="CK133" s="122"/>
      <c r="CL133" s="122"/>
      <c r="CM133" s="122"/>
      <c r="CN133" s="122"/>
      <c r="CO133" s="122"/>
      <c r="CP133" s="122"/>
      <c r="CQ133" s="122"/>
      <c r="CR133" s="122"/>
      <c r="CS133" s="122"/>
      <c r="CT133" s="122"/>
      <c r="CU133" s="122"/>
      <c r="CV133" s="122"/>
      <c r="CW133" s="122"/>
      <c r="CX133" s="122"/>
      <c r="CY133" s="122"/>
      <c r="CZ133" s="122"/>
      <c r="DA133" s="122"/>
      <c r="DB133" s="122"/>
      <c r="DC133" s="122"/>
      <c r="DD133" s="122"/>
      <c r="DE133" s="122"/>
      <c r="DF133" s="122"/>
      <c r="DG133" s="122"/>
      <c r="DH133" s="122"/>
      <c r="DI133" s="122"/>
      <c r="DJ133" s="122"/>
      <c r="DK133" s="122"/>
      <c r="DL133" s="122"/>
      <c r="DM133" s="122"/>
      <c r="DN133" s="122"/>
      <c r="DO133" s="122"/>
      <c r="DP133" s="99"/>
      <c r="DQ133" s="99"/>
      <c r="DR133" s="99"/>
      <c r="DS133" s="99"/>
      <c r="DT133" s="99"/>
      <c r="DU133" s="99"/>
      <c r="DV133" s="99"/>
      <c r="DW133" s="99"/>
      <c r="DX133" s="99"/>
      <c r="DY133" s="99"/>
      <c r="DZ133" s="99"/>
    </row>
    <row r="134" spans="1:131" ht="11.25" customHeight="1" x14ac:dyDescent="0.2">
      <c r="A134" s="124"/>
      <c r="B134" s="124"/>
      <c r="C134" s="124"/>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c r="AR134" s="124"/>
      <c r="AS134" s="124"/>
      <c r="AT134" s="124"/>
      <c r="AU134" s="99"/>
      <c r="AV134" s="99"/>
      <c r="AW134" s="99"/>
      <c r="AX134" s="99"/>
      <c r="AY134" s="99"/>
      <c r="AZ134" s="99"/>
      <c r="BA134" s="99"/>
      <c r="BB134" s="99"/>
      <c r="BC134" s="99"/>
      <c r="BD134" s="99"/>
      <c r="BE134" s="99"/>
      <c r="BF134" s="99"/>
      <c r="BG134" s="99"/>
      <c r="BH134" s="99"/>
      <c r="BI134" s="99"/>
      <c r="BJ134" s="99"/>
      <c r="BK134" s="99"/>
      <c r="BL134" s="99"/>
      <c r="BM134" s="99"/>
      <c r="BN134" s="122"/>
      <c r="BO134" s="122"/>
      <c r="BP134" s="122"/>
      <c r="BQ134" s="122"/>
      <c r="BR134" s="122"/>
      <c r="BS134" s="122"/>
      <c r="BT134" s="122"/>
      <c r="BU134" s="122"/>
      <c r="BV134" s="122"/>
      <c r="BW134" s="122"/>
      <c r="BX134" s="122"/>
      <c r="BY134" s="122"/>
      <c r="BZ134" s="122"/>
      <c r="CA134" s="122"/>
      <c r="CB134" s="122"/>
      <c r="CC134" s="122"/>
      <c r="CD134" s="122"/>
      <c r="CE134" s="122"/>
      <c r="CF134" s="122"/>
      <c r="CG134" s="122"/>
      <c r="CH134" s="122"/>
      <c r="CI134" s="122"/>
      <c r="CJ134" s="122"/>
      <c r="CK134" s="122"/>
      <c r="CL134" s="122"/>
      <c r="CM134" s="122"/>
      <c r="CN134" s="122"/>
      <c r="CO134" s="122"/>
      <c r="CP134" s="122"/>
      <c r="CQ134" s="122"/>
      <c r="CR134" s="122"/>
      <c r="CS134" s="122"/>
      <c r="CT134" s="122"/>
      <c r="CU134" s="122"/>
      <c r="CV134" s="122"/>
      <c r="CW134" s="122"/>
      <c r="CX134" s="122"/>
      <c r="CY134" s="122"/>
      <c r="CZ134" s="122"/>
      <c r="DA134" s="122"/>
      <c r="DB134" s="122"/>
      <c r="DC134" s="122"/>
      <c r="DD134" s="122"/>
      <c r="DE134" s="122"/>
      <c r="DF134" s="122"/>
      <c r="DG134" s="122"/>
      <c r="DH134" s="122"/>
      <c r="DI134" s="122"/>
      <c r="DJ134" s="122"/>
      <c r="DK134" s="122"/>
      <c r="DL134" s="122"/>
      <c r="DM134" s="122"/>
      <c r="DN134" s="122"/>
      <c r="DO134" s="122"/>
      <c r="DP134" s="99"/>
      <c r="DQ134" s="99"/>
      <c r="DR134" s="99"/>
      <c r="DS134" s="99"/>
      <c r="DT134" s="99"/>
      <c r="DU134" s="99"/>
      <c r="DV134" s="99"/>
      <c r="DW134" s="99"/>
      <c r="DX134" s="99"/>
      <c r="DY134" s="99"/>
      <c r="DZ134" s="99"/>
      <c r="EA134" s="96"/>
    </row>
    <row r="135" spans="1:131" ht="14" hidden="1" x14ac:dyDescent="0.2">
      <c r="AU135" s="124"/>
      <c r="AV135" s="124"/>
      <c r="AW135" s="124"/>
      <c r="AX135" s="124"/>
      <c r="AY135" s="124"/>
      <c r="AZ135" s="124"/>
      <c r="BA135" s="124"/>
      <c r="BB135" s="124"/>
      <c r="BC135" s="124"/>
      <c r="BD135" s="124"/>
      <c r="BE135" s="124"/>
      <c r="BF135" s="124"/>
      <c r="BG135" s="124"/>
      <c r="BH135" s="124"/>
      <c r="BI135" s="124"/>
      <c r="BJ135" s="124"/>
      <c r="BK135" s="124"/>
      <c r="BL135" s="124"/>
      <c r="BM135" s="124"/>
      <c r="BN135" s="124"/>
      <c r="BO135" s="124"/>
      <c r="BP135" s="124"/>
      <c r="BQ135" s="124"/>
      <c r="BR135" s="124"/>
      <c r="BS135" s="124"/>
      <c r="BT135" s="124"/>
      <c r="BU135" s="124"/>
      <c r="BV135" s="124"/>
      <c r="BW135" s="124"/>
      <c r="BX135" s="124"/>
      <c r="BY135" s="124"/>
      <c r="BZ135" s="124"/>
      <c r="CA135" s="124"/>
      <c r="CB135" s="124"/>
      <c r="CC135" s="124"/>
      <c r="CD135" s="124"/>
      <c r="CE135" s="124"/>
      <c r="CF135" s="124"/>
      <c r="CG135" s="124"/>
      <c r="CH135" s="124"/>
      <c r="CI135" s="124"/>
      <c r="CJ135" s="124"/>
      <c r="CK135" s="124"/>
      <c r="CL135" s="124"/>
      <c r="CM135" s="124"/>
      <c r="CN135" s="124"/>
      <c r="CO135" s="124"/>
      <c r="CP135" s="124"/>
      <c r="CQ135" s="124"/>
      <c r="CR135" s="124"/>
      <c r="CS135" s="124"/>
      <c r="CT135" s="124"/>
      <c r="CU135" s="124"/>
      <c r="CV135" s="124"/>
      <c r="CW135" s="124"/>
      <c r="CX135" s="124"/>
      <c r="CY135" s="124"/>
      <c r="CZ135" s="124"/>
      <c r="DA135" s="124"/>
      <c r="DB135" s="124"/>
      <c r="DC135" s="124"/>
      <c r="DD135" s="124"/>
      <c r="DE135" s="124"/>
      <c r="DF135" s="124"/>
      <c r="DG135" s="124"/>
      <c r="DH135" s="124"/>
      <c r="DI135" s="124"/>
      <c r="DJ135" s="124"/>
      <c r="DK135" s="124"/>
      <c r="DL135" s="124"/>
      <c r="DM135" s="124"/>
      <c r="DN135" s="124"/>
      <c r="DO135" s="124"/>
      <c r="DP135" s="124"/>
      <c r="DQ135" s="124"/>
      <c r="DR135" s="124"/>
      <c r="DS135" s="124"/>
      <c r="DT135" s="124"/>
      <c r="DU135" s="124"/>
      <c r="DV135" s="124"/>
      <c r="DW135" s="124"/>
      <c r="DX135" s="124"/>
      <c r="DY135" s="124"/>
      <c r="DZ135" s="124"/>
    </row>
  </sheetData>
  <sheetProtection algorithmName="SHA-512" hashValue="/AJ7D4LKQ6POZi+4Xy0aEUHC9tAVQIoStjEF4yDyoh386sv49TXhjIpKtB/fjZuB+syq6PPFsE2m+gtM5ZZMRg==" saltValue="DXG9eQVcerRXWB0GHgk3Uw=="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V51" zoomScale="85" zoomScaleNormal="85" zoomScaleSheetLayoutView="85" workbookViewId="0"/>
  </sheetViews>
  <sheetFormatPr defaultColWidth="0" defaultRowHeight="13.5" customHeight="1" zeroHeight="1" x14ac:dyDescent="0.2"/>
  <cols>
    <col min="1" max="120" width="2.7265625" style="38" customWidth="1"/>
    <col min="121" max="121" width="0" style="5" hidden="1" customWidth="1"/>
    <col min="122" max="16384" width="9" style="5" hidden="1"/>
  </cols>
  <sheetData>
    <row r="1" spans="1:120" ht="13"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5"/>
    </row>
    <row r="17" spans="119:120" ht="13" x14ac:dyDescent="0.2">
      <c r="DP17" s="5"/>
    </row>
    <row r="18" spans="119:120" ht="13" x14ac:dyDescent="0.2"/>
    <row r="19" spans="119:120" ht="13" x14ac:dyDescent="0.2"/>
    <row r="20" spans="119:120" ht="13" x14ac:dyDescent="0.2">
      <c r="DO20" s="5"/>
      <c r="DP20" s="5"/>
    </row>
    <row r="21" spans="119:120" ht="13" x14ac:dyDescent="0.2">
      <c r="DP21" s="5"/>
    </row>
    <row r="22" spans="119:120" ht="13" x14ac:dyDescent="0.2"/>
    <row r="23" spans="119:120" ht="13" x14ac:dyDescent="0.2">
      <c r="DO23" s="5"/>
      <c r="DP23" s="5"/>
    </row>
    <row r="24" spans="119:120" ht="13" x14ac:dyDescent="0.2">
      <c r="DP24" s="5"/>
    </row>
    <row r="25" spans="119:120" ht="13" x14ac:dyDescent="0.2">
      <c r="DP25" s="5"/>
    </row>
    <row r="26" spans="119:120" ht="13" x14ac:dyDescent="0.2">
      <c r="DO26" s="5"/>
      <c r="DP26" s="5"/>
    </row>
    <row r="27" spans="119:120" ht="13" x14ac:dyDescent="0.2"/>
    <row r="28" spans="119:120" ht="13" x14ac:dyDescent="0.2">
      <c r="DO28" s="5"/>
      <c r="DP28" s="5"/>
    </row>
    <row r="29" spans="119:120" ht="13" x14ac:dyDescent="0.2">
      <c r="DP29" s="5"/>
    </row>
    <row r="30" spans="119:120" ht="13" x14ac:dyDescent="0.2"/>
    <row r="31" spans="119:120" ht="13" x14ac:dyDescent="0.2">
      <c r="DO31" s="5"/>
      <c r="DP31" s="5"/>
    </row>
    <row r="32" spans="119:120" ht="13" x14ac:dyDescent="0.2"/>
    <row r="33" spans="98:120" ht="13" x14ac:dyDescent="0.2">
      <c r="DO33" s="5"/>
      <c r="DP33" s="5"/>
    </row>
    <row r="34" spans="98:120" ht="13" x14ac:dyDescent="0.2">
      <c r="DM34" s="5"/>
    </row>
    <row r="35" spans="98:120" ht="13" x14ac:dyDescent="0.2">
      <c r="CT35" s="5"/>
      <c r="CU35" s="5"/>
      <c r="CV35" s="5"/>
      <c r="CY35" s="5"/>
      <c r="CZ35" s="5"/>
      <c r="DA35" s="5"/>
      <c r="DD35" s="5"/>
      <c r="DE35" s="5"/>
      <c r="DF35" s="5"/>
      <c r="DI35" s="5"/>
      <c r="DJ35" s="5"/>
      <c r="DK35" s="5"/>
      <c r="DM35" s="5"/>
      <c r="DN35" s="5"/>
      <c r="DO35" s="5"/>
      <c r="DP35" s="5"/>
    </row>
    <row r="36" spans="98:120" ht="13" x14ac:dyDescent="0.2"/>
    <row r="37" spans="98:120" ht="13" x14ac:dyDescent="0.2">
      <c r="CW37" s="5"/>
      <c r="DB37" s="5"/>
      <c r="DG37" s="5"/>
      <c r="DL37" s="5"/>
      <c r="DP37" s="5"/>
    </row>
    <row r="38" spans="98:120" ht="13" x14ac:dyDescent="0.2">
      <c r="CT38" s="5"/>
      <c r="CU38" s="5"/>
      <c r="CV38" s="5"/>
      <c r="CW38" s="5"/>
      <c r="CY38" s="5"/>
      <c r="CZ38" s="5"/>
      <c r="DA38" s="5"/>
      <c r="DB38" s="5"/>
      <c r="DD38" s="5"/>
      <c r="DE38" s="5"/>
      <c r="DF38" s="5"/>
      <c r="DG38" s="5"/>
      <c r="DI38" s="5"/>
      <c r="DJ38" s="5"/>
      <c r="DK38" s="5"/>
      <c r="DL38" s="5"/>
      <c r="DN38" s="5"/>
      <c r="DO38" s="5"/>
      <c r="DP38" s="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5"/>
      <c r="DO49" s="5"/>
      <c r="DP49" s="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5"/>
      <c r="CS63" s="5"/>
      <c r="CX63" s="5"/>
      <c r="DC63" s="5"/>
      <c r="DH63" s="5"/>
    </row>
    <row r="64" spans="22:120" ht="13" x14ac:dyDescent="0.2">
      <c r="V64" s="5"/>
    </row>
    <row r="65" spans="15:120" ht="13"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 x14ac:dyDescent="0.2">
      <c r="Q66" s="5"/>
      <c r="S66" s="5"/>
      <c r="U66" s="5"/>
      <c r="DM66" s="5"/>
    </row>
    <row r="67" spans="15:120" ht="13" x14ac:dyDescent="0.2">
      <c r="O67" s="5"/>
      <c r="P67" s="5"/>
      <c r="R67" s="5"/>
      <c r="T67" s="5"/>
      <c r="Y67" s="5"/>
      <c r="CT67" s="5"/>
      <c r="CV67" s="5"/>
      <c r="CW67" s="5"/>
      <c r="CY67" s="5"/>
      <c r="DA67" s="5"/>
      <c r="DB67" s="5"/>
      <c r="DD67" s="5"/>
      <c r="DF67" s="5"/>
      <c r="DG67" s="5"/>
      <c r="DI67" s="5"/>
      <c r="DK67" s="5"/>
      <c r="DL67" s="5"/>
      <c r="DN67" s="5"/>
      <c r="DO67" s="5"/>
      <c r="DP67" s="5"/>
    </row>
    <row r="68" spans="15:120" ht="13" x14ac:dyDescent="0.2"/>
    <row r="69" spans="15:120" ht="13" x14ac:dyDescent="0.2"/>
    <row r="70" spans="15:120" ht="13" x14ac:dyDescent="0.2"/>
    <row r="71" spans="15:120" ht="13" x14ac:dyDescent="0.2"/>
    <row r="72" spans="15:120" ht="13" x14ac:dyDescent="0.2">
      <c r="DP72" s="5"/>
    </row>
    <row r="73" spans="15:120" ht="13" x14ac:dyDescent="0.2">
      <c r="DP73" s="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5"/>
      <c r="CX96" s="5"/>
      <c r="DC96" s="5"/>
      <c r="DH96" s="5"/>
    </row>
    <row r="97" spans="24:120" ht="13" x14ac:dyDescent="0.2">
      <c r="CS97" s="5"/>
      <c r="CX97" s="5"/>
      <c r="DC97" s="5"/>
      <c r="DH97" s="5"/>
      <c r="DP97" s="38" t="s">
        <v>14</v>
      </c>
    </row>
    <row r="98" spans="24:120" ht="13" hidden="1" x14ac:dyDescent="0.2">
      <c r="CS98" s="5"/>
      <c r="CX98" s="5"/>
      <c r="DC98" s="5"/>
      <c r="DH98" s="5"/>
    </row>
    <row r="99" spans="24:120" ht="13"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 hidden="1" x14ac:dyDescent="0.2">
      <c r="CT103" s="5"/>
      <c r="CV103" s="5"/>
      <c r="CW103" s="5"/>
      <c r="CY103" s="5"/>
      <c r="DA103" s="5"/>
      <c r="DB103" s="5"/>
      <c r="DD103" s="5"/>
      <c r="DF103" s="5"/>
      <c r="DG103" s="5"/>
      <c r="DI103" s="5"/>
      <c r="DK103" s="5"/>
      <c r="DL103" s="5"/>
      <c r="DM103" s="5"/>
      <c r="DN103" s="5"/>
      <c r="DO103" s="5"/>
      <c r="DP103" s="5"/>
    </row>
    <row r="104" spans="24:120" ht="13" hidden="1" x14ac:dyDescent="0.2">
      <c r="CV104" s="5"/>
      <c r="CW104" s="5"/>
      <c r="DA104" s="5"/>
      <c r="DB104" s="5"/>
      <c r="DF104" s="5"/>
      <c r="DG104" s="5"/>
      <c r="DK104" s="5"/>
      <c r="DL104" s="5"/>
      <c r="DN104" s="5"/>
      <c r="DO104" s="5"/>
      <c r="DP104" s="5"/>
    </row>
    <row r="105" spans="24:120" ht="12.75" hidden="1" customHeight="1" x14ac:dyDescent="0.2"/>
  </sheetData>
  <sheetProtection algorithmName="SHA-512" hashValue="ZW+XREjjatPAWT4SUQE0SNRMAA9swaY1oRqonvcKlro1jSgqXeFvJM9sRDB5+W9Dfpb/FpT1F3wA9DG9/9HaIQ==" saltValue="0jEpWXXEd+xe1WXn3/Rt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heetViews>
  <sheetFormatPr defaultColWidth="0" defaultRowHeight="13.5" customHeight="1" zeroHeight="1" x14ac:dyDescent="0.2"/>
  <cols>
    <col min="1" max="116" width="2.6328125" style="38" customWidth="1"/>
    <col min="117" max="16384" width="9" style="5" hidden="1"/>
  </cols>
  <sheetData>
    <row r="1" spans="2:116" ht="13"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 x14ac:dyDescent="0.2"/>
    <row r="3" spans="2:116" ht="13" x14ac:dyDescent="0.2"/>
    <row r="4" spans="2:116" ht="13"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 x14ac:dyDescent="0.2"/>
    <row r="20" spans="9:116" ht="13" x14ac:dyDescent="0.2"/>
    <row r="21" spans="9:116" ht="13" x14ac:dyDescent="0.2">
      <c r="DL21" s="5"/>
    </row>
    <row r="22" spans="9:116" ht="13" x14ac:dyDescent="0.2">
      <c r="DI22" s="5"/>
      <c r="DJ22" s="5"/>
      <c r="DK22" s="5"/>
      <c r="DL22" s="5"/>
    </row>
    <row r="23" spans="9:116" ht="13" x14ac:dyDescent="0.2">
      <c r="CY23" s="5"/>
      <c r="CZ23" s="5"/>
      <c r="DA23" s="5"/>
      <c r="DB23" s="5"/>
      <c r="DC23" s="5"/>
      <c r="DD23" s="5"/>
      <c r="DE23" s="5"/>
      <c r="DF23" s="5"/>
      <c r="DG23" s="5"/>
      <c r="DH23" s="5"/>
      <c r="DI23" s="5"/>
      <c r="DJ23" s="5"/>
      <c r="DK23" s="5"/>
      <c r="DL23" s="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5"/>
      <c r="DA35" s="5"/>
      <c r="DB35" s="5"/>
      <c r="DC35" s="5"/>
      <c r="DD35" s="5"/>
      <c r="DE35" s="5"/>
      <c r="DF35" s="5"/>
      <c r="DG35" s="5"/>
      <c r="DH35" s="5"/>
      <c r="DI35" s="5"/>
      <c r="DJ35" s="5"/>
      <c r="DK35" s="5"/>
      <c r="DL35" s="5"/>
    </row>
    <row r="36" spans="15:116" ht="13" x14ac:dyDescent="0.2"/>
    <row r="37" spans="15:116" ht="13" x14ac:dyDescent="0.2">
      <c r="DL37" s="5"/>
    </row>
    <row r="38" spans="15:116" ht="13" x14ac:dyDescent="0.2">
      <c r="DI38" s="5"/>
      <c r="DJ38" s="5"/>
      <c r="DK38" s="5"/>
      <c r="DL38" s="5"/>
    </row>
    <row r="39" spans="15:116" ht="13" x14ac:dyDescent="0.2"/>
    <row r="40" spans="15:116" ht="13" x14ac:dyDescent="0.2"/>
    <row r="41" spans="15:116" ht="13" x14ac:dyDescent="0.2"/>
    <row r="42" spans="15:116" ht="13" x14ac:dyDescent="0.2"/>
    <row r="43" spans="15:116" ht="13"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 x14ac:dyDescent="0.2">
      <c r="DL44" s="5"/>
    </row>
    <row r="45" spans="15:116" ht="13" x14ac:dyDescent="0.2"/>
    <row r="46" spans="15:116" ht="13" x14ac:dyDescent="0.2">
      <c r="DA46" s="5"/>
      <c r="DB46" s="5"/>
      <c r="DC46" s="5"/>
      <c r="DD46" s="5"/>
      <c r="DE46" s="5"/>
      <c r="DF46" s="5"/>
      <c r="DG46" s="5"/>
      <c r="DH46" s="5"/>
      <c r="DI46" s="5"/>
      <c r="DJ46" s="5"/>
      <c r="DK46" s="5"/>
      <c r="DL46" s="5"/>
    </row>
    <row r="47" spans="15:116" ht="13" x14ac:dyDescent="0.2"/>
    <row r="48" spans="15:116" ht="13" x14ac:dyDescent="0.2"/>
    <row r="49" spans="104:116" ht="13" x14ac:dyDescent="0.2"/>
    <row r="50" spans="104:116" ht="13" x14ac:dyDescent="0.2">
      <c r="CZ50" s="5"/>
      <c r="DA50" s="5"/>
      <c r="DB50" s="5"/>
      <c r="DC50" s="5"/>
      <c r="DD50" s="5"/>
      <c r="DE50" s="5"/>
      <c r="DF50" s="5"/>
      <c r="DG50" s="5"/>
      <c r="DH50" s="5"/>
      <c r="DI50" s="5"/>
      <c r="DJ50" s="5"/>
      <c r="DK50" s="5"/>
      <c r="DL50" s="5"/>
    </row>
    <row r="51" spans="104:116" ht="13" x14ac:dyDescent="0.2"/>
    <row r="52" spans="104:116" ht="13" x14ac:dyDescent="0.2"/>
    <row r="53" spans="104:116" ht="13" x14ac:dyDescent="0.2">
      <c r="DL53" s="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5"/>
      <c r="DD67" s="5"/>
      <c r="DE67" s="5"/>
      <c r="DF67" s="5"/>
      <c r="DG67" s="5"/>
      <c r="DH67" s="5"/>
      <c r="DI67" s="5"/>
      <c r="DJ67" s="5"/>
      <c r="DK67" s="5"/>
      <c r="DL67" s="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bvVnZeaYB/vuidqHrjqmyRWefAQAlG8E5T932qDAquI+ESpoQCLzSIHJ+V7A+0pGpUdFsnBTB6ctntdwQqQubw==" saltValue="PNmkxWRFPDDzhx6eSObz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workbookViewId="0"/>
  </sheetViews>
  <sheetFormatPr defaultColWidth="0" defaultRowHeight="13.5" customHeight="1" zeroHeight="1" x14ac:dyDescent="0.2"/>
  <cols>
    <col min="1" max="36" width="2.453125" style="125" customWidth="1"/>
    <col min="37" max="44" width="17" style="125" customWidth="1"/>
    <col min="45" max="45" width="6.08984375" style="132" customWidth="1"/>
    <col min="46" max="46" width="3" style="130" customWidth="1"/>
    <col min="47" max="47" width="19.08984375" style="125" hidden="1" customWidth="1"/>
    <col min="48" max="52" width="12.6328125" style="125" hidden="1" customWidth="1"/>
    <col min="53" max="16384" width="8.6328125" style="125" hidden="1"/>
  </cols>
  <sheetData>
    <row r="1" spans="1:46" ht="13" x14ac:dyDescent="0.2">
      <c r="AS1" s="126"/>
      <c r="AT1" s="126"/>
    </row>
    <row r="2" spans="1:46" ht="13" x14ac:dyDescent="0.2">
      <c r="AS2" s="126"/>
      <c r="AT2" s="126"/>
    </row>
    <row r="3" spans="1:46" ht="13" x14ac:dyDescent="0.2">
      <c r="AS3" s="126"/>
      <c r="AT3" s="126"/>
    </row>
    <row r="4" spans="1:46" ht="13" x14ac:dyDescent="0.2">
      <c r="AS4" s="126"/>
      <c r="AT4" s="126"/>
    </row>
    <row r="5" spans="1:46" ht="16.5" x14ac:dyDescent="0.2">
      <c r="A5" s="127" t="s">
        <v>431</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row>
    <row r="6" spans="1:46" ht="13" x14ac:dyDescent="0.2">
      <c r="A6" s="130"/>
      <c r="B6" s="126"/>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31" t="s">
        <v>432</v>
      </c>
      <c r="AL6" s="131"/>
      <c r="AM6" s="131"/>
      <c r="AN6" s="131"/>
      <c r="AO6" s="126"/>
      <c r="AP6" s="126"/>
      <c r="AQ6" s="126"/>
      <c r="AR6" s="126"/>
    </row>
    <row r="7" spans="1:46" ht="13.5" customHeight="1" x14ac:dyDescent="0.2">
      <c r="A7" s="130"/>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33"/>
      <c r="AL7" s="134"/>
      <c r="AM7" s="134"/>
      <c r="AN7" s="135"/>
      <c r="AO7" s="1154" t="s">
        <v>433</v>
      </c>
      <c r="AP7" s="136"/>
      <c r="AQ7" s="137" t="s">
        <v>434</v>
      </c>
      <c r="AR7" s="138"/>
    </row>
    <row r="8" spans="1:46" ht="13" x14ac:dyDescent="0.2">
      <c r="A8" s="130"/>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39"/>
      <c r="AL8" s="140"/>
      <c r="AM8" s="140"/>
      <c r="AN8" s="141"/>
      <c r="AO8" s="1155"/>
      <c r="AP8" s="142" t="s">
        <v>435</v>
      </c>
      <c r="AQ8" s="143" t="s">
        <v>436</v>
      </c>
      <c r="AR8" s="144" t="s">
        <v>437</v>
      </c>
    </row>
    <row r="9" spans="1:46" ht="13" x14ac:dyDescent="0.2">
      <c r="A9" s="130"/>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156" t="s">
        <v>438</v>
      </c>
      <c r="AL9" s="1157"/>
      <c r="AM9" s="1157"/>
      <c r="AN9" s="1158"/>
      <c r="AO9" s="145">
        <v>2321712</v>
      </c>
      <c r="AP9" s="145">
        <v>69330</v>
      </c>
      <c r="AQ9" s="146">
        <v>65075</v>
      </c>
      <c r="AR9" s="147">
        <v>6.5</v>
      </c>
    </row>
    <row r="10" spans="1:46" ht="13.5" customHeight="1" x14ac:dyDescent="0.2">
      <c r="A10" s="130"/>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156" t="s">
        <v>439</v>
      </c>
      <c r="AL10" s="1157"/>
      <c r="AM10" s="1157"/>
      <c r="AN10" s="1158"/>
      <c r="AO10" s="148">
        <v>83463</v>
      </c>
      <c r="AP10" s="148">
        <v>2492</v>
      </c>
      <c r="AQ10" s="149">
        <v>8175</v>
      </c>
      <c r="AR10" s="150">
        <v>-69.5</v>
      </c>
    </row>
    <row r="11" spans="1:46" ht="13.5" customHeight="1" x14ac:dyDescent="0.2">
      <c r="A11" s="130"/>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156" t="s">
        <v>440</v>
      </c>
      <c r="AL11" s="1157"/>
      <c r="AM11" s="1157"/>
      <c r="AN11" s="1158"/>
      <c r="AO11" s="148" t="s">
        <v>441</v>
      </c>
      <c r="AP11" s="148" t="s">
        <v>441</v>
      </c>
      <c r="AQ11" s="149">
        <v>364</v>
      </c>
      <c r="AR11" s="150" t="s">
        <v>441</v>
      </c>
    </row>
    <row r="12" spans="1:46" ht="13.5" customHeight="1" x14ac:dyDescent="0.2">
      <c r="A12" s="130"/>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156" t="s">
        <v>442</v>
      </c>
      <c r="AL12" s="1157"/>
      <c r="AM12" s="1157"/>
      <c r="AN12" s="1158"/>
      <c r="AO12" s="148" t="s">
        <v>441</v>
      </c>
      <c r="AP12" s="148" t="s">
        <v>441</v>
      </c>
      <c r="AQ12" s="149">
        <v>18</v>
      </c>
      <c r="AR12" s="150" t="s">
        <v>441</v>
      </c>
    </row>
    <row r="13" spans="1:46" ht="13.5" customHeight="1" x14ac:dyDescent="0.2">
      <c r="A13" s="130"/>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156" t="s">
        <v>443</v>
      </c>
      <c r="AL13" s="1157"/>
      <c r="AM13" s="1157"/>
      <c r="AN13" s="1158"/>
      <c r="AO13" s="148">
        <v>66595</v>
      </c>
      <c r="AP13" s="148">
        <v>1989</v>
      </c>
      <c r="AQ13" s="149">
        <v>2565</v>
      </c>
      <c r="AR13" s="150">
        <v>-22.5</v>
      </c>
    </row>
    <row r="14" spans="1:46" ht="13.5" customHeight="1" x14ac:dyDescent="0.2">
      <c r="A14" s="130"/>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156" t="s">
        <v>444</v>
      </c>
      <c r="AL14" s="1157"/>
      <c r="AM14" s="1157"/>
      <c r="AN14" s="1158"/>
      <c r="AO14" s="148">
        <v>483522</v>
      </c>
      <c r="AP14" s="148">
        <v>14439</v>
      </c>
      <c r="AQ14" s="149">
        <v>1231</v>
      </c>
      <c r="AR14" s="150">
        <v>1072.9000000000001</v>
      </c>
    </row>
    <row r="15" spans="1:46" ht="13.5" customHeight="1" x14ac:dyDescent="0.2">
      <c r="A15" s="130"/>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159" t="s">
        <v>445</v>
      </c>
      <c r="AL15" s="1160"/>
      <c r="AM15" s="1160"/>
      <c r="AN15" s="1161"/>
      <c r="AO15" s="148">
        <v>-211754</v>
      </c>
      <c r="AP15" s="148">
        <v>-6323</v>
      </c>
      <c r="AQ15" s="149">
        <v>-4456</v>
      </c>
      <c r="AR15" s="150">
        <v>41.9</v>
      </c>
    </row>
    <row r="16" spans="1:46" ht="13" x14ac:dyDescent="0.2">
      <c r="A16" s="130"/>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159" t="s">
        <v>120</v>
      </c>
      <c r="AL16" s="1160"/>
      <c r="AM16" s="1160"/>
      <c r="AN16" s="1161"/>
      <c r="AO16" s="148">
        <v>2743538</v>
      </c>
      <c r="AP16" s="148">
        <v>81926</v>
      </c>
      <c r="AQ16" s="149">
        <v>72972</v>
      </c>
      <c r="AR16" s="150">
        <v>12.3</v>
      </c>
    </row>
    <row r="17" spans="1:46" ht="13" x14ac:dyDescent="0.2">
      <c r="A17" s="130"/>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51"/>
    </row>
    <row r="18" spans="1:46" ht="13" x14ac:dyDescent="0.2">
      <c r="A18" s="130"/>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c r="AL18" s="126"/>
      <c r="AM18" s="126"/>
      <c r="AN18" s="126"/>
      <c r="AO18" s="126"/>
      <c r="AP18" s="126"/>
      <c r="AQ18" s="152"/>
      <c r="AR18" s="152"/>
    </row>
    <row r="19" spans="1:46" ht="13" x14ac:dyDescent="0.2">
      <c r="A19" s="130"/>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t="s">
        <v>446</v>
      </c>
      <c r="AL19" s="126"/>
      <c r="AM19" s="126"/>
      <c r="AN19" s="126"/>
      <c r="AO19" s="126"/>
      <c r="AP19" s="126"/>
      <c r="AQ19" s="126"/>
      <c r="AR19" s="126"/>
    </row>
    <row r="20" spans="1:46" ht="13" x14ac:dyDescent="0.2">
      <c r="A20" s="130"/>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53"/>
      <c r="AL20" s="154"/>
      <c r="AM20" s="154"/>
      <c r="AN20" s="155"/>
      <c r="AO20" s="156" t="s">
        <v>447</v>
      </c>
      <c r="AP20" s="157" t="s">
        <v>448</v>
      </c>
      <c r="AQ20" s="158" t="s">
        <v>449</v>
      </c>
      <c r="AR20" s="159"/>
    </row>
    <row r="21" spans="1:46" s="165" customFormat="1" ht="13" x14ac:dyDescent="0.2">
      <c r="A21" s="16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162" t="s">
        <v>450</v>
      </c>
      <c r="AL21" s="1163"/>
      <c r="AM21" s="1163"/>
      <c r="AN21" s="1164"/>
      <c r="AO21" s="161">
        <v>8.4499999999999993</v>
      </c>
      <c r="AP21" s="162">
        <v>6.56</v>
      </c>
      <c r="AQ21" s="163">
        <v>1.89</v>
      </c>
      <c r="AR21" s="131"/>
      <c r="AS21" s="164"/>
      <c r="AT21" s="160"/>
    </row>
    <row r="22" spans="1:46" s="165" customFormat="1" ht="13" x14ac:dyDescent="0.2">
      <c r="A22" s="16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162" t="s">
        <v>451</v>
      </c>
      <c r="AL22" s="1163"/>
      <c r="AM22" s="1163"/>
      <c r="AN22" s="1164"/>
      <c r="AO22" s="166">
        <v>92.5</v>
      </c>
      <c r="AP22" s="167">
        <v>97.1</v>
      </c>
      <c r="AQ22" s="168">
        <v>-4.5999999999999996</v>
      </c>
      <c r="AR22" s="152"/>
      <c r="AS22" s="164"/>
      <c r="AT22" s="160"/>
    </row>
    <row r="23" spans="1:46" s="165" customFormat="1" ht="13" x14ac:dyDescent="0.2">
      <c r="A23" s="16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52"/>
      <c r="AQ23" s="152"/>
      <c r="AR23" s="152"/>
      <c r="AS23" s="164"/>
      <c r="AT23" s="160"/>
    </row>
    <row r="24" spans="1:46" s="165" customFormat="1" ht="13" x14ac:dyDescent="0.2">
      <c r="A24" s="16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s="152"/>
      <c r="AQ24" s="152"/>
      <c r="AR24" s="152"/>
      <c r="AS24" s="164"/>
      <c r="AT24" s="160"/>
    </row>
    <row r="25" spans="1:46" s="165" customFormat="1" ht="13" x14ac:dyDescent="0.2">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1"/>
      <c r="AQ25" s="171"/>
      <c r="AR25" s="171"/>
      <c r="AS25" s="172"/>
      <c r="AT25" s="160"/>
    </row>
    <row r="26" spans="1:46" s="165" customFormat="1" ht="13" x14ac:dyDescent="0.2">
      <c r="A26" s="1165" t="s">
        <v>452</v>
      </c>
      <c r="B26" s="1165"/>
      <c r="C26" s="1165"/>
      <c r="D26" s="1165"/>
      <c r="E26" s="1165"/>
      <c r="F26" s="1165"/>
      <c r="G26" s="1165"/>
      <c r="H26" s="1165"/>
      <c r="I26" s="1165"/>
      <c r="J26" s="1165"/>
      <c r="K26" s="1165"/>
      <c r="L26" s="1165"/>
      <c r="M26" s="1165"/>
      <c r="N26" s="1165"/>
      <c r="O26" s="1165"/>
      <c r="P26" s="1165"/>
      <c r="Q26" s="1165"/>
      <c r="R26" s="1165"/>
      <c r="S26" s="1165"/>
      <c r="T26" s="1165"/>
      <c r="U26" s="1165"/>
      <c r="V26" s="1165"/>
      <c r="W26" s="1165"/>
      <c r="X26" s="1165"/>
      <c r="Y26" s="1165"/>
      <c r="Z26" s="1165"/>
      <c r="AA26" s="1165"/>
      <c r="AB26" s="1165"/>
      <c r="AC26" s="1165"/>
      <c r="AD26" s="1165"/>
      <c r="AE26" s="1165"/>
      <c r="AF26" s="1165"/>
      <c r="AG26" s="1165"/>
      <c r="AH26" s="1165"/>
      <c r="AI26" s="1165"/>
      <c r="AJ26" s="1165"/>
      <c r="AK26" s="1165"/>
      <c r="AL26" s="1165"/>
      <c r="AM26" s="1165"/>
      <c r="AN26" s="1165"/>
      <c r="AO26" s="1165"/>
      <c r="AP26" s="1165"/>
      <c r="AQ26" s="1165"/>
      <c r="AR26" s="1165"/>
      <c r="AS26" s="1165"/>
      <c r="AT26" s="131"/>
    </row>
    <row r="27" spans="1:46" ht="13" x14ac:dyDescent="0.2">
      <c r="A27" s="173"/>
      <c r="AO27" s="126"/>
      <c r="AP27" s="126"/>
      <c r="AQ27" s="126"/>
      <c r="AR27" s="126"/>
      <c r="AS27" s="126"/>
      <c r="AT27" s="126"/>
    </row>
    <row r="28" spans="1:46" ht="16.5" x14ac:dyDescent="0.2">
      <c r="A28" s="127" t="s">
        <v>453</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74"/>
    </row>
    <row r="29" spans="1:46" ht="13" x14ac:dyDescent="0.2">
      <c r="A29" s="130"/>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31" t="s">
        <v>454</v>
      </c>
      <c r="AL29" s="131"/>
      <c r="AM29" s="131"/>
      <c r="AN29" s="131"/>
      <c r="AO29" s="126"/>
      <c r="AP29" s="126"/>
      <c r="AQ29" s="126"/>
      <c r="AR29" s="126"/>
      <c r="AS29" s="175"/>
    </row>
    <row r="30" spans="1:46" ht="13.5" customHeight="1" x14ac:dyDescent="0.2">
      <c r="A30" s="130"/>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33"/>
      <c r="AL30" s="134"/>
      <c r="AM30" s="134"/>
      <c r="AN30" s="135"/>
      <c r="AO30" s="1154" t="s">
        <v>433</v>
      </c>
      <c r="AP30" s="136"/>
      <c r="AQ30" s="137" t="s">
        <v>434</v>
      </c>
      <c r="AR30" s="138"/>
    </row>
    <row r="31" spans="1:46" ht="13" x14ac:dyDescent="0.2">
      <c r="A31" s="130"/>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39"/>
      <c r="AL31" s="140"/>
      <c r="AM31" s="140"/>
      <c r="AN31" s="141"/>
      <c r="AO31" s="1155"/>
      <c r="AP31" s="142" t="s">
        <v>435</v>
      </c>
      <c r="AQ31" s="143" t="s">
        <v>436</v>
      </c>
      <c r="AR31" s="144" t="s">
        <v>437</v>
      </c>
    </row>
    <row r="32" spans="1:46" ht="27" customHeight="1" x14ac:dyDescent="0.2">
      <c r="A32" s="130"/>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140" t="s">
        <v>455</v>
      </c>
      <c r="AL32" s="1141"/>
      <c r="AM32" s="1141"/>
      <c r="AN32" s="1142"/>
      <c r="AO32" s="176">
        <v>1940556</v>
      </c>
      <c r="AP32" s="176">
        <v>57948</v>
      </c>
      <c r="AQ32" s="177">
        <v>32092</v>
      </c>
      <c r="AR32" s="178">
        <v>80.599999999999994</v>
      </c>
    </row>
    <row r="33" spans="1:46" ht="13.5" customHeight="1" x14ac:dyDescent="0.2">
      <c r="A33" s="130"/>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140" t="s">
        <v>456</v>
      </c>
      <c r="AL33" s="1141"/>
      <c r="AM33" s="1141"/>
      <c r="AN33" s="1142"/>
      <c r="AO33" s="176" t="s">
        <v>441</v>
      </c>
      <c r="AP33" s="176" t="s">
        <v>441</v>
      </c>
      <c r="AQ33" s="177" t="s">
        <v>441</v>
      </c>
      <c r="AR33" s="178" t="s">
        <v>441</v>
      </c>
    </row>
    <row r="34" spans="1:46" ht="27" customHeight="1" x14ac:dyDescent="0.2">
      <c r="A34" s="130"/>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140" t="s">
        <v>457</v>
      </c>
      <c r="AL34" s="1141"/>
      <c r="AM34" s="1141"/>
      <c r="AN34" s="1142"/>
      <c r="AO34" s="176" t="s">
        <v>441</v>
      </c>
      <c r="AP34" s="176" t="s">
        <v>441</v>
      </c>
      <c r="AQ34" s="177" t="s">
        <v>441</v>
      </c>
      <c r="AR34" s="178" t="s">
        <v>441</v>
      </c>
    </row>
    <row r="35" spans="1:46" ht="27" customHeight="1" x14ac:dyDescent="0.2">
      <c r="A35" s="130"/>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140" t="s">
        <v>458</v>
      </c>
      <c r="AL35" s="1141"/>
      <c r="AM35" s="1141"/>
      <c r="AN35" s="1142"/>
      <c r="AO35" s="176">
        <v>497328</v>
      </c>
      <c r="AP35" s="176">
        <v>14851</v>
      </c>
      <c r="AQ35" s="177">
        <v>8882</v>
      </c>
      <c r="AR35" s="178">
        <v>67.2</v>
      </c>
    </row>
    <row r="36" spans="1:46" ht="27" customHeight="1" x14ac:dyDescent="0.2">
      <c r="A36" s="130"/>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140" t="s">
        <v>459</v>
      </c>
      <c r="AL36" s="1141"/>
      <c r="AM36" s="1141"/>
      <c r="AN36" s="1142"/>
      <c r="AO36" s="176">
        <v>7820</v>
      </c>
      <c r="AP36" s="176">
        <v>234</v>
      </c>
      <c r="AQ36" s="177">
        <v>1893</v>
      </c>
      <c r="AR36" s="178">
        <v>-87.6</v>
      </c>
    </row>
    <row r="37" spans="1:46" ht="13.5" customHeight="1" x14ac:dyDescent="0.2">
      <c r="A37" s="130"/>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140" t="s">
        <v>460</v>
      </c>
      <c r="AL37" s="1141"/>
      <c r="AM37" s="1141"/>
      <c r="AN37" s="1142"/>
      <c r="AO37" s="176" t="s">
        <v>441</v>
      </c>
      <c r="AP37" s="176" t="s">
        <v>441</v>
      </c>
      <c r="AQ37" s="177">
        <v>971</v>
      </c>
      <c r="AR37" s="178" t="s">
        <v>441</v>
      </c>
    </row>
    <row r="38" spans="1:46" ht="27" customHeight="1" x14ac:dyDescent="0.2">
      <c r="A38" s="130"/>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143" t="s">
        <v>461</v>
      </c>
      <c r="AL38" s="1144"/>
      <c r="AM38" s="1144"/>
      <c r="AN38" s="1145"/>
      <c r="AO38" s="179" t="s">
        <v>441</v>
      </c>
      <c r="AP38" s="179" t="s">
        <v>441</v>
      </c>
      <c r="AQ38" s="180">
        <v>0</v>
      </c>
      <c r="AR38" s="168" t="s">
        <v>441</v>
      </c>
      <c r="AS38" s="175"/>
    </row>
    <row r="39" spans="1:46" ht="13" x14ac:dyDescent="0.2">
      <c r="A39" s="130"/>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143" t="s">
        <v>462</v>
      </c>
      <c r="AL39" s="1144"/>
      <c r="AM39" s="1144"/>
      <c r="AN39" s="1145"/>
      <c r="AO39" s="176">
        <v>-53193</v>
      </c>
      <c r="AP39" s="176">
        <v>-1588</v>
      </c>
      <c r="AQ39" s="177">
        <v>-3104</v>
      </c>
      <c r="AR39" s="178">
        <v>-48.8</v>
      </c>
      <c r="AS39" s="175"/>
    </row>
    <row r="40" spans="1:46" ht="27" customHeight="1" x14ac:dyDescent="0.2">
      <c r="A40" s="130"/>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140" t="s">
        <v>463</v>
      </c>
      <c r="AL40" s="1141"/>
      <c r="AM40" s="1141"/>
      <c r="AN40" s="1142"/>
      <c r="AO40" s="176">
        <v>-1842671</v>
      </c>
      <c r="AP40" s="176">
        <v>-55025</v>
      </c>
      <c r="AQ40" s="177">
        <v>-27365</v>
      </c>
      <c r="AR40" s="178">
        <v>101.1</v>
      </c>
      <c r="AS40" s="175"/>
    </row>
    <row r="41" spans="1:46" ht="13" x14ac:dyDescent="0.2">
      <c r="A41" s="130"/>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146" t="s">
        <v>231</v>
      </c>
      <c r="AL41" s="1147"/>
      <c r="AM41" s="1147"/>
      <c r="AN41" s="1148"/>
      <c r="AO41" s="176">
        <v>549840</v>
      </c>
      <c r="AP41" s="176">
        <v>16419</v>
      </c>
      <c r="AQ41" s="177">
        <v>13369</v>
      </c>
      <c r="AR41" s="178">
        <v>22.8</v>
      </c>
      <c r="AS41" s="175"/>
    </row>
    <row r="42" spans="1:46" ht="13" x14ac:dyDescent="0.2">
      <c r="A42" s="130"/>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81" t="s">
        <v>464</v>
      </c>
      <c r="AL42" s="126"/>
      <c r="AM42" s="126"/>
      <c r="AN42" s="126"/>
      <c r="AO42" s="126"/>
      <c r="AP42" s="126"/>
      <c r="AQ42" s="152"/>
      <c r="AR42" s="152"/>
      <c r="AS42" s="175"/>
    </row>
    <row r="43" spans="1:46" ht="13" x14ac:dyDescent="0.2">
      <c r="A43" s="130"/>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82"/>
      <c r="AQ43" s="152"/>
      <c r="AR43" s="126"/>
      <c r="AS43" s="175"/>
    </row>
    <row r="44" spans="1:46" ht="13" x14ac:dyDescent="0.2">
      <c r="A44" s="130"/>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52"/>
      <c r="AR44" s="126"/>
    </row>
    <row r="45" spans="1:46" ht="13" x14ac:dyDescent="0.2">
      <c r="A45" s="128"/>
      <c r="B45" s="128"/>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83"/>
      <c r="AR45" s="128"/>
      <c r="AS45" s="128"/>
      <c r="AT45" s="126"/>
    </row>
    <row r="46" spans="1:46" ht="13" x14ac:dyDescent="0.2">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26"/>
    </row>
    <row r="47" spans="1:46" ht="17.25" customHeight="1" x14ac:dyDescent="0.2">
      <c r="A47" s="185" t="s">
        <v>465</v>
      </c>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row>
    <row r="48" spans="1:46" ht="13" x14ac:dyDescent="0.2">
      <c r="A48" s="130"/>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86" t="s">
        <v>466</v>
      </c>
      <c r="AL48" s="186"/>
      <c r="AM48" s="186"/>
      <c r="AN48" s="186"/>
      <c r="AO48" s="186"/>
      <c r="AP48" s="186"/>
      <c r="AQ48" s="187"/>
      <c r="AR48" s="186"/>
    </row>
    <row r="49" spans="1:44" ht="13.5" customHeight="1" x14ac:dyDescent="0.2">
      <c r="A49" s="130"/>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88"/>
      <c r="AL49" s="189"/>
      <c r="AM49" s="1149" t="s">
        <v>433</v>
      </c>
      <c r="AN49" s="1151" t="s">
        <v>467</v>
      </c>
      <c r="AO49" s="1152"/>
      <c r="AP49" s="1152"/>
      <c r="AQ49" s="1152"/>
      <c r="AR49" s="1153"/>
    </row>
    <row r="50" spans="1:44" ht="13" x14ac:dyDescent="0.2">
      <c r="A50" s="130"/>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90"/>
      <c r="AL50" s="191"/>
      <c r="AM50" s="1150"/>
      <c r="AN50" s="192" t="s">
        <v>468</v>
      </c>
      <c r="AO50" s="193" t="s">
        <v>469</v>
      </c>
      <c r="AP50" s="194" t="s">
        <v>470</v>
      </c>
      <c r="AQ50" s="195" t="s">
        <v>471</v>
      </c>
      <c r="AR50" s="196" t="s">
        <v>472</v>
      </c>
    </row>
    <row r="51" spans="1:44" ht="13" x14ac:dyDescent="0.2">
      <c r="A51" s="130"/>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88" t="s">
        <v>473</v>
      </c>
      <c r="AL51" s="189"/>
      <c r="AM51" s="197">
        <v>1693358</v>
      </c>
      <c r="AN51" s="198">
        <v>51230</v>
      </c>
      <c r="AO51" s="199">
        <v>240</v>
      </c>
      <c r="AP51" s="200">
        <v>52191</v>
      </c>
      <c r="AQ51" s="201">
        <v>9.3000000000000007</v>
      </c>
      <c r="AR51" s="202">
        <v>230.7</v>
      </c>
    </row>
    <row r="52" spans="1:44" ht="13" x14ac:dyDescent="0.2">
      <c r="A52" s="130"/>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203"/>
      <c r="AL52" s="204" t="s">
        <v>474</v>
      </c>
      <c r="AM52" s="205">
        <v>1026575</v>
      </c>
      <c r="AN52" s="206">
        <v>31058</v>
      </c>
      <c r="AO52" s="207">
        <v>266.89999999999998</v>
      </c>
      <c r="AP52" s="208">
        <v>24843</v>
      </c>
      <c r="AQ52" s="209">
        <v>-0.4</v>
      </c>
      <c r="AR52" s="210">
        <v>267.3</v>
      </c>
    </row>
    <row r="53" spans="1:44" ht="13" x14ac:dyDescent="0.2">
      <c r="A53" s="130"/>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88" t="s">
        <v>475</v>
      </c>
      <c r="AL53" s="189"/>
      <c r="AM53" s="197">
        <v>4058272</v>
      </c>
      <c r="AN53" s="198">
        <v>123101</v>
      </c>
      <c r="AO53" s="199">
        <v>140.30000000000001</v>
      </c>
      <c r="AP53" s="200">
        <v>47387</v>
      </c>
      <c r="AQ53" s="201">
        <v>-9.1999999999999993</v>
      </c>
      <c r="AR53" s="202">
        <v>149.5</v>
      </c>
    </row>
    <row r="54" spans="1:44" ht="13" x14ac:dyDescent="0.2">
      <c r="A54" s="130"/>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203"/>
      <c r="AL54" s="204" t="s">
        <v>474</v>
      </c>
      <c r="AM54" s="205">
        <v>915251</v>
      </c>
      <c r="AN54" s="206">
        <v>27763</v>
      </c>
      <c r="AO54" s="207">
        <v>-10.6</v>
      </c>
      <c r="AP54" s="208">
        <v>24928</v>
      </c>
      <c r="AQ54" s="209">
        <v>0.3</v>
      </c>
      <c r="AR54" s="210">
        <v>-10.9</v>
      </c>
    </row>
    <row r="55" spans="1:44" ht="13" x14ac:dyDescent="0.2">
      <c r="A55" s="130"/>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88" t="s">
        <v>476</v>
      </c>
      <c r="AL55" s="189"/>
      <c r="AM55" s="197">
        <v>20646106</v>
      </c>
      <c r="AN55" s="198">
        <v>623768</v>
      </c>
      <c r="AO55" s="199">
        <v>406.7</v>
      </c>
      <c r="AP55" s="200">
        <v>51264</v>
      </c>
      <c r="AQ55" s="201">
        <v>8.1999999999999993</v>
      </c>
      <c r="AR55" s="202">
        <v>398.5</v>
      </c>
    </row>
    <row r="56" spans="1:44" ht="13" x14ac:dyDescent="0.2">
      <c r="A56" s="130"/>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203"/>
      <c r="AL56" s="204" t="s">
        <v>474</v>
      </c>
      <c r="AM56" s="205">
        <v>1553688</v>
      </c>
      <c r="AN56" s="206">
        <v>46941</v>
      </c>
      <c r="AO56" s="207">
        <v>69.099999999999994</v>
      </c>
      <c r="AP56" s="208">
        <v>26040</v>
      </c>
      <c r="AQ56" s="209">
        <v>4.5</v>
      </c>
      <c r="AR56" s="210">
        <v>64.599999999999994</v>
      </c>
    </row>
    <row r="57" spans="1:44" ht="13" x14ac:dyDescent="0.2">
      <c r="A57" s="130"/>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88" t="s">
        <v>477</v>
      </c>
      <c r="AL57" s="189"/>
      <c r="AM57" s="197">
        <v>3085838</v>
      </c>
      <c r="AN57" s="198">
        <v>92509</v>
      </c>
      <c r="AO57" s="199">
        <v>-85.2</v>
      </c>
      <c r="AP57" s="200">
        <v>52068</v>
      </c>
      <c r="AQ57" s="201">
        <v>1.6</v>
      </c>
      <c r="AR57" s="202">
        <v>-86.8</v>
      </c>
    </row>
    <row r="58" spans="1:44" ht="13" x14ac:dyDescent="0.2">
      <c r="A58" s="130"/>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203"/>
      <c r="AL58" s="204" t="s">
        <v>474</v>
      </c>
      <c r="AM58" s="205">
        <v>714770</v>
      </c>
      <c r="AN58" s="206">
        <v>21428</v>
      </c>
      <c r="AO58" s="207">
        <v>-54.4</v>
      </c>
      <c r="AP58" s="208">
        <v>26936</v>
      </c>
      <c r="AQ58" s="209">
        <v>3.4</v>
      </c>
      <c r="AR58" s="210">
        <v>-57.8</v>
      </c>
    </row>
    <row r="59" spans="1:44" ht="13" x14ac:dyDescent="0.2">
      <c r="A59" s="130"/>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88" t="s">
        <v>478</v>
      </c>
      <c r="AL59" s="189"/>
      <c r="AM59" s="197">
        <v>3341151</v>
      </c>
      <c r="AN59" s="198">
        <v>99772</v>
      </c>
      <c r="AO59" s="199">
        <v>7.9</v>
      </c>
      <c r="AP59" s="200">
        <v>47161</v>
      </c>
      <c r="AQ59" s="201">
        <v>-9.4</v>
      </c>
      <c r="AR59" s="202">
        <v>17.3</v>
      </c>
    </row>
    <row r="60" spans="1:44" ht="13" x14ac:dyDescent="0.2">
      <c r="A60" s="130"/>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203"/>
      <c r="AL60" s="204" t="s">
        <v>474</v>
      </c>
      <c r="AM60" s="205">
        <v>1371234</v>
      </c>
      <c r="AN60" s="206">
        <v>40947</v>
      </c>
      <c r="AO60" s="207">
        <v>91.1</v>
      </c>
      <c r="AP60" s="208">
        <v>24595</v>
      </c>
      <c r="AQ60" s="209">
        <v>-8.6999999999999993</v>
      </c>
      <c r="AR60" s="210">
        <v>99.8</v>
      </c>
    </row>
    <row r="61" spans="1:44" ht="13" x14ac:dyDescent="0.2">
      <c r="A61" s="130"/>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88" t="s">
        <v>479</v>
      </c>
      <c r="AL61" s="211"/>
      <c r="AM61" s="212">
        <v>6564945</v>
      </c>
      <c r="AN61" s="213">
        <v>198076</v>
      </c>
      <c r="AO61" s="214">
        <v>141.9</v>
      </c>
      <c r="AP61" s="215">
        <v>50014</v>
      </c>
      <c r="AQ61" s="216">
        <v>0.1</v>
      </c>
      <c r="AR61" s="202">
        <v>141.80000000000001</v>
      </c>
    </row>
    <row r="62" spans="1:44" ht="13" x14ac:dyDescent="0.2">
      <c r="A62" s="130"/>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203"/>
      <c r="AL62" s="204" t="s">
        <v>474</v>
      </c>
      <c r="AM62" s="205">
        <v>1116304</v>
      </c>
      <c r="AN62" s="206">
        <v>33627</v>
      </c>
      <c r="AO62" s="207">
        <v>72.400000000000006</v>
      </c>
      <c r="AP62" s="208">
        <v>25468</v>
      </c>
      <c r="AQ62" s="209">
        <v>-0.2</v>
      </c>
      <c r="AR62" s="210">
        <v>72.599999999999994</v>
      </c>
    </row>
    <row r="63" spans="1:44" ht="13" x14ac:dyDescent="0.2">
      <c r="A63" s="130"/>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c r="AO63" s="126"/>
      <c r="AP63" s="126"/>
      <c r="AQ63" s="126"/>
      <c r="AR63" s="126"/>
    </row>
    <row r="64" spans="1:44" ht="13" x14ac:dyDescent="0.2">
      <c r="A64" s="130"/>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c r="AO64" s="126"/>
      <c r="AP64" s="126"/>
      <c r="AQ64" s="126"/>
      <c r="AR64" s="126"/>
    </row>
    <row r="65" spans="1:46" ht="13" x14ac:dyDescent="0.2">
      <c r="A65" s="130"/>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row>
    <row r="66" spans="1:46" ht="13" x14ac:dyDescent="0.2">
      <c r="A66" s="217"/>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218"/>
    </row>
    <row r="67" spans="1:46" ht="13.5" hidden="1" customHeight="1" x14ac:dyDescent="0.2">
      <c r="AK67" s="126"/>
      <c r="AL67" s="126"/>
      <c r="AM67" s="126"/>
      <c r="AN67" s="126"/>
      <c r="AO67" s="126"/>
      <c r="AP67" s="126"/>
      <c r="AQ67" s="126"/>
      <c r="AR67" s="126"/>
      <c r="AS67" s="126"/>
      <c r="AT67" s="126"/>
    </row>
    <row r="68" spans="1:46" ht="13.5" hidden="1" customHeight="1" x14ac:dyDescent="0.2">
      <c r="AK68" s="126"/>
      <c r="AL68" s="126"/>
      <c r="AM68" s="126"/>
      <c r="AN68" s="126"/>
      <c r="AO68" s="126"/>
      <c r="AP68" s="126"/>
      <c r="AQ68" s="126"/>
      <c r="AR68" s="126"/>
    </row>
    <row r="69" spans="1:46" ht="13.5" hidden="1" customHeight="1" x14ac:dyDescent="0.2">
      <c r="AK69" s="126"/>
      <c r="AL69" s="126"/>
      <c r="AM69" s="126"/>
      <c r="AN69" s="126"/>
      <c r="AO69" s="126"/>
      <c r="AP69" s="126"/>
      <c r="AQ69" s="126"/>
      <c r="AR69" s="126"/>
    </row>
    <row r="70" spans="1:46" ht="13" hidden="1" x14ac:dyDescent="0.2">
      <c r="AK70" s="126"/>
      <c r="AL70" s="126"/>
      <c r="AM70" s="126"/>
      <c r="AN70" s="126"/>
      <c r="AO70" s="126"/>
      <c r="AP70" s="126"/>
      <c r="AQ70" s="126"/>
      <c r="AR70" s="126"/>
    </row>
    <row r="71" spans="1:46" ht="13" hidden="1" x14ac:dyDescent="0.2">
      <c r="AK71" s="126"/>
      <c r="AL71" s="126"/>
      <c r="AM71" s="126"/>
      <c r="AN71" s="126"/>
      <c r="AO71" s="126"/>
      <c r="AP71" s="126"/>
      <c r="AQ71" s="126"/>
      <c r="AR71" s="126"/>
    </row>
    <row r="72" spans="1:46" ht="13" hidden="1" x14ac:dyDescent="0.2">
      <c r="AK72" s="126"/>
      <c r="AL72" s="126"/>
      <c r="AM72" s="126"/>
      <c r="AN72" s="126"/>
      <c r="AO72" s="126"/>
      <c r="AP72" s="126"/>
      <c r="AQ72" s="126"/>
      <c r="AR72" s="126"/>
    </row>
    <row r="73" spans="1:46" ht="13" hidden="1" x14ac:dyDescent="0.2">
      <c r="AK73" s="126"/>
      <c r="AL73" s="126"/>
      <c r="AM73" s="126"/>
      <c r="AN73" s="126"/>
      <c r="AO73" s="126"/>
      <c r="AP73" s="126"/>
      <c r="AQ73" s="126"/>
      <c r="AR73" s="126"/>
    </row>
  </sheetData>
  <sheetProtection algorithmName="SHA-512" hashValue="4+mCjWygWz/ZfhZGP+Zax/YXCDHPyZUr+gGz5H4tYsRsNGSdCUx0uXRonGfupX/nELsDYWUnrI04acYN4alj2Q==" saltValue="c+oltsd7qJGrekBhX4O+Y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70" zoomScaleNormal="70" zoomScaleSheetLayoutView="55" workbookViewId="0"/>
  </sheetViews>
  <sheetFormatPr defaultColWidth="0" defaultRowHeight="13.5" customHeight="1" zeroHeight="1" x14ac:dyDescent="0.2"/>
  <cols>
    <col min="1" max="125" width="2.4531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 x14ac:dyDescent="0.2">
      <c r="B2" s="5"/>
      <c r="DG2" s="5"/>
    </row>
    <row r="3" spans="2:125" ht="13"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 x14ac:dyDescent="0.2"/>
    <row r="5" spans="2:125" ht="13" x14ac:dyDescent="0.2"/>
    <row r="6" spans="2:125" ht="13" x14ac:dyDescent="0.2"/>
    <row r="7" spans="2:125" ht="13" x14ac:dyDescent="0.2"/>
    <row r="8" spans="2:125" ht="13" x14ac:dyDescent="0.2"/>
    <row r="9" spans="2:125" ht="13" x14ac:dyDescent="0.2">
      <c r="DU9" s="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5"/>
    </row>
    <row r="18" spans="125:125" ht="13" x14ac:dyDescent="0.2"/>
    <row r="19" spans="125:125" ht="13" x14ac:dyDescent="0.2"/>
    <row r="20" spans="125:125" ht="13" x14ac:dyDescent="0.2">
      <c r="DU20" s="5"/>
    </row>
    <row r="21" spans="125:125" ht="13" x14ac:dyDescent="0.2">
      <c r="DU21" s="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5"/>
    </row>
    <row r="29" spans="125:125" ht="13" x14ac:dyDescent="0.2"/>
    <row r="30" spans="125:125" ht="13" x14ac:dyDescent="0.2"/>
    <row r="31" spans="125:125" ht="13" x14ac:dyDescent="0.2"/>
    <row r="32" spans="125:125" ht="13" x14ac:dyDescent="0.2"/>
    <row r="33" spans="2:125" ht="13" x14ac:dyDescent="0.2">
      <c r="B33" s="5"/>
      <c r="G33" s="5"/>
      <c r="I33" s="5"/>
    </row>
    <row r="34" spans="2:125" ht="13" x14ac:dyDescent="0.2">
      <c r="C34" s="5"/>
      <c r="P34" s="5"/>
      <c r="DE34" s="5"/>
      <c r="DH34" s="5"/>
    </row>
    <row r="35" spans="2:125" ht="13" x14ac:dyDescent="0.2">
      <c r="D35" s="5"/>
      <c r="E35" s="5"/>
      <c r="DG35" s="5"/>
      <c r="DJ35" s="5"/>
      <c r="DP35" s="5"/>
      <c r="DQ35" s="5"/>
      <c r="DR35" s="5"/>
      <c r="DS35" s="5"/>
      <c r="DT35" s="5"/>
      <c r="DU35" s="5"/>
    </row>
    <row r="36" spans="2:125" ht="13"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 x14ac:dyDescent="0.2">
      <c r="DU37" s="5"/>
    </row>
    <row r="38" spans="2:125" ht="13" x14ac:dyDescent="0.2">
      <c r="DT38" s="5"/>
      <c r="DU38" s="5"/>
    </row>
    <row r="39" spans="2:125" ht="13" x14ac:dyDescent="0.2"/>
    <row r="40" spans="2:125" ht="13" x14ac:dyDescent="0.2">
      <c r="DH40" s="5"/>
    </row>
    <row r="41" spans="2:125" ht="13" x14ac:dyDescent="0.2">
      <c r="DE41" s="5"/>
    </row>
    <row r="42" spans="2:125" ht="13" x14ac:dyDescent="0.2">
      <c r="DG42" s="5"/>
      <c r="DJ42" s="5"/>
    </row>
    <row r="43" spans="2:125" ht="13"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 x14ac:dyDescent="0.2">
      <c r="DU44" s="5"/>
    </row>
    <row r="45" spans="2:125" ht="13" x14ac:dyDescent="0.2"/>
    <row r="46" spans="2:125" ht="13" x14ac:dyDescent="0.2"/>
    <row r="47" spans="2:125" ht="13" x14ac:dyDescent="0.2"/>
    <row r="48" spans="2:125" ht="13" x14ac:dyDescent="0.2">
      <c r="DT48" s="5"/>
      <c r="DU48" s="5"/>
    </row>
    <row r="49" spans="120:125" ht="13" x14ac:dyDescent="0.2">
      <c r="DU49" s="5"/>
    </row>
    <row r="50" spans="120:125" ht="13" x14ac:dyDescent="0.2">
      <c r="DU50" s="5"/>
    </row>
    <row r="51" spans="120:125" ht="13" x14ac:dyDescent="0.2">
      <c r="DP51" s="5"/>
      <c r="DQ51" s="5"/>
      <c r="DR51" s="5"/>
      <c r="DS51" s="5"/>
      <c r="DT51" s="5"/>
      <c r="DU51" s="5"/>
    </row>
    <row r="52" spans="120:125" ht="13" x14ac:dyDescent="0.2"/>
    <row r="53" spans="120:125" ht="13" x14ac:dyDescent="0.2"/>
    <row r="54" spans="120:125" ht="13" x14ac:dyDescent="0.2">
      <c r="DU54" s="5"/>
    </row>
    <row r="55" spans="120:125" ht="13" x14ac:dyDescent="0.2"/>
    <row r="56" spans="120:125" ht="13" x14ac:dyDescent="0.2"/>
    <row r="57" spans="120:125" ht="13" x14ac:dyDescent="0.2"/>
    <row r="58" spans="120:125" ht="13" x14ac:dyDescent="0.2">
      <c r="DU58" s="5"/>
    </row>
    <row r="59" spans="120:125" ht="13" x14ac:dyDescent="0.2"/>
    <row r="60" spans="120:125" ht="13" x14ac:dyDescent="0.2"/>
    <row r="61" spans="120:125" ht="13" x14ac:dyDescent="0.2"/>
    <row r="62" spans="120:125" ht="13" x14ac:dyDescent="0.2"/>
    <row r="63" spans="120:125" ht="13" x14ac:dyDescent="0.2">
      <c r="DU63" s="5"/>
    </row>
    <row r="64" spans="120:125" ht="13" x14ac:dyDescent="0.2">
      <c r="DT64" s="5"/>
      <c r="DU64" s="5"/>
    </row>
    <row r="65" spans="123:125" ht="13" x14ac:dyDescent="0.2"/>
    <row r="66" spans="123:125" ht="13" x14ac:dyDescent="0.2"/>
    <row r="67" spans="123:125" ht="13" x14ac:dyDescent="0.2"/>
    <row r="68" spans="123:125" ht="13" x14ac:dyDescent="0.2"/>
    <row r="69" spans="123:125" ht="13" x14ac:dyDescent="0.2">
      <c r="DS69" s="5"/>
      <c r="DT69" s="5"/>
      <c r="DU69" s="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5"/>
    </row>
    <row r="83" spans="116:125" ht="13" x14ac:dyDescent="0.2">
      <c r="DM83" s="5"/>
      <c r="DN83" s="5"/>
      <c r="DO83" s="5"/>
      <c r="DP83" s="5"/>
      <c r="DQ83" s="5"/>
      <c r="DR83" s="5"/>
      <c r="DS83" s="5"/>
      <c r="DT83" s="5"/>
      <c r="DU83" s="5"/>
    </row>
    <row r="84" spans="116:125" ht="13" x14ac:dyDescent="0.2"/>
    <row r="85" spans="116:125" ht="13" x14ac:dyDescent="0.2"/>
    <row r="86" spans="116:125" ht="13" x14ac:dyDescent="0.2"/>
    <row r="87" spans="116:125" ht="13" x14ac:dyDescent="0.2"/>
    <row r="88" spans="116:125" ht="13" x14ac:dyDescent="0.2">
      <c r="DU88" s="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lPAh2AnBb6ZKFFneomcb9LPwMUMb+Cs0rCQW7tIoUSsv2k/o+i8OHpf6uZDJzeJlmB+aa5aNWkb/jYjceaWq3Q==" saltValue="yEp/UwU804tLeeEK8gcTu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5" zoomScale="70" zoomScaleNormal="70" zoomScaleSheetLayoutView="55" workbookViewId="0"/>
  </sheetViews>
  <sheetFormatPr defaultColWidth="0" defaultRowHeight="13.5" customHeight="1" zeroHeight="1" x14ac:dyDescent="0.2"/>
  <cols>
    <col min="1" max="125" width="2.4531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 x14ac:dyDescent="0.2">
      <c r="B2" s="5"/>
      <c r="T2" s="5"/>
    </row>
    <row r="3" spans="1:125" ht="13"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5"/>
      <c r="G33" s="5"/>
      <c r="I33" s="5"/>
    </row>
    <row r="34" spans="2:125" ht="13" x14ac:dyDescent="0.2">
      <c r="C34" s="5"/>
      <c r="P34" s="5"/>
      <c r="R34" s="5"/>
      <c r="U34" s="5"/>
    </row>
    <row r="35" spans="2:125" ht="13"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 x14ac:dyDescent="0.2">
      <c r="F36" s="5"/>
      <c r="H36" s="5"/>
      <c r="J36" s="5"/>
      <c r="K36" s="5"/>
      <c r="L36" s="5"/>
      <c r="M36" s="5"/>
      <c r="N36" s="5"/>
      <c r="O36" s="5"/>
      <c r="Q36" s="5"/>
      <c r="S36" s="5"/>
      <c r="V36" s="5"/>
    </row>
    <row r="37" spans="2:125" ht="13" x14ac:dyDescent="0.2"/>
    <row r="38" spans="2:125" ht="13" x14ac:dyDescent="0.2"/>
    <row r="39" spans="2:125" ht="13" x14ac:dyDescent="0.2"/>
    <row r="40" spans="2:125" ht="13" x14ac:dyDescent="0.2">
      <c r="U40" s="5"/>
    </row>
    <row r="41" spans="2:125" ht="13" x14ac:dyDescent="0.2">
      <c r="R41" s="5"/>
    </row>
    <row r="42" spans="2:125" ht="13"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 x14ac:dyDescent="0.2">
      <c r="Q43" s="5"/>
      <c r="S43" s="5"/>
      <c r="V43" s="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vmCKe0VDZGmw14rRApncNv1VpFpjgYJXiFMr77Qfn/cNofVZCgCpl9bmQXCRR0Hmu8TURxDP5BYpmh8u3zaF5g==" saltValue="sZJfAGWvS3psN0QxadBpI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28" zoomScaleSheetLayoutView="100" workbookViewId="0"/>
  </sheetViews>
  <sheetFormatPr defaultColWidth="0" defaultRowHeight="13.5" customHeight="1" zeroHeight="1" x14ac:dyDescent="0.2"/>
  <cols>
    <col min="1" max="1" width="8.26953125" style="219" customWidth="1"/>
    <col min="2" max="16" width="14.6328125" style="219" customWidth="1"/>
    <col min="17" max="16384" width="0" style="219"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20"/>
      <c r="C45" s="220"/>
      <c r="D45" s="220"/>
      <c r="E45" s="220"/>
      <c r="F45" s="220"/>
      <c r="G45" s="220"/>
      <c r="H45" s="220"/>
      <c r="I45" s="220"/>
      <c r="J45" s="221" t="s">
        <v>480</v>
      </c>
    </row>
    <row r="46" spans="2:10" ht="29.25" customHeight="1" thickBot="1" x14ac:dyDescent="0.3">
      <c r="B46" s="222" t="s">
        <v>24</v>
      </c>
      <c r="C46" s="223"/>
      <c r="D46" s="223"/>
      <c r="E46" s="224" t="s">
        <v>481</v>
      </c>
      <c r="F46" s="225" t="s">
        <v>3</v>
      </c>
      <c r="G46" s="226" t="s">
        <v>4</v>
      </c>
      <c r="H46" s="226" t="s">
        <v>5</v>
      </c>
      <c r="I46" s="226" t="s">
        <v>6</v>
      </c>
      <c r="J46" s="227" t="s">
        <v>7</v>
      </c>
    </row>
    <row r="47" spans="2:10" ht="57.75" customHeight="1" x14ac:dyDescent="0.2">
      <c r="B47" s="228"/>
      <c r="C47" s="1166" t="s">
        <v>482</v>
      </c>
      <c r="D47" s="1166"/>
      <c r="E47" s="1167"/>
      <c r="F47" s="229">
        <v>15.7</v>
      </c>
      <c r="G47" s="230">
        <v>15.68</v>
      </c>
      <c r="H47" s="230">
        <v>15.28</v>
      </c>
      <c r="I47" s="230">
        <v>13.55</v>
      </c>
      <c r="J47" s="231">
        <v>12.37</v>
      </c>
    </row>
    <row r="48" spans="2:10" ht="57.75" customHeight="1" x14ac:dyDescent="0.2">
      <c r="B48" s="232"/>
      <c r="C48" s="1168" t="s">
        <v>483</v>
      </c>
      <c r="D48" s="1168"/>
      <c r="E48" s="1169"/>
      <c r="F48" s="233">
        <v>0</v>
      </c>
      <c r="G48" s="234">
        <v>3.53</v>
      </c>
      <c r="H48" s="234">
        <v>15.83</v>
      </c>
      <c r="I48" s="234">
        <v>14.67</v>
      </c>
      <c r="J48" s="235">
        <v>10.29</v>
      </c>
    </row>
    <row r="49" spans="2:10" ht="57.75" customHeight="1" thickBot="1" x14ac:dyDescent="0.25">
      <c r="B49" s="236"/>
      <c r="C49" s="1170" t="s">
        <v>484</v>
      </c>
      <c r="D49" s="1170"/>
      <c r="E49" s="1171"/>
      <c r="F49" s="237" t="s">
        <v>485</v>
      </c>
      <c r="G49" s="238">
        <v>3.54</v>
      </c>
      <c r="H49" s="238">
        <v>12.39</v>
      </c>
      <c r="I49" s="238">
        <v>0.65</v>
      </c>
      <c r="J49" s="239" t="s">
        <v>486</v>
      </c>
    </row>
    <row r="50" spans="2:10" ht="13" x14ac:dyDescent="0.2"/>
  </sheetData>
  <sheetProtection algorithmName="SHA-512" hashValue="BzORlEzvLEKMr0bnMuNnSE6UpmbUJCbid9CV2RPXCcUb8vbjnK39DL9xZWOfDHO2ZEWEi9wbpNb5JQRRslfJAw==" saltValue="DKiUMSluLf7idN3t59oJ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2023-10-13T01:42:43Z</cp:lastPrinted>
  <dcterms:created xsi:type="dcterms:W3CDTF">2023-09-21T00:59:43Z</dcterms:created>
  <dcterms:modified xsi:type="dcterms:W3CDTF">2023-10-16T01:25:30Z</dcterms:modified>
  <cp:category/>
</cp:coreProperties>
</file>