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firstSheet="11" activeTab="13"/>
  </bookViews>
  <sheets>
    <sheet name="総括表 " sheetId="30" r:id="rId1"/>
    <sheet name="普通会計の状況" sheetId="11" r:id="rId2"/>
    <sheet name="各会計、関係団体の財政状況及び健全化判断比率" sheetId="12" r:id="rId3"/>
    <sheet name="財政比較分析表" sheetId="18" r:id="rId4"/>
    <sheet name="経常経費分析表（経常収支比率の分析） " sheetId="19" r:id="rId5"/>
    <sheet name="経常経費分析表（人件費・公債費・普通建設事業費の分析）" sheetId="20" r:id="rId6"/>
    <sheet name="性質別歳出決算分析表（住民一人当たりのコスト） " sheetId="21" r:id="rId7"/>
    <sheet name="目的別歳出決算分析表（住民一人当たりのコスト） " sheetId="22" r:id="rId8"/>
    <sheet name="実質収支比率等に係る経年分析" sheetId="23" r:id="rId9"/>
    <sheet name="連結実質赤字比率に係る赤字・黒字の構成分析" sheetId="26" r:id="rId10"/>
    <sheet name="実質公債費比率（分子）の構造 " sheetId="27" r:id="rId11"/>
    <sheet name="将来負担比率（分子）の構造" sheetId="28" r:id="rId12"/>
    <sheet name="基金残高に係る経年分析 " sheetId="29" r:id="rId13"/>
    <sheet name="公会計指標分析・財政指標組合せ分析表" sheetId="31" r:id="rId14"/>
    <sheet name="施設類型別ストック情報分析表①" sheetId="32" r:id="rId15"/>
    <sheet name="施設類型別ストック情報分析表②" sheetId="33"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30" l="1"/>
  <c r="CQ43" i="30"/>
  <c r="CO43" i="30" s="1"/>
  <c r="BY43" i="30"/>
  <c r="BW43" i="30"/>
  <c r="BE43" i="30"/>
  <c r="AM43" i="30"/>
  <c r="U43" i="30"/>
  <c r="E43" i="30"/>
  <c r="C43" i="30" s="1"/>
  <c r="DG42" i="30"/>
  <c r="CQ42" i="30"/>
  <c r="CO42" i="30"/>
  <c r="BY42" i="30"/>
  <c r="BW42" i="30" s="1"/>
  <c r="BE42" i="30"/>
  <c r="AM42" i="30"/>
  <c r="U42" i="30"/>
  <c r="E42" i="30"/>
  <c r="C42" i="30" s="1"/>
  <c r="DG41" i="30"/>
  <c r="CQ41" i="30"/>
  <c r="CO41" i="30" s="1"/>
  <c r="BY41" i="30"/>
  <c r="BW41" i="30"/>
  <c r="BE41" i="30"/>
  <c r="AM41" i="30"/>
  <c r="U41" i="30"/>
  <c r="E41" i="30"/>
  <c r="C41" i="30" s="1"/>
  <c r="DG40" i="30"/>
  <c r="CQ40" i="30"/>
  <c r="CO40" i="30"/>
  <c r="BY40" i="30"/>
  <c r="BE40" i="30"/>
  <c r="AM40" i="30"/>
  <c r="U40" i="30"/>
  <c r="E40" i="30"/>
  <c r="C40" i="30"/>
  <c r="DG39" i="30"/>
  <c r="CQ39" i="30"/>
  <c r="CO39" i="30" s="1"/>
  <c r="BY39" i="30"/>
  <c r="BE39" i="30"/>
  <c r="AM39" i="30"/>
  <c r="U39" i="30"/>
  <c r="E39" i="30"/>
  <c r="C39" i="30" s="1"/>
  <c r="DG38" i="30"/>
  <c r="CQ38" i="30"/>
  <c r="CO38" i="30"/>
  <c r="BY38" i="30"/>
  <c r="BE38" i="30"/>
  <c r="AM38" i="30"/>
  <c r="U38" i="30"/>
  <c r="E38" i="30"/>
  <c r="C38" i="30"/>
  <c r="DG37" i="30"/>
  <c r="CQ37" i="30"/>
  <c r="CO37" i="30" s="1"/>
  <c r="BY37" i="30"/>
  <c r="BE37" i="30"/>
  <c r="AM37" i="30"/>
  <c r="U37" i="30"/>
  <c r="E37" i="30"/>
  <c r="C37" i="30" s="1"/>
  <c r="DG36" i="30"/>
  <c r="CQ36" i="30"/>
  <c r="CO36" i="30"/>
  <c r="BY36" i="30"/>
  <c r="BE36" i="30"/>
  <c r="AM36" i="30"/>
  <c r="W36" i="30"/>
  <c r="E36" i="30"/>
  <c r="C36" i="30"/>
  <c r="DG35" i="30"/>
  <c r="CQ35" i="30"/>
  <c r="CO35" i="30"/>
  <c r="BY35" i="30"/>
  <c r="BG35" i="30"/>
  <c r="AM35" i="30"/>
  <c r="W35" i="30"/>
  <c r="E35" i="30"/>
  <c r="DG34" i="30"/>
  <c r="CQ34" i="30"/>
  <c r="CO34" i="30"/>
  <c r="BY34" i="30"/>
  <c r="BG34" i="30"/>
  <c r="AO34" i="30"/>
  <c r="W34" i="30"/>
  <c r="E34" i="30"/>
  <c r="C34" i="30" s="1"/>
  <c r="C35" i="30" l="1"/>
  <c r="U34" i="30" l="1"/>
  <c r="U35" i="30" s="1"/>
  <c r="U36" i="30" s="1"/>
  <c r="AM34" i="30" l="1"/>
  <c r="BE34" i="30" s="1"/>
  <c r="BE35" i="30" s="1"/>
  <c r="BW34" i="30" l="1"/>
  <c r="BW35" i="30" s="1"/>
  <c r="BW36" i="30" s="1"/>
  <c r="BW37" i="30" s="1"/>
  <c r="BW38" i="30" s="1"/>
  <c r="BW39" i="30" s="1"/>
  <c r="BW40" i="3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<sst xmlns="http://schemas.openxmlformats.org/spreadsheetml/2006/main" count="1160" uniqueCount="592">
  <si>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</si>
  <si>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</si>
  <si>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</si>
  <si>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</si>
  <si>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</si>
  <si>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</si>
  <si>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</si>
  <si>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</si>
  <si>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</si>
  <si>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</si>
  <si>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</si>
  <si>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</si>
  <si>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</si>
  <si>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</si>
  <si>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</si>
  <si>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</si>
  <si>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</si>
  <si>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</si>
  <si>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</si>
  <si>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</si>
  <si>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</si>
  <si>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</si>
  <si>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</si>
  <si>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</si>
  <si>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</si>
  <si>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</si>
  <si>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</si>
  <si>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</si>
  <si>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</si>
  <si>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</si>
  <si>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</si>
  <si>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</si>
  <si>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</si>
  <si>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</si>
  <si>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</si>
  <si>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</si>
  <si>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</si>
  <si>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</si>
  <si>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</si>
  <si>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</si>
  <si>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</si>
  <si>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</si>
  <si>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</si>
  <si>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</si>
  <si>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</si>
  <si>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</si>
  <si>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</si>
  <si>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</si>
  <si>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</si>
  <si>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</si>
  <si>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</si>
  <si>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</si>
  <si>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</si>
  <si>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</si>
  <si>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</si>
  <si>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</si>
  <si>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</si>
  <si>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</si>
  <si>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</si>
  <si>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</si>
  <si>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</si>
  <si>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</si>
  <si>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</si>
  <si>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</si>
  <si>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</si>
  <si>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</si>
  <si>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</si>
  <si>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</si>
  <si>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</si>
  <si>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</si>
  <si>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</si>
  <si>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</si>
  <si>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</si>
  <si>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</si>
  <si>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</si>
  <si>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</si>
  <si>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</si>
  <si>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</si>
  <si>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</si>
  <si>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</si>
  <si>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</si>
  <si>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</si>
  <si>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</si>
  <si>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</si>
  <si>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</si>
  <si>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</si>
  <si>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</si>
  <si>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</si>
  <si>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</si>
  <si>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</si>
  <si>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</si>
  <si>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</si>
  <si>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</si>
  <si>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</si>
  <si>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</si>
  <si>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</si>
  <si>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御船町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</si>
  <si>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</si>
  <si>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</si>
  <si>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</si>
  <si>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</si>
  <si>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</si>
  <si>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</si>
  <si>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</si>
  <si>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</si>
  <si>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</si>
  <si>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</si>
  <si>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</si>
  <si>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</si>
  <si>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</si>
  <si>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</si>
  <si>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</si>
  <si>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</si>
  <si>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</si>
  <si>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</si>
  <si>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</si>
  <si>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</si>
  <si>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</si>
  <si>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</si>
  <si>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</si>
  <si>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</si>
  <si>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</si>
  <si>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</si>
  <si>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</si>
  <si>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</si>
  <si>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</si>
  <si>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</si>
  <si>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</si>
  <si>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</si>
  <si>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</si>
  <si>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</si>
  <si>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</si>
  <si>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</si>
  <si>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</si>
  <si>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</si>
  <si>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</si>
  <si>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</si>
  <si>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</si>
  <si>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</si>
  <si>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</si>
  <si>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</si>
  <si>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</si>
  <si>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</si>
  <si>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</si>
  <si>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</si>
  <si>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</si>
  <si>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</si>
  <si>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</si>
  <si>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</si>
  <si>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</si>
  <si>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</si>
  <si>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</si>
  <si>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</si>
  <si>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</si>
  <si>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</si>
  <si>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</si>
  <si>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</si>
  <si>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</si>
  <si>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</si>
  <si>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</si>
  <si>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</si>
  <si>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</si>
  <si>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</si>
  <si>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</si>
  <si>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</si>
  <si>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</si>
  <si>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</si>
  <si>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</si>
  <si>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</si>
  <si>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</si>
  <si>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</si>
  <si>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</si>
  <si>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</si>
  <si>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</si>
  <si>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</si>
  <si>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</si>
  <si>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</si>
  <si>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</si>
  <si>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</si>
  <si>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</si>
  <si>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</si>
  <si>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</si>
  <si>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</si>
  <si>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</si>
  <si>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</si>
  <si>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</si>
  <si>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</si>
  <si>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</si>
  <si>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</si>
  <si>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</si>
  <si>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</si>
  <si>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</si>
  <si>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</si>
  <si>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</si>
  <si>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</si>
  <si>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</si>
  <si>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</si>
  <si>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</si>
  <si>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</si>
  <si>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</si>
  <si>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</si>
  <si>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</si>
  <si>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</si>
  <si>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</si>
  <si>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</si>
  <si>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</si>
  <si>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熊本県御船町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</si>
  <si>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</si>
  <si>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</si>
  <si>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</si>
  <si>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</si>
  <si>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</si>
  <si>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</si>
  <si>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</si>
  <si>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</si>
  <si>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</si>
  <si>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</si>
  <si>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</si>
  <si>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</si>
  <si>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</si>
  <si>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</si>
  <si>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</si>
  <si>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</si>
  <si>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</si>
  <si>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</si>
  <si>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</si>
  <si>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</si>
  <si>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</si>
  <si>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</si>
  <si>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</si>
  <si>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</si>
  <si>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</si>
  <si>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</si>
  <si>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</si>
  <si>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</si>
  <si>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</si>
  <si>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</si>
  <si>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</si>
  <si>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</si>
  <si>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</si>
  <si>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</si>
  <si>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</si>
  <si>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</si>
  <si>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</si>
  <si>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</si>
  <si>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</si>
  <si>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</si>
  <si>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</si>
  <si>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</si>
  <si>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</si>
  <si>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</si>
  <si>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</si>
  <si>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</si>
  <si>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</si>
  <si>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</si>
  <si>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</si>
  <si>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</si>
  <si>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</si>
  <si>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</si>
  <si>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</si>
  <si>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</si>
  <si>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</si>
  <si>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</si>
  <si>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</si>
  <si>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</si>
  <si>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</si>
  <si>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</si>
  <si>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</si>
  <si>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</si>
  <si>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</si>
  <si>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</si>
  <si>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</si>
  <si>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</si>
  <si>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</si>
  <si>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</si>
  <si>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</si>
  <si>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</si>
  <si>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</si>
  <si>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</si>
  <si>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</si>
  <si>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</si>
  <si>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</si>
  <si>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</si>
  <si>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</si>
  <si>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</si>
  <si>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</si>
  <si>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</si>
  <si>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</si>
  <si>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</si>
  <si>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</si>
  <si>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</si>
  <si>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</si>
  <si>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</si>
  <si>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</si>
  <si>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</si>
  <si>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</si>
  <si>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</si>
  <si>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</si>
  <si>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</si>
  <si>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</si>
  <si>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</si>
  <si>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</si>
  <si>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</si>
  <si>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</si>
  <si>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</si>
  <si>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</si>
  <si>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</si>
  <si>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</si>
  <si>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</si>
  <si>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</si>
  <si>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</si>
  <si>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</si>
  <si>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</si>
  <si>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</si>
  <si>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</si>
  <si>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</si>
  <si>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</si>
  <si>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</si>
  <si>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</si>
  <si>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</si>
  <si>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</si>
  <si>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</si>
  <si>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</si>
  <si>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</si>
  <si>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</si>
  <si>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</si>
  <si>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</si>
  <si>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</si>
  <si>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</si>
  <si>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</si>
  <si>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</si>
  <si>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</si>
  <si>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</si>
  <si>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</si>
  <si>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</si>
  <si>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</si>
  <si>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</si>
  <si>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</si>
  <si>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</si>
  <si>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</si>
  <si>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</si>
  <si>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</si>
  <si>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</si>
  <si>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</si>
  <si>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</si>
  <si>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</si>
  <si>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</si>
  <si>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</si>
  <si>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</si>
  <si>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</si>
  <si>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</si>
  <si>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</si>
  <si>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</si>
  <si>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</si>
  <si>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</si>
  <si>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</si>
  <si>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</si>
  <si>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</si>
  <si>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</si>
  <si>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</si>
  <si>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</si>
  <si>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</si>
  <si>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熊本県御船町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</si>
  <si>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</si>
  <si>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</si>
  <si>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</si>
  <si>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</si>
  <si>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</si>
  <si>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</si>
  <si>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</si>
  <si>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</si>
  <si>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</si>
  <si>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</si>
  <si>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</si>
  <si>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</si>
  <si>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</si>
  <si>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</si>
  <si>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</si>
  <si>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</si>
  <si>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</si>
  <si>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</si>
  <si>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</si>
  <si>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</si>
  <si>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御船町情報通信基盤施設運営事業特別会計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</si>
  <si>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</si>
  <si>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</si>
  <si>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</si>
  <si>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</si>
  <si>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</si>
  <si>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</si>
  <si>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</si>
  <si>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</si>
  <si>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</si>
  <si>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</si>
  <si>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</si>
  <si>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</si>
  <si>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</si>
  <si>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</si>
  <si>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御船町国民健康保険事業特別会計</t>
    <phoneticPr fontId="5"/>
  </si>
  <si>
    <t>御船町介護保険事業特別会計</t>
    <phoneticPr fontId="5"/>
  </si>
  <si>
    <t>御船町後期高齢者医療事業特別会計</t>
    <phoneticPr fontId="5"/>
  </si>
  <si>
    <t>御船町水道事業会計</t>
    <phoneticPr fontId="5"/>
  </si>
  <si>
    <t>法適用企業</t>
    <phoneticPr fontId="5"/>
  </si>
  <si>
    <t>御船町公共下水道事業特別会計</t>
    <phoneticPr fontId="5"/>
  </si>
  <si>
    <t>法非適用企業</t>
    <phoneticPr fontId="5"/>
  </si>
  <si>
    <t>御船町緑の村運営事業特別会計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</si>
  <si>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</si>
  <si>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</si>
  <si>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</si>
  <si>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</si>
  <si>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</si>
  <si>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</si>
  <si>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</si>
  <si>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</si>
  <si>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</si>
  <si>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</si>
  <si>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</si>
  <si>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</si>
  <si>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</si>
  <si>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</si>
  <si>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</si>
  <si>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</si>
  <si>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</si>
  <si>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</si>
  <si>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</si>
  <si>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</si>
  <si>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</si>
  <si>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</si>
  <si>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</si>
  <si>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</si>
  <si>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</si>
  <si>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</si>
  <si>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</si>
  <si>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</si>
  <si>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</si>
  <si>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</si>
  <si>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</si>
  <si>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</si>
  <si>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</si>
  <si>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</si>
  <si>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</si>
  <si>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</si>
  <si>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</si>
  <si>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</si>
  <si>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</si>
  <si>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</si>
  <si>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</si>
  <si>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</si>
  <si>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</si>
  <si>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</si>
  <si>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</si>
  <si>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</si>
  <si>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</si>
  <si>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</si>
  <si>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</si>
  <si>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</si>
  <si>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</si>
  <si>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</si>
  <si>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</si>
  <si>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</si>
  <si>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</si>
  <si>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</si>
  <si>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</si>
  <si>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</si>
  <si>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御船町水道事業会計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</si>
  <si>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</si>
  <si>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</si>
  <si>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</si>
  <si>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</si>
  <si>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</si>
  <si>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</si>
  <si>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</si>
  <si>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</si>
  <si>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</si>
  <si>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</si>
  <si>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</si>
  <si>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</si>
  <si>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</si>
  <si>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</si>
  <si>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</si>
  <si>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</si>
  <si>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</si>
  <si>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</si>
  <si>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</si>
  <si>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</si>
  <si>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</si>
  <si>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</si>
  <si>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</si>
  <si>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</si>
  <si>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</si>
  <si>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</si>
  <si>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</si>
  <si>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</si>
  <si>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</si>
  <si>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</si>
  <si>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</si>
  <si>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</si>
  <si>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</si>
  <si>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</si>
  <si>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</si>
  <si>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</si>
  <si>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</si>
  <si>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</si>
  <si>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</si>
  <si>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</si>
  <si>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</si>
  <si>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</si>
  <si>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</si>
  <si>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</si>
  <si>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</si>
  <si>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</si>
  <si>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</si>
  <si>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</si>
  <si>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</si>
  <si>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</si>
  <si>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</si>
  <si>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</si>
  <si>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</si>
  <si>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</si>
  <si>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</si>
  <si>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</si>
  <si>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</si>
  <si>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</si>
  <si>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</si>
  <si>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</si>
  <si>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</si>
  <si>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</si>
  <si>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</si>
  <si>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</si>
  <si>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</si>
  <si>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</si>
  <si>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</si>
  <si>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</si>
  <si>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</si>
  <si>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</si>
  <si>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</si>
  <si>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</si>
  <si>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</si>
  <si>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</si>
  <si>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</si>
  <si>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</si>
  <si>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</si>
  <si>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H29</t>
  </si>
  <si>
    <t>H30</t>
  </si>
  <si>
    <t>R01</t>
  </si>
  <si>
    <t>R02</t>
  </si>
  <si>
    <t>R03</t>
  </si>
  <si>
    <t>▲ 4.17</t>
  </si>
  <si>
    <t>▲ 0.22</t>
  </si>
  <si>
    <t>一般会計</t>
  </si>
  <si>
    <t>御船町水道事業会計</t>
  </si>
  <si>
    <t>御船町国民健康保険事業特別会計</t>
  </si>
  <si>
    <t>御船町介護保険事業特別会計</t>
  </si>
  <si>
    <t>御船町後期高齢者医療事業特別会計</t>
  </si>
  <si>
    <t>御船町公共下水道事業特別会計</t>
  </si>
  <si>
    <t>御船町情報通信基盤施設運営事業特別会計</t>
  </si>
  <si>
    <t>▲ 0.20</t>
  </si>
  <si>
    <t>▲ 0.13</t>
  </si>
  <si>
    <t>御船町緑の村運営事業特別会計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</si>
  <si>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</si>
  <si>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</si>
  <si>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</si>
  <si>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</si>
  <si>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</si>
  <si>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</si>
  <si>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</si>
  <si>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</si>
  <si>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</si>
  <si>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熊本県市町村総合事務組合</t>
    <rPh sb="0" eb="3">
      <t>クマモトケン</t>
    </rPh>
    <rPh sb="3" eb="6">
      <t>シチョウソン</t>
    </rPh>
    <rPh sb="6" eb="8">
      <t>ソウゴウ</t>
    </rPh>
    <rPh sb="8" eb="10">
      <t>ジム</t>
    </rPh>
    <rPh sb="10" eb="12">
      <t>クミアイ</t>
    </rPh>
    <phoneticPr fontId="2"/>
  </si>
  <si>
    <t>御船地区衛生施設組合</t>
    <rPh sb="0" eb="2">
      <t>ミフネ</t>
    </rPh>
    <rPh sb="2" eb="4">
      <t>チク</t>
    </rPh>
    <rPh sb="4" eb="6">
      <t>エイセイ</t>
    </rPh>
    <rPh sb="6" eb="8">
      <t>シセツ</t>
    </rPh>
    <rPh sb="8" eb="10">
      <t>クミアイ</t>
    </rPh>
    <phoneticPr fontId="2"/>
  </si>
  <si>
    <t>御船町・甲佐町衛生施設組合</t>
    <rPh sb="0" eb="2">
      <t>ミフネ</t>
    </rPh>
    <rPh sb="2" eb="3">
      <t>マチ</t>
    </rPh>
    <rPh sb="4" eb="7">
      <t>コウサマチ</t>
    </rPh>
    <rPh sb="7" eb="9">
      <t>エイセイ</t>
    </rPh>
    <rPh sb="9" eb="11">
      <t>シセツ</t>
    </rPh>
    <rPh sb="11" eb="13">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</si>
  <si>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</si>
  <si>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</si>
  <si>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2">
      <t>クマモト</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</si>
  <si>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2">
      <t>クマモト</t>
    </rPh>
    <rPh sb="2" eb="3">
      <t>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</si>
  <si>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ふるさと応援基金</t>
    <rPh sb="4" eb="6">
      <t>オウエン</t>
    </rPh>
    <rPh sb="6" eb="8">
      <t>キキン</t>
    </rPh>
    <phoneticPr fontId="5"/>
  </si>
  <si>
    <t>公共施設等整備基金</t>
    <rPh sb="0" eb="2">
      <t>コウキョウ</t>
    </rPh>
    <rPh sb="2" eb="4">
      <t>シセツ</t>
    </rPh>
    <rPh sb="4" eb="5">
      <t>トウ</t>
    </rPh>
    <rPh sb="5" eb="7">
      <t>セイビ</t>
    </rPh>
    <rPh sb="7" eb="9">
      <t>キキン</t>
    </rPh>
    <phoneticPr fontId="5"/>
  </si>
  <si>
    <t>平成28年御船町熊本地震復興基金</t>
    <rPh sb="0" eb="2">
      <t>ヘイセイ</t>
    </rPh>
    <rPh sb="4" eb="5">
      <t>ネン</t>
    </rPh>
    <rPh sb="5" eb="8">
      <t>ミフネマチ</t>
    </rPh>
    <rPh sb="8" eb="10">
      <t>クマモト</t>
    </rPh>
    <rPh sb="10" eb="12">
      <t>ジシン</t>
    </rPh>
    <rPh sb="12" eb="14">
      <t>フッコウ</t>
    </rPh>
    <rPh sb="14" eb="16">
      <t>キキン</t>
    </rPh>
    <phoneticPr fontId="5"/>
  </si>
  <si>
    <t>地域福祉振興基金</t>
    <rPh sb="0" eb="2">
      <t>チイキ</t>
    </rPh>
    <rPh sb="2" eb="4">
      <t>フクシ</t>
    </rPh>
    <rPh sb="4" eb="6">
      <t>シンコウ</t>
    </rPh>
    <rPh sb="6" eb="8">
      <t>キキン</t>
    </rPh>
    <phoneticPr fontId="5"/>
  </si>
  <si>
    <t>恐竜博物館振興基金</t>
    <rPh sb="0" eb="2">
      <t>キョウリュウ</t>
    </rPh>
    <rPh sb="2" eb="5">
      <t>ハクブツカン</t>
    </rPh>
    <rPh sb="5" eb="7">
      <t>シンコウ</t>
    </rPh>
    <rPh sb="7" eb="9">
      <t>キキン</t>
    </rPh>
    <phoneticPr fontId="5"/>
  </si>
  <si>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</si>
  <si>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</si>
  <si>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</si>
  <si>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各種基金の残高の増に伴い比率が減少したが、類似団体と比較して非常に大きく上回っている。平成28年熊本地震の影響により地方債残高が多く残っているため、可能な限り新規の地方債の発行を抑制する必要がある。また、有形固定資産減価償却率は、類似団体を下回っているものの、個別施設計画等に基づき長寿命化や集約に取組むことで、減価償却率の回復に努め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</si>
  <si>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</si>
  <si>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</si>
  <si>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</si>
  <si>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</si>
  <si>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</si>
  <si>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</si>
  <si>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各種基金の残高の増に伴い比率が減少したが、類似団体と比較して非常に大きく上回っている。平成28年熊本地震の影響により地方債残高が多く残っているため、可能な限り新規の地方債の発行を抑制する必要がある。また、実質公債費比率については、令和7年度に公債費のピークを迎える予定であることから、比率は悪化する見込み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</si>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</sst>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7" xfId="8" applyFont="1" applyBorder="1" applyAlignment="1">
      <alignment horizontal="left" vertical="center"/>
    </xf>
    <xf numFmtId="0" fontId="20" fillId="0" borderId="74"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87" fontId="17" fillId="0" borderId="56" xfId="19" applyNumberFormat="1" applyFont="1" applyBorder="1" applyAlignment="1">
      <alignment horizontal="right" vertical="center" shrinkToFit="1"/>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9" fillId="0" borderId="0" xfId="3" applyFont="1" applyAlignment="1">
      <alignment horizontal="center" vertical="center" shrinkToFit="1"/>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F68D-466B-A61E-538C4C09729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82444</c:v>
                </c:pt>
                <c:pt idx="1">
                  <c:v>145501</c:v>
                </c:pt>
                <c:pt idx="2">
                  <c:v>214327</c:v>
                </c:pt>
                <c:pt idx="3">
                  <c:v>112642</c:v>
                </c:pt>
                <c:pt idx="4">
                  <c:v>69132</c:v>
                </c:pt>
              </c:numCache>
            </c:numRef>
          </c:val>
          <c:smooth val="0"/>
          <c:extLst>
            <c:ext xmlns:c16="http://schemas.microsoft.com/office/drawing/2014/chart" uri="{C3380CC4-5D6E-409C-BE32-E72D297353CC}">
              <c16:uniqueId val="{00000001-F68D-466B-A61E-538C4C0972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16.21</c:v>
                </c:pt>
                <c:pt idx="1">
                  <c:v>11.55</c:v>
                </c:pt>
                <c:pt idx="2">
                  <c:v>9.31</c:v>
                </c:pt>
                <c:pt idx="3">
                  <c:v>8.24</c:v>
                </c:pt>
                <c:pt idx="4">
                  <c:v>14.44</c:v>
                </c:pt>
              </c:numCache>
            </c:numRef>
          </c:val>
          <c:extLst>
            <c:ext xmlns:c16="http://schemas.microsoft.com/office/drawing/2014/chart" uri="{C3380CC4-5D6E-409C-BE32-E72D297353CC}">
              <c16:uniqueId val="{00000000-C81D-4EEB-A704-17B8145B8802}"/>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15.37</c:v>
                </c:pt>
                <c:pt idx="1">
                  <c:v>16.53</c:v>
                </c:pt>
                <c:pt idx="2">
                  <c:v>16.670000000000002</c:v>
                </c:pt>
                <c:pt idx="3">
                  <c:v>20.91</c:v>
                </c:pt>
                <c:pt idx="4">
                  <c:v>25.13</c:v>
                </c:pt>
              </c:numCache>
            </c:numRef>
          </c:val>
          <c:extLst>
            <c:ext xmlns:c16="http://schemas.microsoft.com/office/drawing/2014/chart" uri="{C3380CC4-5D6E-409C-BE32-E72D297353CC}">
              <c16:uniqueId val="{00000001-C81D-4EEB-A704-17B8145B88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3.31</c:v>
                </c:pt>
                <c:pt idx="1">
                  <c:v>-4.17</c:v>
                </c:pt>
                <c:pt idx="2">
                  <c:v>-0.22</c:v>
                </c:pt>
                <c:pt idx="3">
                  <c:v>5.3</c:v>
                </c:pt>
                <c:pt idx="4">
                  <c:v>12.74</c:v>
                </c:pt>
              </c:numCache>
            </c:numRef>
          </c:val>
          <c:smooth val="0"/>
          <c:extLst>
            <c:ext xmlns:c16="http://schemas.microsoft.com/office/drawing/2014/chart" uri="{C3380CC4-5D6E-409C-BE32-E72D297353CC}">
              <c16:uniqueId val="{00000002-C81D-4EEB-A704-17B8145B88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6E3-4517-B985-16791EAD8F91}"/>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E3-4517-B985-16791EAD8F91}"/>
            </c:ext>
          </c:extLst>
        </c:ser>
        <c:ser>
          <c:idx val="2"/>
          <c:order val="2"/>
          <c:tx>
            <c:strRef>
              <c:f>[1]データシート!$A$29</c:f>
              <c:strCache>
                <c:ptCount val="1"/>
                <c:pt idx="0">
                  <c:v>御船町緑の村運営事業特別会計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0.03</c:v>
                </c:pt>
                <c:pt idx="2">
                  <c:v>#N/A</c:v>
                </c:pt>
                <c:pt idx="3">
                  <c:v>0.24</c:v>
                </c:pt>
                <c:pt idx="4">
                  <c:v>#N/A</c:v>
                </c:pt>
                <c:pt idx="5">
                  <c:v>0.04</c:v>
                </c:pt>
                <c:pt idx="6">
                  <c:v>#N/A</c:v>
                </c:pt>
                <c:pt idx="7">
                  <c:v>0.04</c:v>
                </c:pt>
                <c:pt idx="8">
                  <c:v>#N/A</c:v>
                </c:pt>
                <c:pt idx="9">
                  <c:v>0.01</c:v>
                </c:pt>
              </c:numCache>
            </c:numRef>
          </c:val>
          <c:extLst>
            <c:ext xmlns:c16="http://schemas.microsoft.com/office/drawing/2014/chart" uri="{C3380CC4-5D6E-409C-BE32-E72D297353CC}">
              <c16:uniqueId val="{00000002-E6E3-4517-B985-16791EAD8F91}"/>
            </c:ext>
          </c:extLst>
        </c:ser>
        <c:ser>
          <c:idx val="3"/>
          <c:order val="3"/>
          <c:tx>
            <c:strRef>
              <c:f>[1]データシート!$A$30</c:f>
              <c:strCache>
                <c:ptCount val="1"/>
                <c:pt idx="0">
                  <c:v>御船町情報通信基盤施設運営事業特別会計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0.1</c:v>
                </c:pt>
                <c:pt idx="2">
                  <c:v>0.2</c:v>
                </c:pt>
                <c:pt idx="3">
                  <c:v>#N/A</c:v>
                </c:pt>
                <c:pt idx="4">
                  <c:v>0.13</c:v>
                </c:pt>
                <c:pt idx="5">
                  <c:v>#N/A</c:v>
                </c:pt>
                <c:pt idx="6">
                  <c:v>#N/A</c:v>
                </c:pt>
                <c:pt idx="7">
                  <c:v>0.08</c:v>
                </c:pt>
                <c:pt idx="8">
                  <c:v>#N/A</c:v>
                </c:pt>
                <c:pt idx="9">
                  <c:v>0.09</c:v>
                </c:pt>
              </c:numCache>
            </c:numRef>
          </c:val>
          <c:extLst>
            <c:ext xmlns:c16="http://schemas.microsoft.com/office/drawing/2014/chart" uri="{C3380CC4-5D6E-409C-BE32-E72D297353CC}">
              <c16:uniqueId val="{00000003-E6E3-4517-B985-16791EAD8F91}"/>
            </c:ext>
          </c:extLst>
        </c:ser>
        <c:ser>
          <c:idx val="4"/>
          <c:order val="4"/>
          <c:tx>
            <c:strRef>
              <c:f>[1]データシート!$A$31</c:f>
              <c:strCache>
                <c:ptCount val="1"/>
                <c:pt idx="0">
                  <c:v>御船町公共下水道事業特別会計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0.44</c:v>
                </c:pt>
                <c:pt idx="2">
                  <c:v>#N/A</c:v>
                </c:pt>
                <c:pt idx="3">
                  <c:v>3.38</c:v>
                </c:pt>
                <c:pt idx="4">
                  <c:v>#N/A</c:v>
                </c:pt>
                <c:pt idx="5">
                  <c:v>0.16</c:v>
                </c:pt>
                <c:pt idx="6">
                  <c:v>#N/A</c:v>
                </c:pt>
                <c:pt idx="7">
                  <c:v>0.27</c:v>
                </c:pt>
                <c:pt idx="8">
                  <c:v>#N/A</c:v>
                </c:pt>
                <c:pt idx="9">
                  <c:v>0.17</c:v>
                </c:pt>
              </c:numCache>
            </c:numRef>
          </c:val>
          <c:extLst>
            <c:ext xmlns:c16="http://schemas.microsoft.com/office/drawing/2014/chart" uri="{C3380CC4-5D6E-409C-BE32-E72D297353CC}">
              <c16:uniqueId val="{00000004-E6E3-4517-B985-16791EAD8F91}"/>
            </c:ext>
          </c:extLst>
        </c:ser>
        <c:ser>
          <c:idx val="5"/>
          <c:order val="5"/>
          <c:tx>
            <c:strRef>
              <c:f>[1]データシート!$A$32</c:f>
              <c:strCache>
                <c:ptCount val="1"/>
                <c:pt idx="0">
                  <c:v>御船町後期高齢者医療事業特別会計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0.21</c:v>
                </c:pt>
                <c:pt idx="2">
                  <c:v>#N/A</c:v>
                </c:pt>
                <c:pt idx="3">
                  <c:v>0.25</c:v>
                </c:pt>
                <c:pt idx="4">
                  <c:v>#N/A</c:v>
                </c:pt>
                <c:pt idx="5">
                  <c:v>0.26</c:v>
                </c:pt>
                <c:pt idx="6">
                  <c:v>#N/A</c:v>
                </c:pt>
                <c:pt idx="7">
                  <c:v>0.28999999999999998</c:v>
                </c:pt>
                <c:pt idx="8">
                  <c:v>#N/A</c:v>
                </c:pt>
                <c:pt idx="9">
                  <c:v>0.28000000000000003</c:v>
                </c:pt>
              </c:numCache>
            </c:numRef>
          </c:val>
          <c:extLst>
            <c:ext xmlns:c16="http://schemas.microsoft.com/office/drawing/2014/chart" uri="{C3380CC4-5D6E-409C-BE32-E72D297353CC}">
              <c16:uniqueId val="{00000005-E6E3-4517-B985-16791EAD8F91}"/>
            </c:ext>
          </c:extLst>
        </c:ser>
        <c:ser>
          <c:idx val="6"/>
          <c:order val="6"/>
          <c:tx>
            <c:strRef>
              <c:f>[1]データシート!$A$33</c:f>
              <c:strCache>
                <c:ptCount val="1"/>
                <c:pt idx="0">
                  <c:v>御船町介護保険事業特別会計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1.79</c:v>
                </c:pt>
                <c:pt idx="2">
                  <c:v>#N/A</c:v>
                </c:pt>
                <c:pt idx="3">
                  <c:v>2.82</c:v>
                </c:pt>
                <c:pt idx="4">
                  <c:v>#N/A</c:v>
                </c:pt>
                <c:pt idx="5">
                  <c:v>2.65</c:v>
                </c:pt>
                <c:pt idx="6">
                  <c:v>#N/A</c:v>
                </c:pt>
                <c:pt idx="7">
                  <c:v>2.13</c:v>
                </c:pt>
                <c:pt idx="8">
                  <c:v>#N/A</c:v>
                </c:pt>
                <c:pt idx="9">
                  <c:v>2.1800000000000002</c:v>
                </c:pt>
              </c:numCache>
            </c:numRef>
          </c:val>
          <c:extLst>
            <c:ext xmlns:c16="http://schemas.microsoft.com/office/drawing/2014/chart" uri="{C3380CC4-5D6E-409C-BE32-E72D297353CC}">
              <c16:uniqueId val="{00000006-E6E3-4517-B985-16791EAD8F91}"/>
            </c:ext>
          </c:extLst>
        </c:ser>
        <c:ser>
          <c:idx val="7"/>
          <c:order val="7"/>
          <c:tx>
            <c:strRef>
              <c:f>[1]データシート!$A$34</c:f>
              <c:strCache>
                <c:ptCount val="1"/>
                <c:pt idx="0">
                  <c:v>御船町国民健康保険事業特別会計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5.5</c:v>
                </c:pt>
                <c:pt idx="2">
                  <c:v>#N/A</c:v>
                </c:pt>
                <c:pt idx="3">
                  <c:v>4.8899999999999997</c:v>
                </c:pt>
                <c:pt idx="4">
                  <c:v>#N/A</c:v>
                </c:pt>
                <c:pt idx="5">
                  <c:v>4.47</c:v>
                </c:pt>
                <c:pt idx="6">
                  <c:v>#N/A</c:v>
                </c:pt>
                <c:pt idx="7">
                  <c:v>4.08</c:v>
                </c:pt>
                <c:pt idx="8">
                  <c:v>#N/A</c:v>
                </c:pt>
                <c:pt idx="9">
                  <c:v>3.6</c:v>
                </c:pt>
              </c:numCache>
            </c:numRef>
          </c:val>
          <c:extLst>
            <c:ext xmlns:c16="http://schemas.microsoft.com/office/drawing/2014/chart" uri="{C3380CC4-5D6E-409C-BE32-E72D297353CC}">
              <c16:uniqueId val="{00000007-E6E3-4517-B985-16791EAD8F91}"/>
            </c:ext>
          </c:extLst>
        </c:ser>
        <c:ser>
          <c:idx val="8"/>
          <c:order val="8"/>
          <c:tx>
            <c:strRef>
              <c:f>[1]データシート!$A$35</c:f>
              <c:strCache>
                <c:ptCount val="1"/>
                <c:pt idx="0">
                  <c:v>御船町水道事業会計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9.81</c:v>
                </c:pt>
                <c:pt idx="2">
                  <c:v>#N/A</c:v>
                </c:pt>
                <c:pt idx="3">
                  <c:v>5.54</c:v>
                </c:pt>
                <c:pt idx="4">
                  <c:v>#N/A</c:v>
                </c:pt>
                <c:pt idx="5">
                  <c:v>4.51</c:v>
                </c:pt>
                <c:pt idx="6">
                  <c:v>#N/A</c:v>
                </c:pt>
                <c:pt idx="7">
                  <c:v>4.03</c:v>
                </c:pt>
                <c:pt idx="8">
                  <c:v>#N/A</c:v>
                </c:pt>
                <c:pt idx="9">
                  <c:v>3.68</c:v>
                </c:pt>
              </c:numCache>
            </c:numRef>
          </c:val>
          <c:extLst>
            <c:ext xmlns:c16="http://schemas.microsoft.com/office/drawing/2014/chart" uri="{C3380CC4-5D6E-409C-BE32-E72D297353CC}">
              <c16:uniqueId val="{00000008-E6E3-4517-B985-16791EAD8F91}"/>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16.09</c:v>
                </c:pt>
                <c:pt idx="2">
                  <c:v>#N/A</c:v>
                </c:pt>
                <c:pt idx="3">
                  <c:v>11.75</c:v>
                </c:pt>
                <c:pt idx="4">
                  <c:v>#N/A</c:v>
                </c:pt>
                <c:pt idx="5">
                  <c:v>9.44</c:v>
                </c:pt>
                <c:pt idx="6">
                  <c:v>#N/A</c:v>
                </c:pt>
                <c:pt idx="7">
                  <c:v>8.15</c:v>
                </c:pt>
                <c:pt idx="8">
                  <c:v>#N/A</c:v>
                </c:pt>
                <c:pt idx="9">
                  <c:v>14.34</c:v>
                </c:pt>
              </c:numCache>
            </c:numRef>
          </c:val>
          <c:extLst>
            <c:ext xmlns:c16="http://schemas.microsoft.com/office/drawing/2014/chart" uri="{C3380CC4-5D6E-409C-BE32-E72D297353CC}">
              <c16:uniqueId val="{00000009-E6E3-4517-B985-16791EAD8F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633</c:v>
                </c:pt>
                <c:pt idx="5">
                  <c:v>619</c:v>
                </c:pt>
                <c:pt idx="8">
                  <c:v>859</c:v>
                </c:pt>
                <c:pt idx="11">
                  <c:v>1000</c:v>
                </c:pt>
                <c:pt idx="14">
                  <c:v>1095</c:v>
                </c:pt>
              </c:numCache>
            </c:numRef>
          </c:val>
          <c:extLst>
            <c:ext xmlns:c16="http://schemas.microsoft.com/office/drawing/2014/chart" uri="{C3380CC4-5D6E-409C-BE32-E72D297353CC}">
              <c16:uniqueId val="{00000000-B086-4494-AB10-4A5A4F37143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1</c:v>
                </c:pt>
                <c:pt idx="3">
                  <c:v>1</c:v>
                </c:pt>
                <c:pt idx="6">
                  <c:v>2</c:v>
                </c:pt>
                <c:pt idx="9">
                  <c:v>0</c:v>
                </c:pt>
                <c:pt idx="12">
                  <c:v>0</c:v>
                </c:pt>
              </c:numCache>
            </c:numRef>
          </c:val>
          <c:extLst>
            <c:ext xmlns:c16="http://schemas.microsoft.com/office/drawing/2014/chart" uri="{C3380CC4-5D6E-409C-BE32-E72D297353CC}">
              <c16:uniqueId val="{00000001-B086-4494-AB10-4A5A4F37143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086-4494-AB10-4A5A4F37143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34</c:v>
                </c:pt>
                <c:pt idx="3">
                  <c:v>39</c:v>
                </c:pt>
                <c:pt idx="6">
                  <c:v>41</c:v>
                </c:pt>
                <c:pt idx="9">
                  <c:v>41</c:v>
                </c:pt>
                <c:pt idx="12">
                  <c:v>44</c:v>
                </c:pt>
              </c:numCache>
            </c:numRef>
          </c:val>
          <c:extLst>
            <c:ext xmlns:c16="http://schemas.microsoft.com/office/drawing/2014/chart" uri="{C3380CC4-5D6E-409C-BE32-E72D297353CC}">
              <c16:uniqueId val="{00000003-B086-4494-AB10-4A5A4F37143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184</c:v>
                </c:pt>
                <c:pt idx="3">
                  <c:v>213</c:v>
                </c:pt>
                <c:pt idx="6">
                  <c:v>201</c:v>
                </c:pt>
                <c:pt idx="9">
                  <c:v>191</c:v>
                </c:pt>
                <c:pt idx="12">
                  <c:v>179</c:v>
                </c:pt>
              </c:numCache>
            </c:numRef>
          </c:val>
          <c:extLst>
            <c:ext xmlns:c16="http://schemas.microsoft.com/office/drawing/2014/chart" uri="{C3380CC4-5D6E-409C-BE32-E72D297353CC}">
              <c16:uniqueId val="{00000004-B086-4494-AB10-4A5A4F37143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86-4494-AB10-4A5A4F37143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86-4494-AB10-4A5A4F37143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680</c:v>
                </c:pt>
                <c:pt idx="3">
                  <c:v>709</c:v>
                </c:pt>
                <c:pt idx="6">
                  <c:v>975</c:v>
                </c:pt>
                <c:pt idx="9">
                  <c:v>1301</c:v>
                </c:pt>
                <c:pt idx="12">
                  <c:v>1480</c:v>
                </c:pt>
              </c:numCache>
            </c:numRef>
          </c:val>
          <c:extLst>
            <c:ext xmlns:c16="http://schemas.microsoft.com/office/drawing/2014/chart" uri="{C3380CC4-5D6E-409C-BE32-E72D297353CC}">
              <c16:uniqueId val="{00000007-B086-4494-AB10-4A5A4F3714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266</c:v>
                </c:pt>
                <c:pt idx="2">
                  <c:v>#N/A</c:v>
                </c:pt>
                <c:pt idx="3">
                  <c:v>#N/A</c:v>
                </c:pt>
                <c:pt idx="4">
                  <c:v>343</c:v>
                </c:pt>
                <c:pt idx="5">
                  <c:v>#N/A</c:v>
                </c:pt>
                <c:pt idx="6">
                  <c:v>#N/A</c:v>
                </c:pt>
                <c:pt idx="7">
                  <c:v>360</c:v>
                </c:pt>
                <c:pt idx="8">
                  <c:v>#N/A</c:v>
                </c:pt>
                <c:pt idx="9">
                  <c:v>#N/A</c:v>
                </c:pt>
                <c:pt idx="10">
                  <c:v>533</c:v>
                </c:pt>
                <c:pt idx="11">
                  <c:v>#N/A</c:v>
                </c:pt>
                <c:pt idx="12">
                  <c:v>#N/A</c:v>
                </c:pt>
                <c:pt idx="13">
                  <c:v>608</c:v>
                </c:pt>
                <c:pt idx="14">
                  <c:v>#N/A</c:v>
                </c:pt>
              </c:numCache>
            </c:numRef>
          </c:val>
          <c:smooth val="0"/>
          <c:extLst>
            <c:ext xmlns:c16="http://schemas.microsoft.com/office/drawing/2014/chart" uri="{C3380CC4-5D6E-409C-BE32-E72D297353CC}">
              <c16:uniqueId val="{00000008-B086-4494-AB10-4A5A4F3714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11525</c:v>
                </c:pt>
                <c:pt idx="5">
                  <c:v>12842</c:v>
                </c:pt>
                <c:pt idx="8">
                  <c:v>13418</c:v>
                </c:pt>
                <c:pt idx="11">
                  <c:v>13120</c:v>
                </c:pt>
                <c:pt idx="14">
                  <c:v>12508</c:v>
                </c:pt>
              </c:numCache>
            </c:numRef>
          </c:val>
          <c:extLst>
            <c:ext xmlns:c16="http://schemas.microsoft.com/office/drawing/2014/chart" uri="{C3380CC4-5D6E-409C-BE32-E72D297353CC}">
              <c16:uniqueId val="{00000000-C312-4C2F-A565-2B91E2D6E44E}"/>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75</c:v>
                </c:pt>
                <c:pt idx="5">
                  <c:v>133</c:v>
                </c:pt>
                <c:pt idx="8">
                  <c:v>812</c:v>
                </c:pt>
                <c:pt idx="11">
                  <c:v>817</c:v>
                </c:pt>
                <c:pt idx="14">
                  <c:v>814</c:v>
                </c:pt>
              </c:numCache>
            </c:numRef>
          </c:val>
          <c:extLst>
            <c:ext xmlns:c16="http://schemas.microsoft.com/office/drawing/2014/chart" uri="{C3380CC4-5D6E-409C-BE32-E72D297353CC}">
              <c16:uniqueId val="{00000001-C312-4C2F-A565-2B91E2D6E44E}"/>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1677</c:v>
                </c:pt>
                <c:pt idx="5">
                  <c:v>1887</c:v>
                </c:pt>
                <c:pt idx="8">
                  <c:v>2353</c:v>
                </c:pt>
                <c:pt idx="11">
                  <c:v>3317</c:v>
                </c:pt>
                <c:pt idx="14">
                  <c:v>4267</c:v>
                </c:pt>
              </c:numCache>
            </c:numRef>
          </c:val>
          <c:extLst>
            <c:ext xmlns:c16="http://schemas.microsoft.com/office/drawing/2014/chart" uri="{C3380CC4-5D6E-409C-BE32-E72D297353CC}">
              <c16:uniqueId val="{00000002-C312-4C2F-A565-2B91E2D6E44E}"/>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12-4C2F-A565-2B91E2D6E44E}"/>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12-4C2F-A565-2B91E2D6E44E}"/>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12-4C2F-A565-2B91E2D6E44E}"/>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1124</c:v>
                </c:pt>
                <c:pt idx="3">
                  <c:v>1037</c:v>
                </c:pt>
                <c:pt idx="6">
                  <c:v>1009</c:v>
                </c:pt>
                <c:pt idx="9">
                  <c:v>1022</c:v>
                </c:pt>
                <c:pt idx="12">
                  <c:v>763</c:v>
                </c:pt>
              </c:numCache>
            </c:numRef>
          </c:val>
          <c:extLst>
            <c:ext xmlns:c16="http://schemas.microsoft.com/office/drawing/2014/chart" uri="{C3380CC4-5D6E-409C-BE32-E72D297353CC}">
              <c16:uniqueId val="{00000006-C312-4C2F-A565-2B91E2D6E44E}"/>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751</c:v>
                </c:pt>
                <c:pt idx="3">
                  <c:v>704</c:v>
                </c:pt>
                <c:pt idx="6">
                  <c:v>685</c:v>
                </c:pt>
                <c:pt idx="9">
                  <c:v>675</c:v>
                </c:pt>
                <c:pt idx="12">
                  <c:v>693</c:v>
                </c:pt>
              </c:numCache>
            </c:numRef>
          </c:val>
          <c:extLst>
            <c:ext xmlns:c16="http://schemas.microsoft.com/office/drawing/2014/chart" uri="{C3380CC4-5D6E-409C-BE32-E72D297353CC}">
              <c16:uniqueId val="{00000007-C312-4C2F-A565-2B91E2D6E44E}"/>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2581</c:v>
                </c:pt>
                <c:pt idx="3">
                  <c:v>2549</c:v>
                </c:pt>
                <c:pt idx="6">
                  <c:v>2425</c:v>
                </c:pt>
                <c:pt idx="9">
                  <c:v>2389</c:v>
                </c:pt>
                <c:pt idx="12">
                  <c:v>2126</c:v>
                </c:pt>
              </c:numCache>
            </c:numRef>
          </c:val>
          <c:extLst>
            <c:ext xmlns:c16="http://schemas.microsoft.com/office/drawing/2014/chart" uri="{C3380CC4-5D6E-409C-BE32-E72D297353CC}">
              <c16:uniqueId val="{00000008-C312-4C2F-A565-2B91E2D6E44E}"/>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12-4C2F-A565-2B91E2D6E44E}"/>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13026</c:v>
                </c:pt>
                <c:pt idx="3">
                  <c:v>14933</c:v>
                </c:pt>
                <c:pt idx="6">
                  <c:v>16370</c:v>
                </c:pt>
                <c:pt idx="9">
                  <c:v>16444</c:v>
                </c:pt>
                <c:pt idx="12">
                  <c:v>15707</c:v>
                </c:pt>
              </c:numCache>
            </c:numRef>
          </c:val>
          <c:extLst>
            <c:ext xmlns:c16="http://schemas.microsoft.com/office/drawing/2014/chart" uri="{C3380CC4-5D6E-409C-BE32-E72D297353CC}">
              <c16:uniqueId val="{0000000A-C312-4C2F-A565-2B91E2D6E4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4205</c:v>
                </c:pt>
                <c:pt idx="2">
                  <c:v>#N/A</c:v>
                </c:pt>
                <c:pt idx="3">
                  <c:v>#N/A</c:v>
                </c:pt>
                <c:pt idx="4">
                  <c:v>4361</c:v>
                </c:pt>
                <c:pt idx="5">
                  <c:v>#N/A</c:v>
                </c:pt>
                <c:pt idx="6">
                  <c:v>#N/A</c:v>
                </c:pt>
                <c:pt idx="7">
                  <c:v>3905</c:v>
                </c:pt>
                <c:pt idx="8">
                  <c:v>#N/A</c:v>
                </c:pt>
                <c:pt idx="9">
                  <c:v>#N/A</c:v>
                </c:pt>
                <c:pt idx="10">
                  <c:v>3276</c:v>
                </c:pt>
                <c:pt idx="11">
                  <c:v>#N/A</c:v>
                </c:pt>
                <c:pt idx="12">
                  <c:v>#N/A</c:v>
                </c:pt>
                <c:pt idx="13">
                  <c:v>1700</c:v>
                </c:pt>
                <c:pt idx="14">
                  <c:v>#N/A</c:v>
                </c:pt>
              </c:numCache>
            </c:numRef>
          </c:val>
          <c:smooth val="0"/>
          <c:extLst>
            <c:ext xmlns:c16="http://schemas.microsoft.com/office/drawing/2014/chart" uri="{C3380CC4-5D6E-409C-BE32-E72D297353CC}">
              <c16:uniqueId val="{0000000B-C312-4C2F-A565-2B91E2D6E4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801</c:v>
                </c:pt>
                <c:pt idx="1">
                  <c:v>1087</c:v>
                </c:pt>
                <c:pt idx="2">
                  <c:v>1418</c:v>
                </c:pt>
              </c:numCache>
            </c:numRef>
          </c:val>
          <c:extLst>
            <c:ext xmlns:c16="http://schemas.microsoft.com/office/drawing/2014/chart" uri="{C3380CC4-5D6E-409C-BE32-E72D297353CC}">
              <c16:uniqueId val="{00000000-59F5-4196-B1D5-C7F9BA209C0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268</c:v>
                </c:pt>
                <c:pt idx="1">
                  <c:v>249</c:v>
                </c:pt>
                <c:pt idx="2">
                  <c:v>306</c:v>
                </c:pt>
              </c:numCache>
            </c:numRef>
          </c:val>
          <c:extLst>
            <c:ext xmlns:c16="http://schemas.microsoft.com/office/drawing/2014/chart" uri="{C3380CC4-5D6E-409C-BE32-E72D297353CC}">
              <c16:uniqueId val="{00000001-59F5-4196-B1D5-C7F9BA209C0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1030</c:v>
                </c:pt>
                <c:pt idx="1">
                  <c:v>1651</c:v>
                </c:pt>
                <c:pt idx="2">
                  <c:v>2150</c:v>
                </c:pt>
              </c:numCache>
            </c:numRef>
          </c:val>
          <c:extLst>
            <c:ext xmlns:c16="http://schemas.microsoft.com/office/drawing/2014/chart" uri="{C3380CC4-5D6E-409C-BE32-E72D297353CC}">
              <c16:uniqueId val="{00000002-59F5-4196-B1D5-C7F9BA209C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8584855739898317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{E37B8989-26BA-4C5C-B614-8E337ACE1900}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2A4-4D7D-9582-1F951127A1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{F27B967D-9430-49AC-A499-7123C8CD3EC5}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A4-4D7D-9582-1F951127A1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{5FAF29B4-5351-473A-8031-BB9CED628412}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A4-4D7D-9582-1F951127A1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{0C1764FA-D13E-427B-AAB7-0BFCAEAE211B}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A4-4D7D-9582-1F951127A1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{7AE4ADEE-DBF4-415A-9678-960D1204B43F}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A4-4D7D-9582-1F951127A16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{F8D5B192-FD8F-418F-B860-B5187CBC9AE8}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2A4-4D7D-9582-1F951127A16A}"/>
                </c:ext>
              </c:extLst>
            </c:dLbl>
            <c:dLbl>
              <c:idx val="16"/>
              <c:layout>
                <c:manualLayout>
                  <c:x val="-2.557609537990841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{14B23C4F-EFFD-49A5-BDE3-D1E726657B3D}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2A4-4D7D-9582-1F951127A16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{E2BA575F-3A38-4EB4-A091-922BC02F1B4A}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2A4-4D7D-9582-1F951127A16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{298CF4F2-6B3F-429B-A312-E44642560BC6}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2A4-4D7D-9582-1F951127A1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58.6</c:v>
                </c:pt>
                <c:pt idx="16">
                  <c:v>59.7</c:v>
                </c:pt>
                <c:pt idx="24">
                  <c:v>59.5</c:v>
                </c:pt>
                <c:pt idx="32">
                  <c:v>61.3</c:v>
                </c:pt>
              </c:numCache>
            </c:numRef>
          </c:xVal>
          <c:yVal>
            <c:numRef>
              <c:f>公会計指標分析・財政指標組合せ分析表!$BP$51:$DC$51</c:f>
              <c:numCache>
                <c:formatCode>#,##0.0;"▲ "#,##0.0</c:formatCode>
                <c:ptCount val="40"/>
                <c:pt idx="0">
                  <c:v>106</c:v>
                </c:pt>
                <c:pt idx="8">
                  <c:v>112.2</c:v>
                </c:pt>
                <c:pt idx="16">
                  <c:v>98.6</c:v>
                </c:pt>
                <c:pt idx="24">
                  <c:v>77.8</c:v>
                </c:pt>
                <c:pt idx="32">
                  <c:v>37.299999999999997</c:v>
                </c:pt>
              </c:numCache>
            </c:numRef>
          </c:yVal>
          <c:smooth val="0"/>
          <c:extLst>
            <c:ext xmlns:c16="http://schemas.microsoft.com/office/drawing/2014/chart" uri="{C3380CC4-5D6E-409C-BE32-E72D297353CC}">
              <c16:uniqueId val="{00000009-72A4-4D7D-9582-1F951127A1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{AED26F5F-4631-428F-91BD-10D4E5AE6980}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2A4-4D7D-9582-1F951127A16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{F5B905F3-3287-42CD-9220-F2CDDB9B2970}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A4-4D7D-9582-1F951127A1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{79FFA8EC-BC6D-43E8-8DD6-303C0C08849D}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A4-4D7D-9582-1F951127A1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{92F74142-0617-48B6-A558-04CAD557AE63}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A4-4D7D-9582-1F951127A1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{598B62E9-DE71-4C21-A3C7-B7CF7CE880A6}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A4-4D7D-9582-1F951127A16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{F083FF81-9C2B-438B-8168-1700AA5061D1}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2A4-4D7D-9582-1F951127A16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{4857CCE9-18BB-4E94-9FBA-129E243368F9}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2A4-4D7D-9582-1F951127A16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{77038E6E-D6BF-46C8-8012-5B11677E8F3B}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2A4-4D7D-9582-1F951127A16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{B6F8E51F-015F-4083-835E-4C5862B41FAA}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2A4-4D7D-9582-1F951127A1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72A4-4D7D-9582-1F951127A16A}"/>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{A7AF9235-D0E5-4E5E-ACFF-477C6421497D}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B58-405F-A48B-0B8CBBB991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{A79CA79B-06D1-424C-83F0-C99004C61F97}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58-405F-A48B-0B8CBBB991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{D52FA702-7739-4859-8565-C178D3F575CD}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58-405F-A48B-0B8CBBB991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{075D573F-DA2D-4D77-89E3-52E4D36FDA74}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58-405F-A48B-0B8CBBB991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{DB1117E5-43C2-4A71-878A-C2A346CD1F54}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58-405F-A48B-0B8CBBB991C9}"/>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{7E06C346-09BF-470C-9146-6883821C2C1B}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B58-405F-A48B-0B8CBBB991C9}"/>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{44B80045-F197-4835-B128-B0D25BE0F49C}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B58-405F-A48B-0B8CBBB991C9}"/>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{BB7FB0B5-DB7E-452A-8060-CCA6D0D7C7FD}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B58-405F-A48B-0B8CBBB991C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{3EDB6F52-71BA-4D66-8B88-945E36C3A6E7}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B58-405F-A48B-0B8CBBB991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6.9</c:v>
                </c:pt>
                <c:pt idx="16">
                  <c:v>8.1999999999999993</c:v>
                </c:pt>
                <c:pt idx="24">
                  <c:v>10.1</c:v>
                </c:pt>
                <c:pt idx="32">
                  <c:v>11.6</c:v>
                </c:pt>
              </c:numCache>
            </c:numRef>
          </c:xVal>
          <c:yVal>
            <c:numRef>
              <c:f>公会計指標分析・財政指標組合せ分析表!$BP$73:$DC$73</c:f>
              <c:numCache>
                <c:formatCode>#,##0.0;"▲ "#,##0.0</c:formatCode>
                <c:ptCount val="40"/>
                <c:pt idx="0">
                  <c:v>106</c:v>
                </c:pt>
                <c:pt idx="8">
                  <c:v>112.2</c:v>
                </c:pt>
                <c:pt idx="16">
                  <c:v>98.6</c:v>
                </c:pt>
                <c:pt idx="24">
                  <c:v>77.8</c:v>
                </c:pt>
                <c:pt idx="32">
                  <c:v>37.299999999999997</c:v>
                </c:pt>
              </c:numCache>
            </c:numRef>
          </c:yVal>
          <c:smooth val="0"/>
          <c:extLst>
            <c:ext xmlns:c16="http://schemas.microsoft.com/office/drawing/2014/chart" uri="{C3380CC4-5D6E-409C-BE32-E72D297353CC}">
              <c16:uniqueId val="{00000009-5B58-405F-A48B-0B8CBBB991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{D95AD487-7C57-49CD-A9F7-45E1B6C58398}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B58-405F-A48B-0B8CBBB991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{20C715FA-81D5-48FE-BF40-68B4E0A84FAF}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58-405F-A48B-0B8CBBB991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{E201D77B-BB62-496E-A17A-E497B44A3F64}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58-405F-A48B-0B8CBBB991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{59091BB9-B1C5-49F3-8B08-DAB1817AA200}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58-405F-A48B-0B8CBBB991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{86A622A7-9296-486F-89F7-6510FC505B0B}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58-405F-A48B-0B8CBBB991C9}"/>
                </c:ext>
              </c:extLst>
            </c:dLbl>
            <c:dLbl>
              <c:idx val="8"/>
              <c:layout>
                <c:manualLayout>
                  <c:x val="-3.2988839265201846E-2"/>
                  <c:y val="-7.914613739094339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{E81F2DC2-8ED7-4B60-AEBF-111E2AD167C8}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B58-405F-A48B-0B8CBBB991C9}"/>
                </c:ext>
              </c:extLst>
            </c:dLbl>
            <c:dLbl>
              <c:idx val="16"/>
              <c:layout>
                <c:manualLayout>
                  <c:x val="-3.0279495078984368E-2"/>
                  <c:y val="-4.568715678464454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{CED16FCF-45BF-4545-A608-A578A4F1A238}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B58-405F-A48B-0B8CBBB991C9}"/>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{CBA63A31-4146-4390-A3E7-5056E5ACF2C3}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B58-405F-A48B-0B8CBBB991C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{73564078-0FF8-440E-B13F-526ACF3223C6}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B58-405F-A48B-0B8CBBB991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5B58-405F-A48B-0B8CBBB991C9}"/>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C0355D5B-A88C-492B-A165-08AC09FFB585}"/>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9360747A-B437-42B2-8102-1F91DD9BBADD}"/>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77457074-B612-4AA9-9021-3740BC42162A}"/>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AF526A8C-C1C3-4029-A9F6-FCCD1E154B0A}"/>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4754E71-F276-41DF-96B4-8CD66C93C7BA}"/>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11A5018A-513E-47B4-A398-2B00FF416136}"/>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E0F4E7A6-4DB3-466B-89D1-439D6EC5E2A4}"/>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BDAB8F7E-C81E-46EC-B75B-C127EDABD9CE}"/>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3F283629-A7B2-4EDC-A8CE-5065DF2A89A8}"/>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60BA0045-E51B-4BF2-BC8A-400A90AB8CBA}"/>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2819825F-D997-426A-A4DC-5FC095800B96}"/>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5DCECD1C-C99B-4B80-90FE-6B49897F1A98}"/>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B61D3D09-3A45-47C1-AF08-21CDFE28A714}"/>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54897381-2A7B-4B28-9687-D359B4969714}"/>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8AB2E31D-D301-413E-B37B-E3756EC97FEA}"/>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5B631A41-BF45-453D-B715-6D955BAAACEC}"/>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AB19F541-7041-4944-AF46-74672814C8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96A15E9-2718-4E3A-B4BC-28279C1540CA}"/>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F810675-243A-441F-9330-B8F68EC88AF6}"/>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年度から増加しており、令和３年度は、災害復旧事業債の元利償還（</a:t>
          </a:r>
          <a:r>
            <a:rPr kumimoji="1" lang="en-US" altLang="ja-JP" sz="1400">
              <a:latin typeface="ＭＳ ゴシック" pitchFamily="49" charset="-128"/>
              <a:ea typeface="ＭＳ ゴシック" pitchFamily="49" charset="-128"/>
            </a:rPr>
            <a:t>383,279</a:t>
          </a:r>
          <a:r>
            <a:rPr kumimoji="1" lang="ja-JP" altLang="en-US" sz="1400">
              <a:latin typeface="ＭＳ ゴシック" pitchFamily="49" charset="-128"/>
              <a:ea typeface="ＭＳ ゴシック" pitchFamily="49" charset="-128"/>
            </a:rPr>
            <a:t>千円）が増加の主な要因である。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地方税の伸びはあるものの、熊本地震関連の地方債借入により、実質公債費比率は増加する見込みである。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7D6C259-2A55-4DBE-8DDB-872CDF1182EA}"/>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21406BCE-53EB-43FF-AAFA-DC99FA913E6A}"/>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2CF05ABB-F056-4BF8-B2B6-C12185F62B5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9DD7DF21-2D70-4C76-9C92-104600E1FDE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活用なし。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E4FA483-27C7-4593-A819-C2BFBC1ED0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1958B35A-73B6-4183-BCC3-B8A1DA1288CC}"/>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1946417D-E485-4735-A648-20F68F4DE4B5}"/>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A0991D81-D190-454A-B1B3-9B80BEF1B5A7}"/>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F3CE6192-23FE-4BB6-BBE4-A3270828A406}"/>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C1B00ABA-9463-4323-8433-FC8483E38FB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CFFD4EF1-AD2F-4026-905B-8009C5BBC879}"/>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32E5D50B-D495-4AE4-9CEE-26C4D0352902}"/>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647D5CDC-3709-4CF5-8E55-8847EB0BF4F9}"/>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529B7327-D355-4B9C-B0ED-7F9E1EC62C51}"/>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28E8AE41-3467-419A-969B-841ADD092053}"/>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6A0E118-20CC-43F7-8FBD-D98D528CE427}"/>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AB0F568B-2AD1-46F2-9C9D-5E83CDF8C554}"/>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D665C520-C2EC-4CDB-8D01-2F06AA678876}"/>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9F486AA1-005B-48C8-97C7-71E93A9668D5}"/>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1DDF7242-A4B8-4336-A202-999C16B64887}"/>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E84EF53E-9A89-45CC-808C-90C66BCC14A1}"/>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A8A86617-C995-43E6-83C8-0885F658FA31}"/>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3C7D0D0F-25FC-421D-99FB-38603F82BFCB}"/>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47EFBCF9-508D-4B9A-AF5B-2DF555D4B1FA}"/>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57E5CE02-F3B1-41F0-A398-83855C682984}"/>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D843DDB3-E9F7-45E8-B011-19309F921B74}"/>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一般会計等に係る地方債の残高については、平成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年熊本地震に係る事業の執行に伴う地方債の元利償還が始まったことで、令和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年度の現在高が減少した。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また、令和２年度と比較すると、基金残高が増加したこと（財政調整基金</a:t>
          </a:r>
          <a:r>
            <a:rPr kumimoji="1" lang="en-US" altLang="ja-JP" sz="1400">
              <a:latin typeface="ＭＳ ゴシック" pitchFamily="49" charset="-128"/>
              <a:ea typeface="ＭＳ ゴシック" pitchFamily="49" charset="-128"/>
            </a:rPr>
            <a:t>331,268</a:t>
          </a:r>
          <a:r>
            <a:rPr kumimoji="1" lang="ja-JP" altLang="en-US" sz="1400">
              <a:latin typeface="ＭＳ ゴシック" pitchFamily="49" charset="-128"/>
              <a:ea typeface="ＭＳ ゴシック" pitchFamily="49" charset="-128"/>
            </a:rPr>
            <a:t>千円増、ふるさと応援基金</a:t>
          </a:r>
          <a:r>
            <a:rPr kumimoji="1" lang="en-US" altLang="ja-JP" sz="1400">
              <a:latin typeface="ＭＳ ゴシック" pitchFamily="49" charset="-128"/>
              <a:ea typeface="ＭＳ ゴシック" pitchFamily="49" charset="-128"/>
            </a:rPr>
            <a:t>226,649</a:t>
          </a:r>
          <a:r>
            <a:rPr kumimoji="1" lang="ja-JP" altLang="en-US" sz="1400">
              <a:latin typeface="ＭＳ ゴシック" pitchFamily="49" charset="-128"/>
              <a:ea typeface="ＭＳ ゴシック" pitchFamily="49" charset="-128"/>
            </a:rPr>
            <a:t>千円増など）により、充当可能財源が増加し、将来負担比率の分子が大幅に減少した。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今後、地方債の残高を増やさないためにも、事業の峻別を行い、地方債の発行に頼らない予算編成を行い、継続して将来負担比率を抑制できるよう努めていきたい。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A2352BC7-DE6A-403B-B78B-B3DBD1770E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4C279BE1-CC21-415B-ACFF-0CA921E65F7F}"/>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5A3B70B3-C7EB-4049-831D-EDC69D52BDFA}"/>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0ED4D8F-B64F-476E-B391-85B9E5B6BE3D}"/>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4EDA5B9-65B0-45DF-861D-69105CA8CB64}"/>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BBE04B8-8C11-4371-A09A-65DBD793FD36}"/>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5761EEE6-06B2-4E73-B9CD-6B71E0D706DC}"/>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熊本県御船町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394FCCB5-E486-4C22-97F5-9A36AC736842}"/>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8739F97B-9D87-48F4-A006-66562B1F0275}"/>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BADEADF3-D259-45CE-8F66-2FA34D426CB5}"/>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2E1ED88B-A904-4A73-B4A8-F7B02006F9ED}"/>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令和２年度と比較して基金が大幅に増額となった主な要因は、ふるさと納税寄附額が増加したことに伴い、ふるさと応援基金残高が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百万増加したためである。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年御船町熊本地震復興基金については、熊本地震からの復旧・復興事業の財源であるため、事業実施に伴い減少していく。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また、今後の災害に備えた財政調整基金の積立ても段階的に進めていくとともに、老朽化した公共施設の建替えに備え、公共施設等整備基金についても計画的な積立てを行う。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C97D0A8D-DAB9-456E-BCAE-1E3FA539961E}"/>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6032FE5-E025-4222-93EC-231B8D30B22D}"/>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31199A16-D881-4B97-AC98-84814F08C6B4}"/>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年熊本地震で被災市町村が復興計画策定等を通じ、きめ細やかな事業を実施することを目的とする。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御船町の豊かな自然環境を後世に継承していくとともに、御船町の持つ地域資源を活用し、将来へ引き継げる環境に配慮した特色ある元気なまちづくりと協働のまちづくりを進めていくことを目的とする。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熊本地震からの復旧・復興事業に充てるため、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61,421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自主財源の確保と地域活性化のため、平成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年からふるさと納税に力を入れており、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1,012,662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千円の積立を行った。また、寄附者の意向に沿った事業に対し、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786,013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年御船町熊本地震復興基金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熊本地震からの復旧・復興事業を進めるうえで、早期復興を図るために使用していく。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寄附者の意向に沿った形で、適宜事業に充当していきたい。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DF02EF25-19D0-4CE8-9FEB-A58CDEE69F0C}"/>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7EAC43F6-47B0-4DC8-B4F1-65D9FA80F7C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D9BD0DFC-34E5-4529-84FB-552420BF9A8F}"/>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ふるさと応援基金の運用により、財政調整基金の取崩額を抑制すること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42,711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ができ、基金残高の増加につながった。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今後の大規模な災害等に備えるため、熊本地震発生前である平成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27年度と同等金額まで基金を積み立てることを目標にしてきた。令和３年度時点で目標を達成したが、今後も可能な限り事業費抑制に努め、18億程度を目安に積み立てる。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30B76D25-F16D-40E1-BB35-4A6446FB851F}"/>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658D3F60-6086-44EF-9A14-A677A6C2160E}"/>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F39D99B6-93C3-4E6A-874B-4397F7DD420C}"/>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令和３年度に借り入れた臨時財政対策債の償還費に充当する「臨時財政対策債償還基金費」として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千円を受入れ、積み立てたことにより増加した。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年度まで災害廃棄物処理事業に係る公債費が発生するため、毎年基金を取り崩し償還財源として活用する見込みである。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また、令和５年度より発生する臨時財政対策債の元金に対しても、令和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年度まで毎年度取り崩しを行い、償還財源として活用する。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A6D95AD6-E3DF-422B-BB4A-CFC429B0D5FC}"/>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A742D09-AB04-4BA3-8368-D73AC20CF0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2397396-2AD8-4910-97EC-04365EE881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636E4F8-915F-47C1-A92F-BC2DDC91547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AECB8FA-EDCA-4DCB-A90F-ABF664615E7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B56ACAB-0006-4244-94CE-1A771EA0631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244F9CF-EB2A-42A4-8BA1-CACEF470DC1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6454C42-3F4A-4C46-B3EB-992618ADC69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198AE36-517B-4C53-AD7C-04606E1727C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D0C32E1-621A-44C2-AC98-DFA6F070C7E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23B4D73-6554-48C9-94AD-887A5460D2A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5AE494E-6D28-49A1-BADC-6A1CF29D24E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A94D792-F3D9-4AE5-90A0-619153483F3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17,048
16,942
99.03
14,582,083
13,680,456
814,798
5,643,668
15,706,870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BCCA360-AD88-4BA5-94B0-A4F704D04CF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3A90BCF-BB69-4314-A6E2-6C6900C6668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590DB3C-ED55-480B-9962-5DB7573A841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9AF4B25-3867-421F-A083-2D35E68987C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5700DD0-E622-43C6-977D-51E59F81A20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2E46271-4921-4D42-AF91-D9975B0F442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BA91860-949B-42E3-BB33-CC416D8D35D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E8B642D-07EF-4473-8307-618FE357DD2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FAA2291-D766-434C-930F-C97FA0FADEA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A6720C3-E2D8-4C83-B1A8-2680DD40366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C0C64D9-CAE0-4BF9-B26F-4C37D2F2DF6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57A2DF9-CAD8-462E-AD90-9BC218D6DF7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F83B613-7680-4F6E-934E-F6242182E51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159CBB0-26CC-4DE0-9F10-1BDFBE6E7A0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724D4FB-D4D8-49E3-A26B-EEE8E2CAFF6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FD8792B-43AD-47EC-8590-192FF694F93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13316CD-EEC4-4765-BFC6-E84A6C55CF1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239E09A-C341-485F-88A4-D9E7B00173D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E5C2403-6C0F-4810-8596-8C45E4D13DA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E280B97-A471-4FB8-A406-8906B9F8F4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5A33846-01DC-457E-B646-0B03CCE8C8C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1FB82A4-B214-4E32-959E-C8C2454DED4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01604AA-267F-4EDA-848D-5B5CC6484FB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F003464-F5EC-4B3F-809D-8A3EE7239DB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AC7339A-F209-4D2A-BBBF-3055B38BA75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59981C3-746A-4858-8B90-620F1735723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4C14DDD-A631-45CA-9AAF-EDC6B9BA0B0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10D1DF6-EE0E-48B4-9BEC-52FCA7AC11F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CA82D00-39CB-46CA-852F-7A54B0D1A15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EB85EC6-5256-4112-8A68-83D66BB5B03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CF19D10-F88E-41D5-93F5-4FD9A4E695E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61DB4CF-3EB3-40B1-8318-3ABBD1E0882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B526E7F-E47C-4398-BFE6-DAAFF1C4903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39E0747-AC91-4174-B87F-03E508B55C3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9C688BB-71FE-48B4-A789-80F394A8B56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年熊本地震に係る災害復旧工事が令和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年度に概ね完了したため、減価償却率が前年度と比較すると若干増加している。また、類似団体の平均と比較すると下回っているが、</a:t>
          </a:r>
          <a:r>
            <a:rPr kumimoji="1" lang="en-US" altLang="ja-JP" sz="1100">
              <a:solidFill>
                <a:schemeClr val="dk1"/>
              </a:solidFill>
              <a:effectLst/>
              <a:latin typeface="+mn-lt"/>
              <a:ea typeface="+mn-ea"/>
              <a:cs typeface="+mn-cs"/>
            </a:rPr>
            <a:t>61.3</a:t>
          </a:r>
          <a:r>
            <a:rPr kumimoji="1" lang="ja-JP" altLang="ja-JP" sz="1100">
              <a:solidFill>
                <a:schemeClr val="dk1"/>
              </a:solidFill>
              <a:effectLst/>
              <a:latin typeface="+mn-lt"/>
              <a:ea typeface="+mn-ea"/>
              <a:cs typeface="+mn-cs"/>
            </a:rPr>
            <a:t>％と高い水準にあるため、各施設について、個別施設計画に基づき、長寿命化や集約などを検討しなければならない。</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1AB74A0-37D9-48F7-A78A-D9A46518911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6E73BA1-4288-4189-B410-BBF04A7249A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7C1ADD6-D9D6-4546-A198-E4C2C97E83F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AD88491E-5E39-4263-B7A4-B6526419BDD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381D6A67-22BB-4D68-BFD5-C7F7DB743913}"/>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436CF293-2D36-4A48-9D3A-0992CCB16FA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674715AD-80C8-4E8B-9026-4FEB53242D5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6BA153D6-A582-47A2-8318-6F545740123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95002156-F404-4F54-A377-F24F6C03919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DB4A187A-9B9A-4F48-AB6F-FB4ACA4A526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A3D8A780-EA1C-473D-BECD-AF3EF815AF5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155AFDD3-734C-488C-A9C4-6ED65C1E72D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BC229AFC-AF06-47F3-9D33-858EE2275C1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8EA8647-4ACE-4B23-BC5D-05B25E37675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2ECBB6C5-22BD-437A-B170-CF8E9BB1FD5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D1944430-6247-4FE1-906F-84B96D40988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5" name="直線コネクタ 64">
          <a:extLst>
            <a:ext uri="{FF2B5EF4-FFF2-40B4-BE49-F238E27FC236}">
              <a16:creationId xmlns:a16="http://schemas.microsoft.com/office/drawing/2014/main" id="{757C29C7-46F9-4002-A474-6DB908A6F7C1}"/>
            </a:ext>
          </a:extLst>
        </xdr:cNvPr>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6" name="有形固定資産減価償却率最小値テキスト">
          <a:extLst>
            <a:ext uri="{FF2B5EF4-FFF2-40B4-BE49-F238E27FC236}">
              <a16:creationId xmlns:a16="http://schemas.microsoft.com/office/drawing/2014/main" id="{667BAF73-1816-43C3-8075-B20F1809F5E2}"/>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7" name="直線コネクタ 66">
          <a:extLst>
            <a:ext uri="{FF2B5EF4-FFF2-40B4-BE49-F238E27FC236}">
              <a16:creationId xmlns:a16="http://schemas.microsoft.com/office/drawing/2014/main" id="{364F5977-C76F-46CD-9D33-AEAAF9CA5344}"/>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a:extLst>
            <a:ext uri="{FF2B5EF4-FFF2-40B4-BE49-F238E27FC236}">
              <a16:creationId xmlns:a16="http://schemas.microsoft.com/office/drawing/2014/main" id="{7D59ACDC-9F98-4462-8A6F-059C628BB376}"/>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a:extLst>
            <a:ext uri="{FF2B5EF4-FFF2-40B4-BE49-F238E27FC236}">
              <a16:creationId xmlns:a16="http://schemas.microsoft.com/office/drawing/2014/main" id="{A2A37F2D-95C0-470E-B064-676BFD920ECC}"/>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DD5E2635-8BA5-47FA-B101-A6E45CF25865}"/>
            </a:ext>
          </a:extLst>
        </xdr:cNvPr>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4261ADB-14DC-47EA-8FE1-8CFF3B070735}"/>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2" name="フローチャート: 判断 71">
          <a:extLst>
            <a:ext uri="{FF2B5EF4-FFF2-40B4-BE49-F238E27FC236}">
              <a16:creationId xmlns:a16="http://schemas.microsoft.com/office/drawing/2014/main" id="{CCDF0CAE-DB07-433B-ADA4-8506C4C55DD0}"/>
            </a:ext>
          </a:extLst>
        </xdr:cNvPr>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46CC89FB-6178-4EA8-984E-12AF9E1FE6F1}"/>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4" name="フローチャート: 判断 73">
          <a:extLst>
            <a:ext uri="{FF2B5EF4-FFF2-40B4-BE49-F238E27FC236}">
              <a16:creationId xmlns:a16="http://schemas.microsoft.com/office/drawing/2014/main" id="{5D8E95F0-B566-4C6A-B79F-75464DEC2CE0}"/>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5" name="フローチャート: 判断 74">
          <a:extLst>
            <a:ext uri="{FF2B5EF4-FFF2-40B4-BE49-F238E27FC236}">
              <a16:creationId xmlns:a16="http://schemas.microsoft.com/office/drawing/2014/main" id="{F9A389D0-B99C-47A2-AC12-90647FDE2EFD}"/>
            </a:ext>
          </a:extLst>
        </xdr:cNvPr>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D96E2EA-1716-4F01-8462-5E944CD42D3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C7BACAA-9EC0-4DBB-B63F-BAB1094E323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F9A4B95-6898-463D-884F-8CF28A4BFB5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550BD83-0976-42CB-8CAD-9A351FA41A6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AA18010-C1C3-4D6F-A065-EA6298C74EE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81" name="楕円 80">
          <a:extLst>
            <a:ext uri="{FF2B5EF4-FFF2-40B4-BE49-F238E27FC236}">
              <a16:creationId xmlns:a16="http://schemas.microsoft.com/office/drawing/2014/main" id="{E4A8DD0B-81A8-4122-9CAC-171DA70195D4}"/>
            </a:ext>
          </a:extLst>
        </xdr:cNvPr>
        <xdr:cNvSpPr/>
      </xdr:nvSpPr>
      <xdr:spPr>
        <a:xfrm>
          <a:off x="47117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136330</xdr:rowOff>
    </xdr:from>
    <xdr:ext cx="405111" cy="259045"/>
    <xdr:sp macro="" textlink="">
      <xdr:nvSpPr>
        <xdr:cNvPr id="82" name="有形固定資産減価償却率該当値テキスト">
          <a:extLst>
            <a:ext uri="{FF2B5EF4-FFF2-40B4-BE49-F238E27FC236}">
              <a16:creationId xmlns:a16="http://schemas.microsoft.com/office/drawing/2014/main" id="{0DD24BC6-BC68-4C37-9AA3-95482D3B8F8E}"/>
            </a:ext>
          </a:extLst>
        </xdr:cNvPr>
        <xdr:cNvSpPr txBox="1"/>
      </xdr:nvSpPr>
      <xdr:spPr>
        <a:xfrm>
          <a:off x="4813300" y="587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48683</xdr:rowOff>
    </xdr:from>
    <xdr:to>
      <xdr:col>19</xdr:col>
      <xdr:colOff>187325</xdr:colOff>
      <xdr:row>30</xdr:row>
      <xdr:rowOff>150283</xdr:rowOff>
    </xdr:to>
    <xdr:sp macro="" textlink="">
      <xdr:nvSpPr>
        <xdr:cNvPr id="83" name="楕円 82">
          <a:extLst>
            <a:ext uri="{FF2B5EF4-FFF2-40B4-BE49-F238E27FC236}">
              <a16:creationId xmlns:a16="http://schemas.microsoft.com/office/drawing/2014/main" id="{EF14AE2F-47FC-419C-BF8F-631413D4D41E}"/>
            </a:ext>
          </a:extLst>
        </xdr:cNvPr>
        <xdr:cNvSpPr/>
      </xdr:nvSpPr>
      <xdr:spPr>
        <a:xfrm>
          <a:off x="4000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99483</xdr:rowOff>
    </xdr:from>
    <xdr:to>
      <xdr:col>23</xdr:col>
      <xdr:colOff>85725</xdr:colOff>
      <xdr:row>30</xdr:row>
      <xdr:rowOff>164253</xdr:rowOff>
    </xdr:to>
    <xdr:cxnSp macro="">
      <xdr:nvCxnSpPr>
        <xdr:cNvPr id="84" name="直線コネクタ 83">
          <a:extLst>
            <a:ext uri="{FF2B5EF4-FFF2-40B4-BE49-F238E27FC236}">
              <a16:creationId xmlns:a16="http://schemas.microsoft.com/office/drawing/2014/main" id="{DE9A6FA2-492F-4F8B-B6C6-D6A4EAA802F9}"/>
            </a:ext>
          </a:extLst>
        </xdr:cNvPr>
        <xdr:cNvCxnSpPr/>
      </xdr:nvCxnSpPr>
      <xdr:spPr>
        <a:xfrm>
          <a:off x="4051300" y="601450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5" name="楕円 84">
          <a:extLst>
            <a:ext uri="{FF2B5EF4-FFF2-40B4-BE49-F238E27FC236}">
              <a16:creationId xmlns:a16="http://schemas.microsoft.com/office/drawing/2014/main" id="{814DFFC3-83EA-49B8-A003-796BC6B0EE3D}"/>
            </a:ext>
          </a:extLst>
        </xdr:cNvPr>
        <xdr:cNvSpPr/>
      </xdr:nvSpPr>
      <xdr:spPr>
        <a:xfrm>
          <a:off x="3238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99483</xdr:rowOff>
    </xdr:from>
    <xdr:to>
      <xdr:col>19</xdr:col>
      <xdr:colOff>136525</xdr:colOff>
      <xdr:row>30</xdr:row>
      <xdr:rowOff>106680</xdr:rowOff>
    </xdr:to>
    <xdr:cxnSp macro="">
      <xdr:nvCxnSpPr>
        <xdr:cNvPr id="86" name="直線コネクタ 85">
          <a:extLst>
            <a:ext uri="{FF2B5EF4-FFF2-40B4-BE49-F238E27FC236}">
              <a16:creationId xmlns:a16="http://schemas.microsoft.com/office/drawing/2014/main" id="{DC970D07-CBDE-4C29-AAB2-6847F7C457EE}"/>
            </a:ext>
          </a:extLst>
        </xdr:cNvPr>
        <xdr:cNvCxnSpPr/>
      </xdr:nvCxnSpPr>
      <xdr:spPr>
        <a:xfrm flipV="1">
          <a:off x="3289300" y="6014508"/>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16298</xdr:rowOff>
    </xdr:from>
    <xdr:to>
      <xdr:col>11</xdr:col>
      <xdr:colOff>187325</xdr:colOff>
      <xdr:row>30</xdr:row>
      <xdr:rowOff>117898</xdr:rowOff>
    </xdr:to>
    <xdr:sp macro="" textlink="">
      <xdr:nvSpPr>
        <xdr:cNvPr id="87" name="楕円 86">
          <a:extLst>
            <a:ext uri="{FF2B5EF4-FFF2-40B4-BE49-F238E27FC236}">
              <a16:creationId xmlns:a16="http://schemas.microsoft.com/office/drawing/2014/main" id="{CE9685D2-84D9-4AD9-80F3-8DC77EC0902F}"/>
            </a:ext>
          </a:extLst>
        </xdr:cNvPr>
        <xdr:cNvSpPr/>
      </xdr:nvSpPr>
      <xdr:spPr>
        <a:xfrm>
          <a:off x="2476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67098</xdr:rowOff>
    </xdr:from>
    <xdr:to>
      <xdr:col>15</xdr:col>
      <xdr:colOff>136525</xdr:colOff>
      <xdr:row>30</xdr:row>
      <xdr:rowOff>106680</xdr:rowOff>
    </xdr:to>
    <xdr:cxnSp macro="">
      <xdr:nvCxnSpPr>
        <xdr:cNvPr id="88" name="直線コネクタ 87">
          <a:extLst>
            <a:ext uri="{FF2B5EF4-FFF2-40B4-BE49-F238E27FC236}">
              <a16:creationId xmlns:a16="http://schemas.microsoft.com/office/drawing/2014/main" id="{6ECFEEA5-E543-4C52-8272-F471BA8EDB47}"/>
            </a:ext>
          </a:extLst>
        </xdr:cNvPr>
        <xdr:cNvCxnSpPr/>
      </xdr:nvCxnSpPr>
      <xdr:spPr>
        <a:xfrm>
          <a:off x="2527300" y="598212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59478</xdr:rowOff>
    </xdr:from>
    <xdr:to>
      <xdr:col>7</xdr:col>
      <xdr:colOff>187325</xdr:colOff>
      <xdr:row>30</xdr:row>
      <xdr:rowOff>161078</xdr:rowOff>
    </xdr:to>
    <xdr:sp macro="" textlink="">
      <xdr:nvSpPr>
        <xdr:cNvPr id="89" name="楕円 88">
          <a:extLst>
            <a:ext uri="{FF2B5EF4-FFF2-40B4-BE49-F238E27FC236}">
              <a16:creationId xmlns:a16="http://schemas.microsoft.com/office/drawing/2014/main" id="{0188FC58-E699-4837-9FD7-7C6C9306F959}"/>
            </a:ext>
          </a:extLst>
        </xdr:cNvPr>
        <xdr:cNvSpPr/>
      </xdr:nvSpPr>
      <xdr:spPr>
        <a:xfrm>
          <a:off x="1714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67098</xdr:rowOff>
    </xdr:from>
    <xdr:to>
      <xdr:col>11</xdr:col>
      <xdr:colOff>136525</xdr:colOff>
      <xdr:row>30</xdr:row>
      <xdr:rowOff>110278</xdr:rowOff>
    </xdr:to>
    <xdr:cxnSp macro="">
      <xdr:nvCxnSpPr>
        <xdr:cNvPr id="90" name="直線コネクタ 89">
          <a:extLst>
            <a:ext uri="{FF2B5EF4-FFF2-40B4-BE49-F238E27FC236}">
              <a16:creationId xmlns:a16="http://schemas.microsoft.com/office/drawing/2014/main" id="{3405D4C7-EC89-4F6F-A767-F5A1F2609F67}"/>
            </a:ext>
          </a:extLst>
        </xdr:cNvPr>
        <xdr:cNvCxnSpPr/>
      </xdr:nvCxnSpPr>
      <xdr:spPr>
        <a:xfrm flipV="1">
          <a:off x="1765300" y="598212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91" name="n_1aveValue有形固定資産減価償却率">
          <a:extLst>
            <a:ext uri="{FF2B5EF4-FFF2-40B4-BE49-F238E27FC236}">
              <a16:creationId xmlns:a16="http://schemas.microsoft.com/office/drawing/2014/main" id="{59508C47-979B-4C9A-8151-407C906D016D}"/>
            </a:ext>
          </a:extLst>
        </xdr:cNvPr>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E33C43E0-3CB3-48E1-95CC-D7F077244713}"/>
            </a:ext>
          </a:extLst>
        </xdr:cNvPr>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3" name="n_3aveValue有形固定資産減価償却率">
          <a:extLst>
            <a:ext uri="{FF2B5EF4-FFF2-40B4-BE49-F238E27FC236}">
              <a16:creationId xmlns:a16="http://schemas.microsoft.com/office/drawing/2014/main" id="{21839A3F-15A3-4333-BE87-48E8D45FD9C6}"/>
            </a:ext>
          </a:extLst>
        </xdr:cNvPr>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2557</xdr:rowOff>
    </xdr:from>
    <xdr:ext cx="405111" cy="259045"/>
    <xdr:sp macro="" textlink="">
      <xdr:nvSpPr>
        <xdr:cNvPr id="94" name="n_4aveValue有形固定資産減価償却率">
          <a:extLst>
            <a:ext uri="{FF2B5EF4-FFF2-40B4-BE49-F238E27FC236}">
              <a16:creationId xmlns:a16="http://schemas.microsoft.com/office/drawing/2014/main" id="{9A24C3F4-FADF-4BF3-BE05-A408E8687286}"/>
            </a:ext>
          </a:extLst>
        </xdr:cNvPr>
        <xdr:cNvSpPr txBox="1"/>
      </xdr:nvSpPr>
      <xdr:spPr>
        <a:xfrm>
          <a:off x="1562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166810</xdr:rowOff>
    </xdr:from>
    <xdr:ext cx="405111" cy="259045"/>
    <xdr:sp macro="" textlink="">
      <xdr:nvSpPr>
        <xdr:cNvPr id="95" name="n_1mainValue有形固定資産減価償却率">
          <a:extLst>
            <a:ext uri="{FF2B5EF4-FFF2-40B4-BE49-F238E27FC236}">
              <a16:creationId xmlns:a16="http://schemas.microsoft.com/office/drawing/2014/main" id="{64ED43C5-9EA9-49C5-8CAF-E0BE53F4B703}"/>
            </a:ext>
          </a:extLst>
        </xdr:cNvPr>
        <xdr:cNvSpPr txBox="1"/>
      </xdr:nvSpPr>
      <xdr:spPr>
        <a:xfrm>
          <a:off x="3836044" y="5738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96" name="n_2mainValue有形固定資産減価償却率">
          <a:extLst>
            <a:ext uri="{FF2B5EF4-FFF2-40B4-BE49-F238E27FC236}">
              <a16:creationId xmlns:a16="http://schemas.microsoft.com/office/drawing/2014/main" id="{E1E4DE40-C577-4BA1-BF46-D7331E79325C}"/>
            </a:ext>
          </a:extLst>
        </xdr:cNvPr>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134425</xdr:rowOff>
    </xdr:from>
    <xdr:ext cx="405111" cy="259045"/>
    <xdr:sp macro="" textlink="">
      <xdr:nvSpPr>
        <xdr:cNvPr id="97" name="n_3mainValue有形固定資産減価償却率">
          <a:extLst>
            <a:ext uri="{FF2B5EF4-FFF2-40B4-BE49-F238E27FC236}">
              <a16:creationId xmlns:a16="http://schemas.microsoft.com/office/drawing/2014/main" id="{D4F77009-3C2B-411B-9194-C008A7072F62}"/>
            </a:ext>
          </a:extLst>
        </xdr:cNvPr>
        <xdr:cNvSpPr txBox="1"/>
      </xdr:nvSpPr>
      <xdr:spPr>
        <a:xfrm>
          <a:off x="2324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8" name="n_4mainValue有形固定資産減価償却率">
          <a:extLst>
            <a:ext uri="{FF2B5EF4-FFF2-40B4-BE49-F238E27FC236}">
              <a16:creationId xmlns:a16="http://schemas.microsoft.com/office/drawing/2014/main" id="{891080A0-252B-4DF9-B843-A5AEBFF29B69}"/>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82D8F8F4-EC75-423B-9F8F-6D9B41231AF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899AD9C8-F998-4D01-9CA2-2AA718597DE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BD6EB926-E0F6-419A-BD33-F0E5551126A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210085E5-F503-455C-8AEF-F3994F28C0F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9724EE5D-28BC-4E87-A4AB-CB03FD5F6E4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BD4D53E-6B5B-4EFE-B3BF-B19E0E85711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3A0ED948-A6C0-4166-9D6A-1D304747734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78333F94-0B9D-4F41-A2F4-ADE665B8AE9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900898BF-F1A3-4E57-B295-AAE4A38ED2A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65EECF5B-3B1C-409D-B289-58E813E1D06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E79522EA-34B3-4D39-B8E3-6B1F9F4D1AD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FBB0D3A0-EF6C-42C4-8140-57C04776837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8E568E4B-6A4E-4C4A-BBA4-7B211853A10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年熊本地震に係る災害復旧に伴う地方債残高が増大していたが、元金償還</a:t>
          </a:r>
          <a:r>
            <a:rPr kumimoji="1" lang="ja-JP" altLang="en-US" sz="1050">
              <a:solidFill>
                <a:schemeClr val="dk1"/>
              </a:solidFill>
              <a:effectLst/>
              <a:latin typeface="+mn-lt"/>
              <a:ea typeface="+mn-ea"/>
              <a:cs typeface="+mn-cs"/>
            </a:rPr>
            <a:t>の開始で</a:t>
          </a:r>
          <a:r>
            <a:rPr kumimoji="1" lang="ja-JP" altLang="ja-JP" sz="1050">
              <a:solidFill>
                <a:schemeClr val="dk1"/>
              </a:solidFill>
              <a:effectLst/>
              <a:latin typeface="+mn-lt"/>
              <a:ea typeface="+mn-ea"/>
              <a:cs typeface="+mn-cs"/>
            </a:rPr>
            <a:t>地方債残高が減少し、各種基金の残高が増加したことで、債務償還比率が減少傾向にある。</a:t>
          </a:r>
          <a:endParaRPr lang="ja-JP" altLang="ja-JP" sz="1050">
            <a:effectLst/>
          </a:endParaRPr>
        </a:p>
        <a:p>
          <a:r>
            <a:rPr kumimoji="1" lang="ja-JP" altLang="ja-JP" sz="1050">
              <a:solidFill>
                <a:schemeClr val="dk1"/>
              </a:solidFill>
              <a:effectLst/>
              <a:latin typeface="+mn-lt"/>
              <a:ea typeface="+mn-ea"/>
              <a:cs typeface="+mn-cs"/>
            </a:rPr>
            <a:t>しかし、依然として類似団体の平均を上回っているので、移住定住施策や企業誘致活動をさらに推進し、自主財源の確保に努めるとともに、事業等を峻別し、歳出削減に努めることで、無駄のない財政運営を行っていく。</a:t>
          </a:r>
          <a:endParaRPr lang="ja-JP" altLang="ja-JP" sz="10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96D96E5-01E1-46D0-9487-8974969D166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121B4EF-1624-475B-B30A-08DEF4E3E1E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AD0CB2AF-8926-4034-A03C-FD49FB2E456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1EAB123C-EAF6-4C7F-B887-D18D288D20CF}"/>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a:extLst>
            <a:ext uri="{FF2B5EF4-FFF2-40B4-BE49-F238E27FC236}">
              <a16:creationId xmlns:a16="http://schemas.microsoft.com/office/drawing/2014/main" id="{85CCC1DE-3D24-41E2-8F0B-CACADC169CFA}"/>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056246D1-0342-43B8-88FB-A3A1BF6D60C7}"/>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8" name="テキスト ボックス 117">
          <a:extLst>
            <a:ext uri="{FF2B5EF4-FFF2-40B4-BE49-F238E27FC236}">
              <a16:creationId xmlns:a16="http://schemas.microsoft.com/office/drawing/2014/main" id="{77570267-52A7-4B91-9768-718765F12985}"/>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69F890D0-AC51-47F1-B1BB-09A569B2E399}"/>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EFC7952F-FADA-4B36-BAE5-C8E164716875}"/>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E823E353-9D7F-453E-927D-CB4F0213C674}"/>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a:extLst>
            <a:ext uri="{FF2B5EF4-FFF2-40B4-BE49-F238E27FC236}">
              <a16:creationId xmlns:a16="http://schemas.microsoft.com/office/drawing/2014/main" id="{D74D3BAF-90A9-4BFE-AEFA-30E561D3970D}"/>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CC33D492-C214-4BB3-B34D-076D1DA60FB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ECD57268-31E6-4208-834E-C9EE57AF85B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31</xdr:row>
      <xdr:rowOff>100955</xdr:rowOff>
    </xdr:to>
    <xdr:cxnSp macro="">
      <xdr:nvCxnSpPr>
        <xdr:cNvPr id="125" name="直線コネクタ 124">
          <a:extLst>
            <a:ext uri="{FF2B5EF4-FFF2-40B4-BE49-F238E27FC236}">
              <a16:creationId xmlns:a16="http://schemas.microsoft.com/office/drawing/2014/main" id="{8B46E7A1-75DA-4F29-B608-B0670137809D}"/>
            </a:ext>
          </a:extLst>
        </xdr:cNvPr>
        <xdr:cNvCxnSpPr/>
      </xdr:nvCxnSpPr>
      <xdr:spPr>
        <a:xfrm flipV="1">
          <a:off x="14793595" y="5384800"/>
          <a:ext cx="1269" cy="80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104782</xdr:rowOff>
    </xdr:from>
    <xdr:ext cx="469744" cy="259045"/>
    <xdr:sp macro="" textlink="">
      <xdr:nvSpPr>
        <xdr:cNvPr id="126" name="債務償還比率最小値テキスト">
          <a:extLst>
            <a:ext uri="{FF2B5EF4-FFF2-40B4-BE49-F238E27FC236}">
              <a16:creationId xmlns:a16="http://schemas.microsoft.com/office/drawing/2014/main" id="{ABACA031-B325-49AF-9379-4A257866EF4D}"/>
            </a:ext>
          </a:extLst>
        </xdr:cNvPr>
        <xdr:cNvSpPr txBox="1"/>
      </xdr:nvSpPr>
      <xdr:spPr>
        <a:xfrm>
          <a:off x="14846300" y="619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100955</xdr:rowOff>
    </xdr:from>
    <xdr:to>
      <xdr:col>76</xdr:col>
      <xdr:colOff>111125</xdr:colOff>
      <xdr:row>31</xdr:row>
      <xdr:rowOff>100955</xdr:rowOff>
    </xdr:to>
    <xdr:cxnSp macro="">
      <xdr:nvCxnSpPr>
        <xdr:cNvPr id="127" name="直線コネクタ 126">
          <a:extLst>
            <a:ext uri="{FF2B5EF4-FFF2-40B4-BE49-F238E27FC236}">
              <a16:creationId xmlns:a16="http://schemas.microsoft.com/office/drawing/2014/main" id="{6CFBC5CD-1C74-4480-B640-9E14E53FD124}"/>
            </a:ext>
          </a:extLst>
        </xdr:cNvPr>
        <xdr:cNvCxnSpPr/>
      </xdr:nvCxnSpPr>
      <xdr:spPr>
        <a:xfrm>
          <a:off x="14706600" y="618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a:extLst>
            <a:ext uri="{FF2B5EF4-FFF2-40B4-BE49-F238E27FC236}">
              <a16:creationId xmlns:a16="http://schemas.microsoft.com/office/drawing/2014/main" id="{EE3F67F1-F72F-47FE-BC04-7529ACEB9946}"/>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a:extLst>
            <a:ext uri="{FF2B5EF4-FFF2-40B4-BE49-F238E27FC236}">
              <a16:creationId xmlns:a16="http://schemas.microsoft.com/office/drawing/2014/main" id="{7AB3B086-FADF-4D76-AE08-305E7D61F644}"/>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139260</xdr:rowOff>
    </xdr:from>
    <xdr:ext cx="469744" cy="259045"/>
    <xdr:sp macro="" textlink="">
      <xdr:nvSpPr>
        <xdr:cNvPr id="130" name="債務償還比率平均値テキスト">
          <a:extLst>
            <a:ext uri="{FF2B5EF4-FFF2-40B4-BE49-F238E27FC236}">
              <a16:creationId xmlns:a16="http://schemas.microsoft.com/office/drawing/2014/main" id="{3DDF7CF1-5B0A-462F-A279-74BF28CD02E3}"/>
            </a:ext>
          </a:extLst>
        </xdr:cNvPr>
        <xdr:cNvSpPr txBox="1"/>
      </xdr:nvSpPr>
      <xdr:spPr>
        <a:xfrm>
          <a:off x="14846300" y="5539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116383</xdr:rowOff>
    </xdr:from>
    <xdr:to>
      <xdr:col>76</xdr:col>
      <xdr:colOff>73025</xdr:colOff>
      <xdr:row>29</xdr:row>
      <xdr:rowOff>46533</xdr:rowOff>
    </xdr:to>
    <xdr:sp macro="" textlink="">
      <xdr:nvSpPr>
        <xdr:cNvPr id="131" name="フローチャート: 判断 130">
          <a:extLst>
            <a:ext uri="{FF2B5EF4-FFF2-40B4-BE49-F238E27FC236}">
              <a16:creationId xmlns:a16="http://schemas.microsoft.com/office/drawing/2014/main" id="{5832B8BE-2F09-40AF-AFAE-91EF45B3F316}"/>
            </a:ext>
          </a:extLst>
        </xdr:cNvPr>
        <xdr:cNvSpPr/>
      </xdr:nvSpPr>
      <xdr:spPr>
        <a:xfrm>
          <a:off x="14744700" y="568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72055</xdr:rowOff>
    </xdr:from>
    <xdr:to>
      <xdr:col>72</xdr:col>
      <xdr:colOff>123825</xdr:colOff>
      <xdr:row>30</xdr:row>
      <xdr:rowOff>2205</xdr:rowOff>
    </xdr:to>
    <xdr:sp macro="" textlink="">
      <xdr:nvSpPr>
        <xdr:cNvPr id="132" name="フローチャート: 判断 131">
          <a:extLst>
            <a:ext uri="{FF2B5EF4-FFF2-40B4-BE49-F238E27FC236}">
              <a16:creationId xmlns:a16="http://schemas.microsoft.com/office/drawing/2014/main" id="{EE47041B-ECE2-44A3-8A32-D12A8F89BF56}"/>
            </a:ext>
          </a:extLst>
        </xdr:cNvPr>
        <xdr:cNvSpPr/>
      </xdr:nvSpPr>
      <xdr:spPr>
        <a:xfrm>
          <a:off x="14033500" y="581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99344</xdr:rowOff>
    </xdr:from>
    <xdr:to>
      <xdr:col>68</xdr:col>
      <xdr:colOff>123825</xdr:colOff>
      <xdr:row>30</xdr:row>
      <xdr:rowOff>29494</xdr:rowOff>
    </xdr:to>
    <xdr:sp macro="" textlink="">
      <xdr:nvSpPr>
        <xdr:cNvPr id="133" name="フローチャート: 判断 132">
          <a:extLst>
            <a:ext uri="{FF2B5EF4-FFF2-40B4-BE49-F238E27FC236}">
              <a16:creationId xmlns:a16="http://schemas.microsoft.com/office/drawing/2014/main" id="{66D8C6DE-C990-40CF-A9E7-AF09610B30CE}"/>
            </a:ext>
          </a:extLst>
        </xdr:cNvPr>
        <xdr:cNvSpPr/>
      </xdr:nvSpPr>
      <xdr:spPr>
        <a:xfrm>
          <a:off x="132715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79395</xdr:rowOff>
    </xdr:from>
    <xdr:to>
      <xdr:col>64</xdr:col>
      <xdr:colOff>123825</xdr:colOff>
      <xdr:row>30</xdr:row>
      <xdr:rowOff>9545</xdr:rowOff>
    </xdr:to>
    <xdr:sp macro="" textlink="">
      <xdr:nvSpPr>
        <xdr:cNvPr id="134" name="フローチャート: 判断 133">
          <a:extLst>
            <a:ext uri="{FF2B5EF4-FFF2-40B4-BE49-F238E27FC236}">
              <a16:creationId xmlns:a16="http://schemas.microsoft.com/office/drawing/2014/main" id="{E7312880-892C-4FFC-9569-A291B15D2B1E}"/>
            </a:ext>
          </a:extLst>
        </xdr:cNvPr>
        <xdr:cNvSpPr/>
      </xdr:nvSpPr>
      <xdr:spPr>
        <a:xfrm>
          <a:off x="12509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88204</xdr:rowOff>
    </xdr:from>
    <xdr:to>
      <xdr:col>60</xdr:col>
      <xdr:colOff>123825</xdr:colOff>
      <xdr:row>30</xdr:row>
      <xdr:rowOff>18354</xdr:rowOff>
    </xdr:to>
    <xdr:sp macro="" textlink="">
      <xdr:nvSpPr>
        <xdr:cNvPr id="135" name="フローチャート: 判断 134">
          <a:extLst>
            <a:ext uri="{FF2B5EF4-FFF2-40B4-BE49-F238E27FC236}">
              <a16:creationId xmlns:a16="http://schemas.microsoft.com/office/drawing/2014/main" id="{B83B59EB-F04B-41D9-AE89-42EBD796E45C}"/>
            </a:ext>
          </a:extLst>
        </xdr:cNvPr>
        <xdr:cNvSpPr/>
      </xdr:nvSpPr>
      <xdr:spPr>
        <a:xfrm>
          <a:off x="11747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7048A4F3-E5A7-48F2-8202-B0CDAA2BF72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E219903-EE71-418C-A684-A4AB7E446C6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B8293E9E-E04F-4702-91FA-F339061CB1A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8C7CF10-2A72-446E-91AF-A2F0D1563E9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1919275-E895-4E41-AEDC-48B2E42DE43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71623</xdr:rowOff>
    </xdr:from>
    <xdr:to>
      <xdr:col>76</xdr:col>
      <xdr:colOff>73025</xdr:colOff>
      <xdr:row>30</xdr:row>
      <xdr:rowOff>1773</xdr:rowOff>
    </xdr:to>
    <xdr:sp macro="" textlink="">
      <xdr:nvSpPr>
        <xdr:cNvPr id="141" name="楕円 140">
          <a:extLst>
            <a:ext uri="{FF2B5EF4-FFF2-40B4-BE49-F238E27FC236}">
              <a16:creationId xmlns:a16="http://schemas.microsoft.com/office/drawing/2014/main" id="{C16D48C7-E03A-4A85-977C-C753CB769EB8}"/>
            </a:ext>
          </a:extLst>
        </xdr:cNvPr>
        <xdr:cNvSpPr/>
      </xdr:nvSpPr>
      <xdr:spPr>
        <a:xfrm>
          <a:off x="14744700" y="58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50050</xdr:rowOff>
    </xdr:from>
    <xdr:ext cx="469744" cy="259045"/>
    <xdr:sp macro="" textlink="">
      <xdr:nvSpPr>
        <xdr:cNvPr id="142" name="債務償還比率該当値テキスト">
          <a:extLst>
            <a:ext uri="{FF2B5EF4-FFF2-40B4-BE49-F238E27FC236}">
              <a16:creationId xmlns:a16="http://schemas.microsoft.com/office/drawing/2014/main" id="{937E7135-2868-40EA-A48B-2190CD8ADE27}"/>
            </a:ext>
          </a:extLst>
        </xdr:cNvPr>
        <xdr:cNvSpPr txBox="1"/>
      </xdr:nvSpPr>
      <xdr:spPr>
        <a:xfrm>
          <a:off x="14846300" y="579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25715</xdr:rowOff>
    </xdr:from>
    <xdr:to>
      <xdr:col>72</xdr:col>
      <xdr:colOff>123825</xdr:colOff>
      <xdr:row>31</xdr:row>
      <xdr:rowOff>127315</xdr:rowOff>
    </xdr:to>
    <xdr:sp macro="" textlink="">
      <xdr:nvSpPr>
        <xdr:cNvPr id="143" name="楕円 142">
          <a:extLst>
            <a:ext uri="{FF2B5EF4-FFF2-40B4-BE49-F238E27FC236}">
              <a16:creationId xmlns:a16="http://schemas.microsoft.com/office/drawing/2014/main" id="{DCC13E35-DAD2-43F5-BA67-DAFC3CE53A75}"/>
            </a:ext>
          </a:extLst>
        </xdr:cNvPr>
        <xdr:cNvSpPr/>
      </xdr:nvSpPr>
      <xdr:spPr>
        <a:xfrm>
          <a:off x="14033500" y="611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122423</xdr:rowOff>
    </xdr:from>
    <xdr:to>
      <xdr:col>76</xdr:col>
      <xdr:colOff>22225</xdr:colOff>
      <xdr:row>31</xdr:row>
      <xdr:rowOff>76515</xdr:rowOff>
    </xdr:to>
    <xdr:cxnSp macro="">
      <xdr:nvCxnSpPr>
        <xdr:cNvPr id="144" name="直線コネクタ 143">
          <a:extLst>
            <a:ext uri="{FF2B5EF4-FFF2-40B4-BE49-F238E27FC236}">
              <a16:creationId xmlns:a16="http://schemas.microsoft.com/office/drawing/2014/main" id="{A68CC52F-9E9A-49F5-ABCB-A22DB688621C}"/>
            </a:ext>
          </a:extLst>
        </xdr:cNvPr>
        <xdr:cNvCxnSpPr/>
      </xdr:nvCxnSpPr>
      <xdr:spPr>
        <a:xfrm flipV="1">
          <a:off x="14084300" y="5865998"/>
          <a:ext cx="711200" cy="2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159720</xdr:rowOff>
    </xdr:from>
    <xdr:to>
      <xdr:col>68</xdr:col>
      <xdr:colOff>123825</xdr:colOff>
      <xdr:row>33</xdr:row>
      <xdr:rowOff>89870</xdr:rowOff>
    </xdr:to>
    <xdr:sp macro="" textlink="">
      <xdr:nvSpPr>
        <xdr:cNvPr id="145" name="楕円 144">
          <a:extLst>
            <a:ext uri="{FF2B5EF4-FFF2-40B4-BE49-F238E27FC236}">
              <a16:creationId xmlns:a16="http://schemas.microsoft.com/office/drawing/2014/main" id="{C1D2783E-E838-41DF-B6C5-FF154C59C1C8}"/>
            </a:ext>
          </a:extLst>
        </xdr:cNvPr>
        <xdr:cNvSpPr/>
      </xdr:nvSpPr>
      <xdr:spPr>
        <a:xfrm>
          <a:off x="13271500" y="641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76515</xdr:rowOff>
    </xdr:from>
    <xdr:to>
      <xdr:col>72</xdr:col>
      <xdr:colOff>73025</xdr:colOff>
      <xdr:row>33</xdr:row>
      <xdr:rowOff>39070</xdr:rowOff>
    </xdr:to>
    <xdr:cxnSp macro="">
      <xdr:nvCxnSpPr>
        <xdr:cNvPr id="146" name="直線コネクタ 145">
          <a:extLst>
            <a:ext uri="{FF2B5EF4-FFF2-40B4-BE49-F238E27FC236}">
              <a16:creationId xmlns:a16="http://schemas.microsoft.com/office/drawing/2014/main" id="{CEC33121-E058-44A3-B69C-5EDCAAEB2E55}"/>
            </a:ext>
          </a:extLst>
        </xdr:cNvPr>
        <xdr:cNvCxnSpPr/>
      </xdr:nvCxnSpPr>
      <xdr:spPr>
        <a:xfrm flipV="1">
          <a:off x="13322300" y="6162990"/>
          <a:ext cx="762000" cy="30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88077</xdr:rowOff>
    </xdr:from>
    <xdr:to>
      <xdr:col>64</xdr:col>
      <xdr:colOff>123825</xdr:colOff>
      <xdr:row>35</xdr:row>
      <xdr:rowOff>18227</xdr:rowOff>
    </xdr:to>
    <xdr:sp macro="" textlink="">
      <xdr:nvSpPr>
        <xdr:cNvPr id="147" name="楕円 146">
          <a:extLst>
            <a:ext uri="{FF2B5EF4-FFF2-40B4-BE49-F238E27FC236}">
              <a16:creationId xmlns:a16="http://schemas.microsoft.com/office/drawing/2014/main" id="{37F49EBA-636B-44A3-92EC-0EFDC2DAA9BB}"/>
            </a:ext>
          </a:extLst>
        </xdr:cNvPr>
        <xdr:cNvSpPr/>
      </xdr:nvSpPr>
      <xdr:spPr>
        <a:xfrm>
          <a:off x="12509500" y="66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39070</xdr:rowOff>
    </xdr:from>
    <xdr:to>
      <xdr:col>68</xdr:col>
      <xdr:colOff>73025</xdr:colOff>
      <xdr:row>34</xdr:row>
      <xdr:rowOff>138877</xdr:rowOff>
    </xdr:to>
    <xdr:cxnSp macro="">
      <xdr:nvCxnSpPr>
        <xdr:cNvPr id="148" name="直線コネクタ 147">
          <a:extLst>
            <a:ext uri="{FF2B5EF4-FFF2-40B4-BE49-F238E27FC236}">
              <a16:creationId xmlns:a16="http://schemas.microsoft.com/office/drawing/2014/main" id="{5185A38C-A32D-436F-A82A-DCBA6435DCFA}"/>
            </a:ext>
          </a:extLst>
        </xdr:cNvPr>
        <xdr:cNvCxnSpPr/>
      </xdr:nvCxnSpPr>
      <xdr:spPr>
        <a:xfrm flipV="1">
          <a:off x="12560300" y="6468445"/>
          <a:ext cx="762000" cy="27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76444</xdr:rowOff>
    </xdr:from>
    <xdr:to>
      <xdr:col>60</xdr:col>
      <xdr:colOff>123825</xdr:colOff>
      <xdr:row>34</xdr:row>
      <xdr:rowOff>6594</xdr:rowOff>
    </xdr:to>
    <xdr:sp macro="" textlink="">
      <xdr:nvSpPr>
        <xdr:cNvPr id="149" name="楕円 148">
          <a:extLst>
            <a:ext uri="{FF2B5EF4-FFF2-40B4-BE49-F238E27FC236}">
              <a16:creationId xmlns:a16="http://schemas.microsoft.com/office/drawing/2014/main" id="{79D436A9-ACDF-41E5-9379-6D8D50B3DDA7}"/>
            </a:ext>
          </a:extLst>
        </xdr:cNvPr>
        <xdr:cNvSpPr/>
      </xdr:nvSpPr>
      <xdr:spPr>
        <a:xfrm>
          <a:off x="11747500" y="650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127244</xdr:rowOff>
    </xdr:from>
    <xdr:to>
      <xdr:col>64</xdr:col>
      <xdr:colOff>73025</xdr:colOff>
      <xdr:row>34</xdr:row>
      <xdr:rowOff>138877</xdr:rowOff>
    </xdr:to>
    <xdr:cxnSp macro="">
      <xdr:nvCxnSpPr>
        <xdr:cNvPr id="150" name="直線コネクタ 149">
          <a:extLst>
            <a:ext uri="{FF2B5EF4-FFF2-40B4-BE49-F238E27FC236}">
              <a16:creationId xmlns:a16="http://schemas.microsoft.com/office/drawing/2014/main" id="{9B18873C-E28D-411C-94E1-A81A508B8647}"/>
            </a:ext>
          </a:extLst>
        </xdr:cNvPr>
        <xdr:cNvCxnSpPr/>
      </xdr:nvCxnSpPr>
      <xdr:spPr>
        <a:xfrm>
          <a:off x="11798300" y="6556619"/>
          <a:ext cx="762000" cy="18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18732</xdr:rowOff>
    </xdr:from>
    <xdr:ext cx="469744" cy="259045"/>
    <xdr:sp macro="" textlink="">
      <xdr:nvSpPr>
        <xdr:cNvPr id="151" name="n_1aveValue債務償還比率">
          <a:extLst>
            <a:ext uri="{FF2B5EF4-FFF2-40B4-BE49-F238E27FC236}">
              <a16:creationId xmlns:a16="http://schemas.microsoft.com/office/drawing/2014/main" id="{E35B57F8-B28A-4231-8841-794966A26230}"/>
            </a:ext>
          </a:extLst>
        </xdr:cNvPr>
        <xdr:cNvSpPr txBox="1"/>
      </xdr:nvSpPr>
      <xdr:spPr>
        <a:xfrm>
          <a:off x="13836727" y="559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46021</xdr:rowOff>
    </xdr:from>
    <xdr:ext cx="469744" cy="259045"/>
    <xdr:sp macro="" textlink="">
      <xdr:nvSpPr>
        <xdr:cNvPr id="152" name="n_2aveValue債務償還比率">
          <a:extLst>
            <a:ext uri="{FF2B5EF4-FFF2-40B4-BE49-F238E27FC236}">
              <a16:creationId xmlns:a16="http://schemas.microsoft.com/office/drawing/2014/main" id="{EF1095F0-0888-4E7F-8846-2188658D0223}"/>
            </a:ext>
          </a:extLst>
        </xdr:cNvPr>
        <xdr:cNvSpPr txBox="1"/>
      </xdr:nvSpPr>
      <xdr:spPr>
        <a:xfrm>
          <a:off x="13087427" y="561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26072</xdr:rowOff>
    </xdr:from>
    <xdr:ext cx="469744" cy="259045"/>
    <xdr:sp macro="" textlink="">
      <xdr:nvSpPr>
        <xdr:cNvPr id="153" name="n_3aveValue債務償還比率">
          <a:extLst>
            <a:ext uri="{FF2B5EF4-FFF2-40B4-BE49-F238E27FC236}">
              <a16:creationId xmlns:a16="http://schemas.microsoft.com/office/drawing/2014/main" id="{EC1339A7-B585-4455-95D9-2E777D1AD64D}"/>
            </a:ext>
          </a:extLst>
        </xdr:cNvPr>
        <xdr:cNvSpPr txBox="1"/>
      </xdr:nvSpPr>
      <xdr:spPr>
        <a:xfrm>
          <a:off x="123254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34881</xdr:rowOff>
    </xdr:from>
    <xdr:ext cx="469744" cy="259045"/>
    <xdr:sp macro="" textlink="">
      <xdr:nvSpPr>
        <xdr:cNvPr id="154" name="n_4aveValue債務償還比率">
          <a:extLst>
            <a:ext uri="{FF2B5EF4-FFF2-40B4-BE49-F238E27FC236}">
              <a16:creationId xmlns:a16="http://schemas.microsoft.com/office/drawing/2014/main" id="{C9ED4A8E-B19F-45C7-B7A7-A4AE141E93EC}"/>
            </a:ext>
          </a:extLst>
        </xdr:cNvPr>
        <xdr:cNvSpPr txBox="1"/>
      </xdr:nvSpPr>
      <xdr:spPr>
        <a:xfrm>
          <a:off x="11563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118442</xdr:rowOff>
    </xdr:from>
    <xdr:ext cx="469744" cy="259045"/>
    <xdr:sp macro="" textlink="">
      <xdr:nvSpPr>
        <xdr:cNvPr id="155" name="n_1mainValue債務償還比率">
          <a:extLst>
            <a:ext uri="{FF2B5EF4-FFF2-40B4-BE49-F238E27FC236}">
              <a16:creationId xmlns:a16="http://schemas.microsoft.com/office/drawing/2014/main" id="{1E846C61-C1BA-4CA5-B6BE-21927F11E020}"/>
            </a:ext>
          </a:extLst>
        </xdr:cNvPr>
        <xdr:cNvSpPr txBox="1"/>
      </xdr:nvSpPr>
      <xdr:spPr>
        <a:xfrm>
          <a:off x="13836727" y="620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80997</xdr:rowOff>
    </xdr:from>
    <xdr:ext cx="560923" cy="259045"/>
    <xdr:sp macro="" textlink="">
      <xdr:nvSpPr>
        <xdr:cNvPr id="156" name="n_2mainValue債務償還比率">
          <a:extLst>
            <a:ext uri="{FF2B5EF4-FFF2-40B4-BE49-F238E27FC236}">
              <a16:creationId xmlns:a16="http://schemas.microsoft.com/office/drawing/2014/main" id="{D56D0137-8FBE-4330-BE63-D304BB562353}"/>
            </a:ext>
          </a:extLst>
        </xdr:cNvPr>
        <xdr:cNvSpPr txBox="1"/>
      </xdr:nvSpPr>
      <xdr:spPr>
        <a:xfrm>
          <a:off x="13041838" y="65103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9354</xdr:rowOff>
    </xdr:from>
    <xdr:ext cx="560923" cy="259045"/>
    <xdr:sp macro="" textlink="">
      <xdr:nvSpPr>
        <xdr:cNvPr id="157" name="n_3mainValue債務償還比率">
          <a:extLst>
            <a:ext uri="{FF2B5EF4-FFF2-40B4-BE49-F238E27FC236}">
              <a16:creationId xmlns:a16="http://schemas.microsoft.com/office/drawing/2014/main" id="{44F49B84-8878-4DE3-9980-6C2CE7EA9392}"/>
            </a:ext>
          </a:extLst>
        </xdr:cNvPr>
        <xdr:cNvSpPr txBox="1"/>
      </xdr:nvSpPr>
      <xdr:spPr>
        <a:xfrm>
          <a:off x="12279838" y="67816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169171</xdr:rowOff>
    </xdr:from>
    <xdr:ext cx="560923" cy="259045"/>
    <xdr:sp macro="" textlink="">
      <xdr:nvSpPr>
        <xdr:cNvPr id="158" name="n_4mainValue債務償還比率">
          <a:extLst>
            <a:ext uri="{FF2B5EF4-FFF2-40B4-BE49-F238E27FC236}">
              <a16:creationId xmlns:a16="http://schemas.microsoft.com/office/drawing/2014/main" id="{A3C2574D-2010-4A07-B9B8-343035B89AF9}"/>
            </a:ext>
          </a:extLst>
        </xdr:cNvPr>
        <xdr:cNvSpPr txBox="1"/>
      </xdr:nvSpPr>
      <xdr:spPr>
        <a:xfrm>
          <a:off x="11517838" y="65985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15F12D97-1F5C-420C-9C0C-BDC909DBB68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B1D304AA-5C7A-4FF8-B4A8-786B74BCCBA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F0EAD02F-C6E6-4518-A418-B77DECFE538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A2830E0D-F096-4317-A198-2508D435B23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F4B2C6BB-109E-4F91-8697-1176DA40C95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52B8C79B-C574-4C70-9C36-D790151FFA2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9B496F0-FF5B-4CAA-B51E-FC580F3E3F1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E62F35E-42A1-4F65-B7CC-97E6B2B12E2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EFF779B-AA0E-442D-B67A-91C7E490DD7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A5503DA-1819-47FD-87B9-E34DD0B9D8D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09ACC59-687F-429E-B81C-8B3EC38035E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F6EC091-6E4B-482A-9EBD-2662032538C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F578A9A-BABE-4E07-8803-55CA228C34C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EDFEA24-1DEB-4C82-9F34-B33722B896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9B89BCD-76A0-4953-BF0C-50A33E9B97F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06C1B5B-5413-4E07-B6B2-546E0426DED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17,048
16,942
99.03
14,582,083
13,680,456
814,798
5,643,668
15,706,870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FEC821B-3D89-4BB2-966B-42DA10E2228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3B397B-2CAE-4258-B052-3E522222B3B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E3FAF4D-992D-4668-8FBB-3A7879D1163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A17BE3F-0191-4FBD-B2A4-CC96413A9FD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3F6BC06-A726-40D1-B82A-0C5F8E6985B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567771F-B8DD-402D-BBF0-F325DE5E8E8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1FE2C3E-D149-43F0-80A2-C93CAAABDA5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0FA9966-6BD9-4605-9D03-CBEA7C58FF0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B39E795-E1B1-4D1C-B827-C411EEBA608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F257370-3074-4A10-B6FB-0969CD7DE96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FDA1B16-6249-4867-BBE3-E8CF6002AB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A742213-E927-446A-821E-DCF2D0AF05C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AA61977-E8CE-4C06-9796-FAD3B13FF96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377F0B8-CCC8-49F0-8033-836E59DFE12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B8B57D6-E387-4E07-89EB-2583EE1EA69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4033FE6-9878-4CE8-8A53-D6966299440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3DCA730-1011-4266-A392-A472AA2225C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E399905-E3F7-4E25-B539-04E9B9200AB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28602B9-B92F-4A76-A578-54784A38617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0EDE139-67C4-442B-B5AE-72E8E93A7A8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5A16A8D-CB7B-4D9B-835E-16F5D6A9E77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747EE4A-C792-4D7F-9614-D5C0A94D7E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F346C44-A347-4B7F-AC3A-6801AE441E1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A1AD6B9-0B81-49DA-BFC0-9AC664B6F6B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EC1DD42-7E9D-4064-84DA-4B3F7D7F0EA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AE9BDDB-47B6-4CDC-819A-453A3D088A5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386D1B5-0E6C-41E1-B40C-CDBB0CB014D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0B3E8E5-F6DA-4F20-A57D-5BA2822AE09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C95B78C-B7FE-427A-894A-BB3F1E7AE02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F917697-F415-4045-B6AA-364DFC64234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A88982D-5159-4B2C-8871-959E45C349F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0C8CC4C-519C-427E-B134-43745309CFA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C524D89-8A23-4506-A333-07F80B061EE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758C645-42CE-42E6-A86C-C324DA29E67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B8D59E1-8A39-4303-A5F7-34B9C87E338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8EFDA21-0C3F-4441-BC10-6E21CCE3E53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6510DBE-5B59-44AF-BE8F-695F0D51BCD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FBE453B-5DCD-4136-B41B-793398D104D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00CB9EC-E193-4616-9E37-8884ADBB015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8F4B9D7-A7A2-4FF2-9857-54B6BB6FFBE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60AB488-BDEC-4E80-8DE0-B1052F88D54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83195F9-DBAF-463D-91FD-CB9177FD21B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9B4F17E-DD96-4847-B592-7FBB8A76DC3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E92F3D9-236E-4F30-9912-7DA71734898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D0E8DAD-8F87-4890-A27D-B377487FF02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10B6205E-C370-4C6B-AA03-A9F3C230C799}"/>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0FBA870F-26A5-45B9-B499-965F0DF5FC99}"/>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241F3A80-28A2-4165-803A-7A5576B232E6}"/>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0080C104-6F47-4472-9E04-E53F0DDE2A64}"/>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69045243-6ABB-4B0A-85EC-657638D16C33}"/>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9AE996C9-6C2F-4115-A4FD-AB20336CAE95}"/>
            </a:ext>
          </a:extLst>
        </xdr:cNvPr>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675D70D5-FEF4-44AE-BCD2-EF1FB8505B5A}"/>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6399D999-69C5-4958-AB62-981DB7FD4B65}"/>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C902EAEC-4D39-4B0E-A16A-ECDAE43A7F52}"/>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E3D26440-1779-47D1-94F6-A7C7B0676A5F}"/>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E3F6F20F-5697-40AF-B747-1E86847AD47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5B413E6-7F73-4C95-B40B-3DED23C431F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816E7C9-CB73-46E3-ADE0-C394234F864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521D7E7-F713-4F9B-9A01-EA121A0EE2E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54990C9-89CA-426D-AC62-ECFB3B615BA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CA6A026-88D3-4BE5-B71A-94CDECAD3DF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67310</xdr:rowOff>
    </xdr:from>
    <xdr:to>
      <xdr:col>24</xdr:col>
      <xdr:colOff>114300</xdr:colOff>
      <xdr:row>38</xdr:row>
      <xdr:rowOff>168910</xdr:rowOff>
    </xdr:to>
    <xdr:sp macro="" textlink="">
      <xdr:nvSpPr>
        <xdr:cNvPr id="73" name="楕円 72">
          <a:extLst>
            <a:ext uri="{FF2B5EF4-FFF2-40B4-BE49-F238E27FC236}">
              <a16:creationId xmlns:a16="http://schemas.microsoft.com/office/drawing/2014/main" id="{5F6B36A2-F696-4BC9-91FC-ABA1774508E1}"/>
            </a:ext>
          </a:extLst>
        </xdr:cNvPr>
        <xdr:cNvSpPr/>
      </xdr:nvSpPr>
      <xdr:spPr>
        <a:xfrm>
          <a:off x="4584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45737</xdr:rowOff>
    </xdr:from>
    <xdr:ext cx="405111" cy="259045"/>
    <xdr:sp macro="" textlink="">
      <xdr:nvSpPr>
        <xdr:cNvPr id="74" name="【道路】&#10;有形固定資産減価償却率該当値テキスト">
          <a:extLst>
            <a:ext uri="{FF2B5EF4-FFF2-40B4-BE49-F238E27FC236}">
              <a16:creationId xmlns:a16="http://schemas.microsoft.com/office/drawing/2014/main" id="{22D88AA8-D9A6-4BE7-8040-8E035023CFA2}"/>
            </a:ext>
          </a:extLst>
        </xdr:cNvPr>
        <xdr:cNvSpPr txBox="1"/>
      </xdr:nvSpPr>
      <xdr:spPr>
        <a:xfrm>
          <a:off x="4673600"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5" name="楕円 74">
          <a:extLst>
            <a:ext uri="{FF2B5EF4-FFF2-40B4-BE49-F238E27FC236}">
              <a16:creationId xmlns:a16="http://schemas.microsoft.com/office/drawing/2014/main" id="{008B7513-CF91-4D6D-8C12-6B06F2F04B4B}"/>
            </a:ext>
          </a:extLst>
        </xdr:cNvPr>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118110</xdr:rowOff>
    </xdr:to>
    <xdr:cxnSp macro="">
      <xdr:nvCxnSpPr>
        <xdr:cNvPr id="76" name="直線コネクタ 75">
          <a:extLst>
            <a:ext uri="{FF2B5EF4-FFF2-40B4-BE49-F238E27FC236}">
              <a16:creationId xmlns:a16="http://schemas.microsoft.com/office/drawing/2014/main" id="{0468817A-5C6F-4F35-899D-E3EC6D761D12}"/>
            </a:ext>
          </a:extLst>
        </xdr:cNvPr>
        <xdr:cNvCxnSpPr/>
      </xdr:nvCxnSpPr>
      <xdr:spPr>
        <a:xfrm>
          <a:off x="3797300" y="65913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31115</xdr:rowOff>
    </xdr:from>
    <xdr:to>
      <xdr:col>15</xdr:col>
      <xdr:colOff>101600</xdr:colOff>
      <xdr:row>38</xdr:row>
      <xdr:rowOff>132715</xdr:rowOff>
    </xdr:to>
    <xdr:sp macro="" textlink="">
      <xdr:nvSpPr>
        <xdr:cNvPr id="77" name="楕円 76">
          <a:extLst>
            <a:ext uri="{FF2B5EF4-FFF2-40B4-BE49-F238E27FC236}">
              <a16:creationId xmlns:a16="http://schemas.microsoft.com/office/drawing/2014/main" id="{72588A54-9E3A-485E-9EFF-12941FA2F421}"/>
            </a:ext>
          </a:extLst>
        </xdr:cNvPr>
        <xdr:cNvSpPr/>
      </xdr:nvSpPr>
      <xdr:spPr>
        <a:xfrm>
          <a:off x="2857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81915</xdr:rowOff>
    </xdr:to>
    <xdr:cxnSp macro="">
      <xdr:nvCxnSpPr>
        <xdr:cNvPr id="78" name="直線コネクタ 77">
          <a:extLst>
            <a:ext uri="{FF2B5EF4-FFF2-40B4-BE49-F238E27FC236}">
              <a16:creationId xmlns:a16="http://schemas.microsoft.com/office/drawing/2014/main" id="{46980839-7A86-4F67-86AA-5F355DD3210E}"/>
            </a:ext>
          </a:extLst>
        </xdr:cNvPr>
        <xdr:cNvCxnSpPr/>
      </xdr:nvCxnSpPr>
      <xdr:spPr>
        <a:xfrm flipV="1">
          <a:off x="2908300" y="65913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xdr:rowOff>
    </xdr:from>
    <xdr:to>
      <xdr:col>10</xdr:col>
      <xdr:colOff>165100</xdr:colOff>
      <xdr:row>38</xdr:row>
      <xdr:rowOff>102235</xdr:rowOff>
    </xdr:to>
    <xdr:sp macro="" textlink="">
      <xdr:nvSpPr>
        <xdr:cNvPr id="79" name="楕円 78">
          <a:extLst>
            <a:ext uri="{FF2B5EF4-FFF2-40B4-BE49-F238E27FC236}">
              <a16:creationId xmlns:a16="http://schemas.microsoft.com/office/drawing/2014/main" id="{F3FB5C0A-7E01-4026-B027-D54356D577E0}"/>
            </a:ext>
          </a:extLst>
        </xdr:cNvPr>
        <xdr:cNvSpPr/>
      </xdr:nvSpPr>
      <xdr:spPr>
        <a:xfrm>
          <a:off x="1968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51435</xdr:rowOff>
    </xdr:from>
    <xdr:to>
      <xdr:col>15</xdr:col>
      <xdr:colOff>50800</xdr:colOff>
      <xdr:row>38</xdr:row>
      <xdr:rowOff>81915</xdr:rowOff>
    </xdr:to>
    <xdr:cxnSp macro="">
      <xdr:nvCxnSpPr>
        <xdr:cNvPr id="80" name="直線コネクタ 79">
          <a:extLst>
            <a:ext uri="{FF2B5EF4-FFF2-40B4-BE49-F238E27FC236}">
              <a16:creationId xmlns:a16="http://schemas.microsoft.com/office/drawing/2014/main" id="{34347DE1-6A17-451B-B41B-27C0B4296C3F}"/>
            </a:ext>
          </a:extLst>
        </xdr:cNvPr>
        <xdr:cNvCxnSpPr/>
      </xdr:nvCxnSpPr>
      <xdr:spPr>
        <a:xfrm>
          <a:off x="2019300" y="65665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164465</xdr:rowOff>
    </xdr:from>
    <xdr:to>
      <xdr:col>6</xdr:col>
      <xdr:colOff>38100</xdr:colOff>
      <xdr:row>38</xdr:row>
      <xdr:rowOff>94615</xdr:rowOff>
    </xdr:to>
    <xdr:sp macro="" textlink="">
      <xdr:nvSpPr>
        <xdr:cNvPr id="81" name="楕円 80">
          <a:extLst>
            <a:ext uri="{FF2B5EF4-FFF2-40B4-BE49-F238E27FC236}">
              <a16:creationId xmlns:a16="http://schemas.microsoft.com/office/drawing/2014/main" id="{529A72CA-B4CA-4760-92AC-55018D648C5A}"/>
            </a:ext>
          </a:extLst>
        </xdr:cNvPr>
        <xdr:cNvSpPr/>
      </xdr:nvSpPr>
      <xdr:spPr>
        <a:xfrm>
          <a:off x="1079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43815</xdr:rowOff>
    </xdr:from>
    <xdr:to>
      <xdr:col>10</xdr:col>
      <xdr:colOff>114300</xdr:colOff>
      <xdr:row>38</xdr:row>
      <xdr:rowOff>51435</xdr:rowOff>
    </xdr:to>
    <xdr:cxnSp macro="">
      <xdr:nvCxnSpPr>
        <xdr:cNvPr id="82" name="直線コネクタ 81">
          <a:extLst>
            <a:ext uri="{FF2B5EF4-FFF2-40B4-BE49-F238E27FC236}">
              <a16:creationId xmlns:a16="http://schemas.microsoft.com/office/drawing/2014/main" id="{34C519EA-4F2E-4F62-9A7A-F6A0F4AD5A21}"/>
            </a:ext>
          </a:extLst>
        </xdr:cNvPr>
        <xdr:cNvCxnSpPr/>
      </xdr:nvCxnSpPr>
      <xdr:spPr>
        <a:xfrm>
          <a:off x="1130300" y="65589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213D21D0-9AFC-4897-9050-3F249A7B075D}"/>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a:extLst>
            <a:ext uri="{FF2B5EF4-FFF2-40B4-BE49-F238E27FC236}">
              <a16:creationId xmlns:a16="http://schemas.microsoft.com/office/drawing/2014/main" id="{2D92730C-A534-46DC-AE47-1EB7B8D6A299}"/>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5" name="n_3aveValue【道路】&#10;有形固定資産減価償却率">
          <a:extLst>
            <a:ext uri="{FF2B5EF4-FFF2-40B4-BE49-F238E27FC236}">
              <a16:creationId xmlns:a16="http://schemas.microsoft.com/office/drawing/2014/main" id="{DECEB0AA-D610-49EB-8094-C60E49ADDFEF}"/>
            </a:ext>
          </a:extLst>
        </xdr:cNvPr>
        <xdr:cNvSpPr txBox="1"/>
      </xdr:nvSpPr>
      <xdr:spPr>
        <a:xfrm>
          <a:off x="1816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900D812A-6693-4120-BF01-17C213A24887}"/>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7" name="n_1mainValue【道路】&#10;有形固定資産減価償却率">
          <a:extLst>
            <a:ext uri="{FF2B5EF4-FFF2-40B4-BE49-F238E27FC236}">
              <a16:creationId xmlns:a16="http://schemas.microsoft.com/office/drawing/2014/main" id="{D2FC140B-8F0F-40BD-BEAE-E4D78F53992F}"/>
            </a:ext>
          </a:extLst>
        </xdr:cNvPr>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123842</xdr:rowOff>
    </xdr:from>
    <xdr:ext cx="405111" cy="259045"/>
    <xdr:sp macro="" textlink="">
      <xdr:nvSpPr>
        <xdr:cNvPr id="88" name="n_2mainValue【道路】&#10;有形固定資産減価償却率">
          <a:extLst>
            <a:ext uri="{FF2B5EF4-FFF2-40B4-BE49-F238E27FC236}">
              <a16:creationId xmlns:a16="http://schemas.microsoft.com/office/drawing/2014/main" id="{91EDE071-DAA9-41D2-BF58-4EC168F370FF}"/>
            </a:ext>
          </a:extLst>
        </xdr:cNvPr>
        <xdr:cNvSpPr txBox="1"/>
      </xdr:nvSpPr>
      <xdr:spPr>
        <a:xfrm>
          <a:off x="2705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93362</xdr:rowOff>
    </xdr:from>
    <xdr:ext cx="405111" cy="259045"/>
    <xdr:sp macro="" textlink="">
      <xdr:nvSpPr>
        <xdr:cNvPr id="89" name="n_3mainValue【道路】&#10;有形固定資産減価償却率">
          <a:extLst>
            <a:ext uri="{FF2B5EF4-FFF2-40B4-BE49-F238E27FC236}">
              <a16:creationId xmlns:a16="http://schemas.microsoft.com/office/drawing/2014/main" id="{13F0CF52-BDE1-4791-AEBA-ED97A2539F9D}"/>
            </a:ext>
          </a:extLst>
        </xdr:cNvPr>
        <xdr:cNvSpPr txBox="1"/>
      </xdr:nvSpPr>
      <xdr:spPr>
        <a:xfrm>
          <a:off x="1816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85742</xdr:rowOff>
    </xdr:from>
    <xdr:ext cx="405111" cy="259045"/>
    <xdr:sp macro="" textlink="">
      <xdr:nvSpPr>
        <xdr:cNvPr id="90" name="n_4mainValue【道路】&#10;有形固定資産減価償却率">
          <a:extLst>
            <a:ext uri="{FF2B5EF4-FFF2-40B4-BE49-F238E27FC236}">
              <a16:creationId xmlns:a16="http://schemas.microsoft.com/office/drawing/2014/main" id="{F4A89DEF-9171-468A-AEF8-B61C4BF8AC2B}"/>
            </a:ext>
          </a:extLst>
        </xdr:cNvPr>
        <xdr:cNvSpPr txBox="1"/>
      </xdr:nvSpPr>
      <xdr:spPr>
        <a:xfrm>
          <a:off x="927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2FFB9D3-027C-4676-BEAD-8B32EEE4A99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34EC02F-313E-4294-9397-59A8F98A187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02079F2-A26A-4998-A4A9-5BB6FF28D08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91A66D4-CDD9-4F0F-8A60-29F91D3ACEE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A0D4364-83A1-40B2-BEE3-DE6637A80E3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3B373C4-43BB-4470-9DD9-4348B1908AA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6A80497-0330-420E-ABD3-EA77CF3930E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F613AFA-F3D2-417E-8E57-302DBE0C721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6A5359B-38AC-4F10-9D1E-99DB44AD391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A8DDA3F-9EDB-4805-AC27-18CF67397AA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BC351451-2CE4-4418-819C-4E21F15A745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C14B49E0-2D31-4EA0-8F2B-ECF4EF9AA69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33C1B713-35ED-4806-8D94-2B2BC1CAF91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4F1BDBB5-F1FB-408B-886F-558ADBFC6E08}"/>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152B5418-0BB2-42F0-83C5-7CA06538E3C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69B04AFF-8A76-4470-95CC-6CFBC508D0BC}"/>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3045900D-1827-4436-9C32-D786C1A59B8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7D49BEC3-6CEC-458D-9AFC-7B352FB2159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7105888-765A-4305-A808-BCD22D3E5C0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DF991F94-ACE7-474E-92FA-A233CC411A1D}"/>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EE84C571-835D-409F-9986-2CE65B6F287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5D61FBD4-DC07-4EB3-8DE5-9F246CC6E12A}"/>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A1AB58F1-C42A-498C-B828-E93F3AAFA1AB}"/>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CBF3C1EF-50CF-499C-A6DC-088A130664FF}"/>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F3D5EAC9-69AD-425C-982A-B528A11A40DF}"/>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B5F8F75B-BD4D-4EB3-92E8-071DBF2AC7CB}"/>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a16="http://schemas.microsoft.com/office/drawing/2014/main" id="{FAC2B8AC-DC4F-479B-B342-00E1E768A493}"/>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EACC79E6-81B9-4179-9BD5-16D056618DA6}"/>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9D68425C-D25F-4787-B706-9ACF61994D3F}"/>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id="{3652A30F-2931-4881-8D81-D44D2400CD37}"/>
            </a:ext>
          </a:extLst>
        </xdr:cNvPr>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id="{91C20050-67D9-4F30-B029-EAEC16B5BC28}"/>
            </a:ext>
          </a:extLst>
        </xdr:cNvPr>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id="{4BE932E3-7938-4D09-8BD5-5BA2BFC0136B}"/>
            </a:ext>
          </a:extLst>
        </xdr:cNvPr>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6322F61-9E91-48F8-8C82-14FE7439B05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A240E91-F9A3-4F66-AB47-0B54C9BEA4C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3ACF106-3E62-4967-A348-181AEAEF1F0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A292241-A051-4C74-9F35-A87E89566B6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D39C425-F47A-4982-811A-DAC84C2CB2C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52992</xdr:rowOff>
    </xdr:from>
    <xdr:to>
      <xdr:col>55</xdr:col>
      <xdr:colOff>50800</xdr:colOff>
      <xdr:row>41</xdr:row>
      <xdr:rowOff>154592</xdr:rowOff>
    </xdr:to>
    <xdr:sp macro="" textlink="">
      <xdr:nvSpPr>
        <xdr:cNvPr id="128" name="楕円 127">
          <a:extLst>
            <a:ext uri="{FF2B5EF4-FFF2-40B4-BE49-F238E27FC236}">
              <a16:creationId xmlns:a16="http://schemas.microsoft.com/office/drawing/2014/main" id="{D6E6B02D-4A47-435E-89C3-FDBF89336973}"/>
            </a:ext>
          </a:extLst>
        </xdr:cNvPr>
        <xdr:cNvSpPr/>
      </xdr:nvSpPr>
      <xdr:spPr>
        <a:xfrm>
          <a:off x="10426700" y="70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534377" cy="259045"/>
    <xdr:sp macro="" textlink="">
      <xdr:nvSpPr>
        <xdr:cNvPr id="129" name="【道路】&#10;一人当たり延長該当値テキスト">
          <a:extLst>
            <a:ext uri="{FF2B5EF4-FFF2-40B4-BE49-F238E27FC236}">
              <a16:creationId xmlns:a16="http://schemas.microsoft.com/office/drawing/2014/main" id="{13AE6F70-1202-4EDE-B52F-D831833723E3}"/>
            </a:ext>
          </a:extLst>
        </xdr:cNvPr>
        <xdr:cNvSpPr txBox="1"/>
      </xdr:nvSpPr>
      <xdr:spPr>
        <a:xfrm>
          <a:off x="10515600" y="70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52922</xdr:rowOff>
    </xdr:from>
    <xdr:to>
      <xdr:col>50</xdr:col>
      <xdr:colOff>165100</xdr:colOff>
      <xdr:row>41</xdr:row>
      <xdr:rowOff>154522</xdr:rowOff>
    </xdr:to>
    <xdr:sp macro="" textlink="">
      <xdr:nvSpPr>
        <xdr:cNvPr id="130" name="楕円 129">
          <a:extLst>
            <a:ext uri="{FF2B5EF4-FFF2-40B4-BE49-F238E27FC236}">
              <a16:creationId xmlns:a16="http://schemas.microsoft.com/office/drawing/2014/main" id="{6CDDE1F7-5707-4CEC-99E3-D1785576699B}"/>
            </a:ext>
          </a:extLst>
        </xdr:cNvPr>
        <xdr:cNvSpPr/>
      </xdr:nvSpPr>
      <xdr:spPr>
        <a:xfrm>
          <a:off x="9588500" y="70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103722</xdr:rowOff>
    </xdr:from>
    <xdr:to>
      <xdr:col>55</xdr:col>
      <xdr:colOff>0</xdr:colOff>
      <xdr:row>41</xdr:row>
      <xdr:rowOff>103792</xdr:rowOff>
    </xdr:to>
    <xdr:cxnSp macro="">
      <xdr:nvCxnSpPr>
        <xdr:cNvPr id="131" name="直線コネクタ 130">
          <a:extLst>
            <a:ext uri="{FF2B5EF4-FFF2-40B4-BE49-F238E27FC236}">
              <a16:creationId xmlns:a16="http://schemas.microsoft.com/office/drawing/2014/main" id="{B27DF56F-4975-476F-A23B-209213E14595}"/>
            </a:ext>
          </a:extLst>
        </xdr:cNvPr>
        <xdr:cNvCxnSpPr/>
      </xdr:nvCxnSpPr>
      <xdr:spPr>
        <a:xfrm>
          <a:off x="9639300" y="7133172"/>
          <a:ext cx="8382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68393</xdr:rowOff>
    </xdr:from>
    <xdr:to>
      <xdr:col>46</xdr:col>
      <xdr:colOff>38100</xdr:colOff>
      <xdr:row>41</xdr:row>
      <xdr:rowOff>169993</xdr:rowOff>
    </xdr:to>
    <xdr:sp macro="" textlink="">
      <xdr:nvSpPr>
        <xdr:cNvPr id="132" name="楕円 131">
          <a:extLst>
            <a:ext uri="{FF2B5EF4-FFF2-40B4-BE49-F238E27FC236}">
              <a16:creationId xmlns:a16="http://schemas.microsoft.com/office/drawing/2014/main" id="{645D2391-6F00-4191-AE21-D79A5855D508}"/>
            </a:ext>
          </a:extLst>
        </xdr:cNvPr>
        <xdr:cNvSpPr/>
      </xdr:nvSpPr>
      <xdr:spPr>
        <a:xfrm>
          <a:off x="8699500" y="709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103722</xdr:rowOff>
    </xdr:from>
    <xdr:to>
      <xdr:col>50</xdr:col>
      <xdr:colOff>114300</xdr:colOff>
      <xdr:row>41</xdr:row>
      <xdr:rowOff>119193</xdr:rowOff>
    </xdr:to>
    <xdr:cxnSp macro="">
      <xdr:nvCxnSpPr>
        <xdr:cNvPr id="133" name="直線コネクタ 132">
          <a:extLst>
            <a:ext uri="{FF2B5EF4-FFF2-40B4-BE49-F238E27FC236}">
              <a16:creationId xmlns:a16="http://schemas.microsoft.com/office/drawing/2014/main" id="{13AD749A-D103-4B12-BF2B-03D99D8DA7BC}"/>
            </a:ext>
          </a:extLst>
        </xdr:cNvPr>
        <xdr:cNvCxnSpPr/>
      </xdr:nvCxnSpPr>
      <xdr:spPr>
        <a:xfrm flipV="1">
          <a:off x="8750300" y="7133172"/>
          <a:ext cx="889000" cy="1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68475</xdr:rowOff>
    </xdr:from>
    <xdr:to>
      <xdr:col>41</xdr:col>
      <xdr:colOff>101600</xdr:colOff>
      <xdr:row>41</xdr:row>
      <xdr:rowOff>170075</xdr:rowOff>
    </xdr:to>
    <xdr:sp macro="" textlink="">
      <xdr:nvSpPr>
        <xdr:cNvPr id="134" name="楕円 133">
          <a:extLst>
            <a:ext uri="{FF2B5EF4-FFF2-40B4-BE49-F238E27FC236}">
              <a16:creationId xmlns:a16="http://schemas.microsoft.com/office/drawing/2014/main" id="{CF7C34A3-4D8B-442E-A2ED-187B3A7777F7}"/>
            </a:ext>
          </a:extLst>
        </xdr:cNvPr>
        <xdr:cNvSpPr/>
      </xdr:nvSpPr>
      <xdr:spPr>
        <a:xfrm>
          <a:off x="7810500" y="709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119193</xdr:rowOff>
    </xdr:from>
    <xdr:to>
      <xdr:col>45</xdr:col>
      <xdr:colOff>177800</xdr:colOff>
      <xdr:row>41</xdr:row>
      <xdr:rowOff>119275</xdr:rowOff>
    </xdr:to>
    <xdr:cxnSp macro="">
      <xdr:nvCxnSpPr>
        <xdr:cNvPr id="135" name="直線コネクタ 134">
          <a:extLst>
            <a:ext uri="{FF2B5EF4-FFF2-40B4-BE49-F238E27FC236}">
              <a16:creationId xmlns:a16="http://schemas.microsoft.com/office/drawing/2014/main" id="{E93194CC-10F8-42FC-95DD-31B40BCFD69D}"/>
            </a:ext>
          </a:extLst>
        </xdr:cNvPr>
        <xdr:cNvCxnSpPr/>
      </xdr:nvCxnSpPr>
      <xdr:spPr>
        <a:xfrm flipV="1">
          <a:off x="7861300" y="7148643"/>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68685</xdr:rowOff>
    </xdr:from>
    <xdr:to>
      <xdr:col>36</xdr:col>
      <xdr:colOff>165100</xdr:colOff>
      <xdr:row>41</xdr:row>
      <xdr:rowOff>170285</xdr:rowOff>
    </xdr:to>
    <xdr:sp macro="" textlink="">
      <xdr:nvSpPr>
        <xdr:cNvPr id="136" name="楕円 135">
          <a:extLst>
            <a:ext uri="{FF2B5EF4-FFF2-40B4-BE49-F238E27FC236}">
              <a16:creationId xmlns:a16="http://schemas.microsoft.com/office/drawing/2014/main" id="{CAB91BA3-4BC0-459B-A854-95E4EF91DB4D}"/>
            </a:ext>
          </a:extLst>
        </xdr:cNvPr>
        <xdr:cNvSpPr/>
      </xdr:nvSpPr>
      <xdr:spPr>
        <a:xfrm>
          <a:off x="6921500" y="70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119275</xdr:rowOff>
    </xdr:from>
    <xdr:to>
      <xdr:col>41</xdr:col>
      <xdr:colOff>50800</xdr:colOff>
      <xdr:row>41</xdr:row>
      <xdr:rowOff>119485</xdr:rowOff>
    </xdr:to>
    <xdr:cxnSp macro="">
      <xdr:nvCxnSpPr>
        <xdr:cNvPr id="137" name="直線コネクタ 136">
          <a:extLst>
            <a:ext uri="{FF2B5EF4-FFF2-40B4-BE49-F238E27FC236}">
              <a16:creationId xmlns:a16="http://schemas.microsoft.com/office/drawing/2014/main" id="{BBF0E3FC-68CC-4C63-90EF-2A760C195B20}"/>
            </a:ext>
          </a:extLst>
        </xdr:cNvPr>
        <xdr:cNvCxnSpPr/>
      </xdr:nvCxnSpPr>
      <xdr:spPr>
        <a:xfrm flipV="1">
          <a:off x="6972300" y="7148725"/>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a:extLst>
            <a:ext uri="{FF2B5EF4-FFF2-40B4-BE49-F238E27FC236}">
              <a16:creationId xmlns:a16="http://schemas.microsoft.com/office/drawing/2014/main" id="{98125687-80B0-43A2-BCF6-BEB7BC690994}"/>
            </a:ext>
          </a:extLst>
        </xdr:cNvPr>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a:extLst>
            <a:ext uri="{FF2B5EF4-FFF2-40B4-BE49-F238E27FC236}">
              <a16:creationId xmlns:a16="http://schemas.microsoft.com/office/drawing/2014/main" id="{137DB495-047E-49DD-A0DD-A15F1458492A}"/>
            </a:ext>
          </a:extLst>
        </xdr:cNvPr>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a:extLst>
            <a:ext uri="{FF2B5EF4-FFF2-40B4-BE49-F238E27FC236}">
              <a16:creationId xmlns:a16="http://schemas.microsoft.com/office/drawing/2014/main" id="{55E88A75-2149-4863-8C8D-39D3492E7C88}"/>
            </a:ext>
          </a:extLst>
        </xdr:cNvPr>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a:extLst>
            <a:ext uri="{FF2B5EF4-FFF2-40B4-BE49-F238E27FC236}">
              <a16:creationId xmlns:a16="http://schemas.microsoft.com/office/drawing/2014/main" id="{A93B7C1E-27C7-405C-9E09-4B76563CAE5C}"/>
            </a:ext>
          </a:extLst>
        </xdr:cNvPr>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145649</xdr:rowOff>
    </xdr:from>
    <xdr:ext cx="534377" cy="259045"/>
    <xdr:sp macro="" textlink="">
      <xdr:nvSpPr>
        <xdr:cNvPr id="142" name="n_1mainValue【道路】&#10;一人当たり延長">
          <a:extLst>
            <a:ext uri="{FF2B5EF4-FFF2-40B4-BE49-F238E27FC236}">
              <a16:creationId xmlns:a16="http://schemas.microsoft.com/office/drawing/2014/main" id="{AC1074B2-6EC3-4C28-A3D2-649E4B0513B6}"/>
            </a:ext>
          </a:extLst>
        </xdr:cNvPr>
        <xdr:cNvSpPr txBox="1"/>
      </xdr:nvSpPr>
      <xdr:spPr>
        <a:xfrm>
          <a:off x="9359411" y="717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161120</xdr:rowOff>
    </xdr:from>
    <xdr:ext cx="534377" cy="259045"/>
    <xdr:sp macro="" textlink="">
      <xdr:nvSpPr>
        <xdr:cNvPr id="143" name="n_2mainValue【道路】&#10;一人当たり延長">
          <a:extLst>
            <a:ext uri="{FF2B5EF4-FFF2-40B4-BE49-F238E27FC236}">
              <a16:creationId xmlns:a16="http://schemas.microsoft.com/office/drawing/2014/main" id="{90154068-25C5-4A32-9EE4-98DFA28982F9}"/>
            </a:ext>
          </a:extLst>
        </xdr:cNvPr>
        <xdr:cNvSpPr txBox="1"/>
      </xdr:nvSpPr>
      <xdr:spPr>
        <a:xfrm>
          <a:off x="8483111" y="719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161202</xdr:rowOff>
    </xdr:from>
    <xdr:ext cx="534377" cy="259045"/>
    <xdr:sp macro="" textlink="">
      <xdr:nvSpPr>
        <xdr:cNvPr id="144" name="n_3mainValue【道路】&#10;一人当たり延長">
          <a:extLst>
            <a:ext uri="{FF2B5EF4-FFF2-40B4-BE49-F238E27FC236}">
              <a16:creationId xmlns:a16="http://schemas.microsoft.com/office/drawing/2014/main" id="{4D910D07-5869-430C-8C8F-E636A3815B55}"/>
            </a:ext>
          </a:extLst>
        </xdr:cNvPr>
        <xdr:cNvSpPr txBox="1"/>
      </xdr:nvSpPr>
      <xdr:spPr>
        <a:xfrm>
          <a:off x="7594111" y="719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161412</xdr:rowOff>
    </xdr:from>
    <xdr:ext cx="534377" cy="259045"/>
    <xdr:sp macro="" textlink="">
      <xdr:nvSpPr>
        <xdr:cNvPr id="145" name="n_4mainValue【道路】&#10;一人当たり延長">
          <a:extLst>
            <a:ext uri="{FF2B5EF4-FFF2-40B4-BE49-F238E27FC236}">
              <a16:creationId xmlns:a16="http://schemas.microsoft.com/office/drawing/2014/main" id="{279C65AE-BF46-418B-B646-616A5B597C86}"/>
            </a:ext>
          </a:extLst>
        </xdr:cNvPr>
        <xdr:cNvSpPr txBox="1"/>
      </xdr:nvSpPr>
      <xdr:spPr>
        <a:xfrm>
          <a:off x="6705111" y="719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95B4D591-0AAF-4448-B6AC-9526A1DE1B1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BBA00B13-77B5-4E60-85C1-88F750CDE2F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283F2B9-3021-4EFD-8389-30968D427EA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A4263D6-3804-4650-9F6A-253D4D5ECAA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5F9DEAD7-6B24-4412-952C-2002EAB8286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75CBAF2E-83AE-4E94-92A9-E3B48DD316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95EBE4AB-ABC1-4E77-9CC4-D1B3E5B599C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58134E99-7A13-4CE8-81E9-9C1312ECA41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90D081F8-F1CB-4756-B44E-09C2A13C338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0016C0D-9563-4FF9-9D16-18CDC765B86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31F88E1-231D-4E2A-87DB-ECD4B60CB6F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7ED6EA2B-9B46-42E8-B0DF-123F1C8C6FB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409C50E5-1F10-4220-B5FA-DFD7DDA1315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C1C72AFD-D442-4D7D-A8BE-EF6FD0F1B69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C1C7DA1D-F59F-4C69-BEC5-7E3DFDD4A7E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2656D1E8-4B8E-4CE0-9816-C8DD5BC6ECF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2937BC18-1050-4E43-AFAC-43FF1931AC6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AB15115D-8EAD-4A7A-A82D-0CC2E74B5BF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28084AC5-AEF8-4CD3-AAE2-719EABFD5D9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FC294A6A-C37C-46C3-A4D5-BC69B381CCF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1D6C85AD-5DF4-4B77-B6C4-44EB01F72D8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C5311070-8C54-4D72-9698-E9D5D1E1659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9C0F8329-4D2B-46C0-9F79-D10F842960E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69BEA2AA-794B-42FC-BBB1-3E71E30FBA4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49F375F1-2C31-47FD-A544-8EB2B3E3833B}"/>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EDA8B1A3-EA3D-4FB0-B48E-C89D9F064953}"/>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5D0D38F8-D52B-4581-B389-6FC2AD551A83}"/>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3DA279EB-3C6E-4533-87A3-2D8AF09FAD08}"/>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37A60A7C-AAC1-4640-933C-1961E7CD6B76}"/>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3BDFEFFA-ADAD-4077-8361-6CDEEDD3589C}"/>
            </a:ext>
          </a:extLst>
        </xdr:cNvPr>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7A4D54CC-DC90-48CF-917C-DEC9771FAC7D}"/>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142C0200-B205-42DE-98BB-2E4D047188E9}"/>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id="{FDC48C44-D07D-4290-BDB9-A604B7748C92}"/>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id="{55E2D27B-511B-4B52-90E3-A8451623274F}"/>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id="{41C65656-3304-4390-A14F-E2A4CF7188CA}"/>
            </a:ext>
          </a:extLst>
        </xdr:cNvPr>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6F203C0-9D60-4B34-87EF-6D79F4AEAA6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3742F12-D4F4-47E8-9355-2AF62436292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EC06A42-9920-4666-8AAE-8B880AE6A23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D28C1AF-B886-4438-B05C-2C244B406CE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EDA7E03-1125-43EA-98F3-7FA761C3DFC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44450</xdr:rowOff>
    </xdr:from>
    <xdr:to>
      <xdr:col>24</xdr:col>
      <xdr:colOff>114300</xdr:colOff>
      <xdr:row>59</xdr:row>
      <xdr:rowOff>146050</xdr:rowOff>
    </xdr:to>
    <xdr:sp macro="" textlink="">
      <xdr:nvSpPr>
        <xdr:cNvPr id="186" name="楕円 185">
          <a:extLst>
            <a:ext uri="{FF2B5EF4-FFF2-40B4-BE49-F238E27FC236}">
              <a16:creationId xmlns:a16="http://schemas.microsoft.com/office/drawing/2014/main" id="{2B1CBF4E-DE14-404F-B214-09C92254B419}"/>
            </a:ext>
          </a:extLst>
        </xdr:cNvPr>
        <xdr:cNvSpPr/>
      </xdr:nvSpPr>
      <xdr:spPr>
        <a:xfrm>
          <a:off x="4584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67327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19DE76DA-5B57-4575-B5AF-685ED3B2AEF1}"/>
            </a:ext>
          </a:extLst>
        </xdr:cNvPr>
        <xdr:cNvSpPr txBox="1"/>
      </xdr:nvSpPr>
      <xdr:spPr>
        <a:xfrm>
          <a:off x="4673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42545</xdr:rowOff>
    </xdr:from>
    <xdr:to>
      <xdr:col>20</xdr:col>
      <xdr:colOff>38100</xdr:colOff>
      <xdr:row>59</xdr:row>
      <xdr:rowOff>144145</xdr:rowOff>
    </xdr:to>
    <xdr:sp macro="" textlink="">
      <xdr:nvSpPr>
        <xdr:cNvPr id="188" name="楕円 187">
          <a:extLst>
            <a:ext uri="{FF2B5EF4-FFF2-40B4-BE49-F238E27FC236}">
              <a16:creationId xmlns:a16="http://schemas.microsoft.com/office/drawing/2014/main" id="{92E7984F-5C9E-482A-ABD5-0F0E9F189181}"/>
            </a:ext>
          </a:extLst>
        </xdr:cNvPr>
        <xdr:cNvSpPr/>
      </xdr:nvSpPr>
      <xdr:spPr>
        <a:xfrm>
          <a:off x="3746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93345</xdr:rowOff>
    </xdr:from>
    <xdr:to>
      <xdr:col>24</xdr:col>
      <xdr:colOff>63500</xdr:colOff>
      <xdr:row>59</xdr:row>
      <xdr:rowOff>95250</xdr:rowOff>
    </xdr:to>
    <xdr:cxnSp macro="">
      <xdr:nvCxnSpPr>
        <xdr:cNvPr id="189" name="直線コネクタ 188">
          <a:extLst>
            <a:ext uri="{FF2B5EF4-FFF2-40B4-BE49-F238E27FC236}">
              <a16:creationId xmlns:a16="http://schemas.microsoft.com/office/drawing/2014/main" id="{49389647-D067-4E43-8148-1164FDB04F7E}"/>
            </a:ext>
          </a:extLst>
        </xdr:cNvPr>
        <xdr:cNvCxnSpPr/>
      </xdr:nvCxnSpPr>
      <xdr:spPr>
        <a:xfrm>
          <a:off x="3797300" y="102088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17780</xdr:rowOff>
    </xdr:from>
    <xdr:to>
      <xdr:col>15</xdr:col>
      <xdr:colOff>101600</xdr:colOff>
      <xdr:row>59</xdr:row>
      <xdr:rowOff>119380</xdr:rowOff>
    </xdr:to>
    <xdr:sp macro="" textlink="">
      <xdr:nvSpPr>
        <xdr:cNvPr id="190" name="楕円 189">
          <a:extLst>
            <a:ext uri="{FF2B5EF4-FFF2-40B4-BE49-F238E27FC236}">
              <a16:creationId xmlns:a16="http://schemas.microsoft.com/office/drawing/2014/main" id="{AC894C5C-CEA8-48E7-91DE-2AF186B8A205}"/>
            </a:ext>
          </a:extLst>
        </xdr:cNvPr>
        <xdr:cNvSpPr/>
      </xdr:nvSpPr>
      <xdr:spPr>
        <a:xfrm>
          <a:off x="2857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68580</xdr:rowOff>
    </xdr:from>
    <xdr:to>
      <xdr:col>19</xdr:col>
      <xdr:colOff>177800</xdr:colOff>
      <xdr:row>59</xdr:row>
      <xdr:rowOff>93345</xdr:rowOff>
    </xdr:to>
    <xdr:cxnSp macro="">
      <xdr:nvCxnSpPr>
        <xdr:cNvPr id="191" name="直線コネクタ 190">
          <a:extLst>
            <a:ext uri="{FF2B5EF4-FFF2-40B4-BE49-F238E27FC236}">
              <a16:creationId xmlns:a16="http://schemas.microsoft.com/office/drawing/2014/main" id="{2E501ED3-0FA3-419E-9128-00DA1EE3ED0E}"/>
            </a:ext>
          </a:extLst>
        </xdr:cNvPr>
        <xdr:cNvCxnSpPr/>
      </xdr:nvCxnSpPr>
      <xdr:spPr>
        <a:xfrm>
          <a:off x="2908300" y="101841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158750</xdr:rowOff>
    </xdr:from>
    <xdr:to>
      <xdr:col>10</xdr:col>
      <xdr:colOff>165100</xdr:colOff>
      <xdr:row>59</xdr:row>
      <xdr:rowOff>88900</xdr:rowOff>
    </xdr:to>
    <xdr:sp macro="" textlink="">
      <xdr:nvSpPr>
        <xdr:cNvPr id="192" name="楕円 191">
          <a:extLst>
            <a:ext uri="{FF2B5EF4-FFF2-40B4-BE49-F238E27FC236}">
              <a16:creationId xmlns:a16="http://schemas.microsoft.com/office/drawing/2014/main" id="{C6130A54-E40B-41EF-9A34-91C587C43390}"/>
            </a:ext>
          </a:extLst>
        </xdr:cNvPr>
        <xdr:cNvSpPr/>
      </xdr:nvSpPr>
      <xdr:spPr>
        <a:xfrm>
          <a:off x="1968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38100</xdr:rowOff>
    </xdr:from>
    <xdr:to>
      <xdr:col>15</xdr:col>
      <xdr:colOff>50800</xdr:colOff>
      <xdr:row>59</xdr:row>
      <xdr:rowOff>68580</xdr:rowOff>
    </xdr:to>
    <xdr:cxnSp macro="">
      <xdr:nvCxnSpPr>
        <xdr:cNvPr id="193" name="直線コネクタ 192">
          <a:extLst>
            <a:ext uri="{FF2B5EF4-FFF2-40B4-BE49-F238E27FC236}">
              <a16:creationId xmlns:a16="http://schemas.microsoft.com/office/drawing/2014/main" id="{F34F9C18-883A-4F50-9491-7000805B2D96}"/>
            </a:ext>
          </a:extLst>
        </xdr:cNvPr>
        <xdr:cNvCxnSpPr/>
      </xdr:nvCxnSpPr>
      <xdr:spPr>
        <a:xfrm>
          <a:off x="2019300" y="10153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132080</xdr:rowOff>
    </xdr:from>
    <xdr:to>
      <xdr:col>6</xdr:col>
      <xdr:colOff>38100</xdr:colOff>
      <xdr:row>59</xdr:row>
      <xdr:rowOff>62230</xdr:rowOff>
    </xdr:to>
    <xdr:sp macro="" textlink="">
      <xdr:nvSpPr>
        <xdr:cNvPr id="194" name="楕円 193">
          <a:extLst>
            <a:ext uri="{FF2B5EF4-FFF2-40B4-BE49-F238E27FC236}">
              <a16:creationId xmlns:a16="http://schemas.microsoft.com/office/drawing/2014/main" id="{48DA4072-1A2A-4387-880A-B00BBC4098DE}"/>
            </a:ext>
          </a:extLst>
        </xdr:cNvPr>
        <xdr:cNvSpPr/>
      </xdr:nvSpPr>
      <xdr:spPr>
        <a:xfrm>
          <a:off x="1079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xdr:rowOff>
    </xdr:from>
    <xdr:to>
      <xdr:col>10</xdr:col>
      <xdr:colOff>114300</xdr:colOff>
      <xdr:row>59</xdr:row>
      <xdr:rowOff>38100</xdr:rowOff>
    </xdr:to>
    <xdr:cxnSp macro="">
      <xdr:nvCxnSpPr>
        <xdr:cNvPr id="195" name="直線コネクタ 194">
          <a:extLst>
            <a:ext uri="{FF2B5EF4-FFF2-40B4-BE49-F238E27FC236}">
              <a16:creationId xmlns:a16="http://schemas.microsoft.com/office/drawing/2014/main" id="{E9E971C5-55F0-47E8-A10A-97F8A4B5991B}"/>
            </a:ext>
          </a:extLst>
        </xdr:cNvPr>
        <xdr:cNvCxnSpPr/>
      </xdr:nvCxnSpPr>
      <xdr:spPr>
        <a:xfrm>
          <a:off x="1130300" y="10126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D1E28A4E-2E52-4A9F-B90C-089B34BE74C2}"/>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760C9D77-46F1-462D-AEE0-EBAFF9562E31}"/>
            </a:ext>
          </a:extLst>
        </xdr:cNvPr>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38441313-4FFC-4BC5-A2FF-BC60C66B5D7D}"/>
            </a:ext>
          </a:extLst>
        </xdr:cNvPr>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E9E67CDB-7E45-4407-919B-5EA78C0BCB32}"/>
            </a:ext>
          </a:extLst>
        </xdr:cNvPr>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160672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7F54A8C9-2499-4386-A257-B02143930EDA}"/>
            </a:ext>
          </a:extLst>
        </xdr:cNvPr>
        <xdr:cNvSpPr txBox="1"/>
      </xdr:nvSpPr>
      <xdr:spPr>
        <a:xfrm>
          <a:off x="35820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A10608B8-A621-4A3F-A614-1A03B7AD67E2}"/>
            </a:ext>
          </a:extLst>
        </xdr:cNvPr>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105427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A207CD31-A07D-4DB3-B415-30E52102990D}"/>
            </a:ext>
          </a:extLst>
        </xdr:cNvPr>
        <xdr:cNvSpPr txBox="1"/>
      </xdr:nvSpPr>
      <xdr:spPr>
        <a:xfrm>
          <a:off x="1816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78757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CD9EBC9D-F54A-4EE6-A16B-D9241BEAC068}"/>
            </a:ext>
          </a:extLst>
        </xdr:cNvPr>
        <xdr:cNvSpPr txBox="1"/>
      </xdr:nvSpPr>
      <xdr:spPr>
        <a:xfrm>
          <a:off x="927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C6EA62D4-D6B2-4AC8-B0AE-435BCD74EE5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91AE4131-23B6-4B58-9FC9-4DFE4D8A000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EA031572-021A-4ED3-A09B-42D0C1E7BA2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6BC5396B-3D61-43DA-9972-B3DBBFAB1E2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D18B3636-94C8-4F50-BD3B-CD07DD97C31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9A8C236-2F22-4CD0-9936-87F27E2F8C4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F067E014-63A3-4543-8AD2-5005F036164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5333A70C-17DB-4A3B-A7A1-2D485376CDE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71EA9A99-7306-4173-88EF-7BD7217E4B6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EFDD7ABD-2EA3-417A-9066-F6CFE0B98ED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7BEA5810-4561-40AE-8451-66FD88D148F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892EAE4E-BACD-4991-837E-DB111634BB9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B4CAF234-6477-437C-B90A-C0232F3BD2A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3F70B689-E631-4BA4-8D85-FA1D0E485B11}"/>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26105294-CD1C-4A81-BAA2-9AC5CE402BB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E59D84EB-7AE8-4681-BA8C-E5FA38F8BA0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F5157D9C-916A-44D3-962D-D0579B9CDDA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A43ED0AF-1032-4EF0-BB55-0FB8FCF783B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12CE469A-D060-4395-A3A6-DE53B6F1721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234BF678-F46C-4C27-860F-31AF97CFE75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8A91DB8A-935C-4652-99B9-EA01264F810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5C678216-C692-481D-A0E1-6A0D4BEAE8BA}"/>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8C836AAB-5575-4DAC-ABD9-AFEB5DB8C5CB}"/>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CF2BBD58-1B6B-4E28-A527-EA6AF0929D98}"/>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01FF03AC-5718-4D1C-AE2B-32BBB996BF18}"/>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31704388-7BFF-4C63-AC67-34F178B6326C}"/>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5B47F769-B140-4D92-9674-98F7BD354D7D}"/>
            </a:ext>
          </a:extLst>
        </xdr:cNvPr>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FD0B63DC-0DDF-4B7A-87FF-52688251EC17}"/>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07B86E1C-2108-4834-9864-2BC37AA5FB68}"/>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id="{8D1761B5-18DB-48AF-9228-C7AA59E36AA0}"/>
            </a:ext>
          </a:extLst>
        </xdr:cNvPr>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id="{42438B2A-B066-4901-9089-28F31B0611D4}"/>
            </a:ext>
          </a:extLst>
        </xdr:cNvPr>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id="{39036A58-C011-4E64-A69A-A667BE865A84}"/>
            </a:ext>
          </a:extLst>
        </xdr:cNvPr>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3AD6C1CD-3D2B-4034-9278-A645110174C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11542B17-1326-466C-9AC1-11AD2A34AD7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B89D633-A53C-462E-A780-71DC74BD9BE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EBB357B-6C78-4FF2-820A-4063F1610DC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6C39EDF-C69A-48BF-9914-6CF7C8EAD99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37136</xdr:rowOff>
    </xdr:from>
    <xdr:to>
      <xdr:col>55</xdr:col>
      <xdr:colOff>50800</xdr:colOff>
      <xdr:row>63</xdr:row>
      <xdr:rowOff>138736</xdr:rowOff>
    </xdr:to>
    <xdr:sp macro="" textlink="">
      <xdr:nvSpPr>
        <xdr:cNvPr id="241" name="楕円 240">
          <a:extLst>
            <a:ext uri="{FF2B5EF4-FFF2-40B4-BE49-F238E27FC236}">
              <a16:creationId xmlns:a16="http://schemas.microsoft.com/office/drawing/2014/main" id="{DA6E23AB-B22C-4A6F-AEAB-81EB42254D4E}"/>
            </a:ext>
          </a:extLst>
        </xdr:cNvPr>
        <xdr:cNvSpPr/>
      </xdr:nvSpPr>
      <xdr:spPr>
        <a:xfrm>
          <a:off x="10426700" y="108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157610</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D88C1429-A05A-43B7-8A62-A81E301DA0BE}"/>
            </a:ext>
          </a:extLst>
        </xdr:cNvPr>
        <xdr:cNvSpPr txBox="1"/>
      </xdr:nvSpPr>
      <xdr:spPr>
        <a:xfrm>
          <a:off x="10515600" y="107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39041</xdr:rowOff>
    </xdr:from>
    <xdr:to>
      <xdr:col>50</xdr:col>
      <xdr:colOff>165100</xdr:colOff>
      <xdr:row>63</xdr:row>
      <xdr:rowOff>140641</xdr:rowOff>
    </xdr:to>
    <xdr:sp macro="" textlink="">
      <xdr:nvSpPr>
        <xdr:cNvPr id="243" name="楕円 242">
          <a:extLst>
            <a:ext uri="{FF2B5EF4-FFF2-40B4-BE49-F238E27FC236}">
              <a16:creationId xmlns:a16="http://schemas.microsoft.com/office/drawing/2014/main" id="{8330A06B-902F-4F88-85AF-4A3E5E12CE7B}"/>
            </a:ext>
          </a:extLst>
        </xdr:cNvPr>
        <xdr:cNvSpPr/>
      </xdr:nvSpPr>
      <xdr:spPr>
        <a:xfrm>
          <a:off x="9588500" y="1084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87936</xdr:rowOff>
    </xdr:from>
    <xdr:to>
      <xdr:col>55</xdr:col>
      <xdr:colOff>0</xdr:colOff>
      <xdr:row>63</xdr:row>
      <xdr:rowOff>89841</xdr:rowOff>
    </xdr:to>
    <xdr:cxnSp macro="">
      <xdr:nvCxnSpPr>
        <xdr:cNvPr id="244" name="直線コネクタ 243">
          <a:extLst>
            <a:ext uri="{FF2B5EF4-FFF2-40B4-BE49-F238E27FC236}">
              <a16:creationId xmlns:a16="http://schemas.microsoft.com/office/drawing/2014/main" id="{857D79E1-572E-4B84-AF97-62618F01F608}"/>
            </a:ext>
          </a:extLst>
        </xdr:cNvPr>
        <xdr:cNvCxnSpPr/>
      </xdr:nvCxnSpPr>
      <xdr:spPr>
        <a:xfrm flipV="1">
          <a:off x="9639300" y="1088928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39601</xdr:rowOff>
    </xdr:from>
    <xdr:to>
      <xdr:col>46</xdr:col>
      <xdr:colOff>38100</xdr:colOff>
      <xdr:row>63</xdr:row>
      <xdr:rowOff>141201</xdr:rowOff>
    </xdr:to>
    <xdr:sp macro="" textlink="">
      <xdr:nvSpPr>
        <xdr:cNvPr id="245" name="楕円 244">
          <a:extLst>
            <a:ext uri="{FF2B5EF4-FFF2-40B4-BE49-F238E27FC236}">
              <a16:creationId xmlns:a16="http://schemas.microsoft.com/office/drawing/2014/main" id="{6B58E578-BFDE-4B4E-9C67-9FC4EA132400}"/>
            </a:ext>
          </a:extLst>
        </xdr:cNvPr>
        <xdr:cNvSpPr/>
      </xdr:nvSpPr>
      <xdr:spPr>
        <a:xfrm>
          <a:off x="8699500" y="108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89841</xdr:rowOff>
    </xdr:from>
    <xdr:to>
      <xdr:col>50</xdr:col>
      <xdr:colOff>114300</xdr:colOff>
      <xdr:row>63</xdr:row>
      <xdr:rowOff>90401</xdr:rowOff>
    </xdr:to>
    <xdr:cxnSp macro="">
      <xdr:nvCxnSpPr>
        <xdr:cNvPr id="246" name="直線コネクタ 245">
          <a:extLst>
            <a:ext uri="{FF2B5EF4-FFF2-40B4-BE49-F238E27FC236}">
              <a16:creationId xmlns:a16="http://schemas.microsoft.com/office/drawing/2014/main" id="{6072F7C2-CC52-43A5-8EEA-E18D9E128F3E}"/>
            </a:ext>
          </a:extLst>
        </xdr:cNvPr>
        <xdr:cNvCxnSpPr/>
      </xdr:nvCxnSpPr>
      <xdr:spPr>
        <a:xfrm flipV="1">
          <a:off x="8750300" y="10891191"/>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40177</xdr:rowOff>
    </xdr:from>
    <xdr:to>
      <xdr:col>41</xdr:col>
      <xdr:colOff>101600</xdr:colOff>
      <xdr:row>63</xdr:row>
      <xdr:rowOff>141777</xdr:rowOff>
    </xdr:to>
    <xdr:sp macro="" textlink="">
      <xdr:nvSpPr>
        <xdr:cNvPr id="247" name="楕円 246">
          <a:extLst>
            <a:ext uri="{FF2B5EF4-FFF2-40B4-BE49-F238E27FC236}">
              <a16:creationId xmlns:a16="http://schemas.microsoft.com/office/drawing/2014/main" id="{ADFF412D-72E2-4108-ACA1-EFAAF6085C4A}"/>
            </a:ext>
          </a:extLst>
        </xdr:cNvPr>
        <xdr:cNvSpPr/>
      </xdr:nvSpPr>
      <xdr:spPr>
        <a:xfrm>
          <a:off x="7810500" y="1084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90401</xdr:rowOff>
    </xdr:from>
    <xdr:to>
      <xdr:col>45</xdr:col>
      <xdr:colOff>177800</xdr:colOff>
      <xdr:row>63</xdr:row>
      <xdr:rowOff>90977</xdr:rowOff>
    </xdr:to>
    <xdr:cxnSp macro="">
      <xdr:nvCxnSpPr>
        <xdr:cNvPr id="248" name="直線コネクタ 247">
          <a:extLst>
            <a:ext uri="{FF2B5EF4-FFF2-40B4-BE49-F238E27FC236}">
              <a16:creationId xmlns:a16="http://schemas.microsoft.com/office/drawing/2014/main" id="{AA2251CF-8320-47CF-AECE-282B8F1FDA16}"/>
            </a:ext>
          </a:extLst>
        </xdr:cNvPr>
        <xdr:cNvCxnSpPr/>
      </xdr:nvCxnSpPr>
      <xdr:spPr>
        <a:xfrm flipV="1">
          <a:off x="7861300" y="10891751"/>
          <a:ext cx="8890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41218</xdr:rowOff>
    </xdr:from>
    <xdr:to>
      <xdr:col>36</xdr:col>
      <xdr:colOff>165100</xdr:colOff>
      <xdr:row>63</xdr:row>
      <xdr:rowOff>142818</xdr:rowOff>
    </xdr:to>
    <xdr:sp macro="" textlink="">
      <xdr:nvSpPr>
        <xdr:cNvPr id="249" name="楕円 248">
          <a:extLst>
            <a:ext uri="{FF2B5EF4-FFF2-40B4-BE49-F238E27FC236}">
              <a16:creationId xmlns:a16="http://schemas.microsoft.com/office/drawing/2014/main" id="{1FF695E9-CBC6-441E-A45A-E52F4D4EAE12}"/>
            </a:ext>
          </a:extLst>
        </xdr:cNvPr>
        <xdr:cNvSpPr/>
      </xdr:nvSpPr>
      <xdr:spPr>
        <a:xfrm>
          <a:off x="6921500" y="1084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90977</xdr:rowOff>
    </xdr:from>
    <xdr:to>
      <xdr:col>41</xdr:col>
      <xdr:colOff>50800</xdr:colOff>
      <xdr:row>63</xdr:row>
      <xdr:rowOff>92018</xdr:rowOff>
    </xdr:to>
    <xdr:cxnSp macro="">
      <xdr:nvCxnSpPr>
        <xdr:cNvPr id="250" name="直線コネクタ 249">
          <a:extLst>
            <a:ext uri="{FF2B5EF4-FFF2-40B4-BE49-F238E27FC236}">
              <a16:creationId xmlns:a16="http://schemas.microsoft.com/office/drawing/2014/main" id="{AB3A3BA3-284D-4DAF-8AB4-C6FA79A7203B}"/>
            </a:ext>
          </a:extLst>
        </xdr:cNvPr>
        <xdr:cNvCxnSpPr/>
      </xdr:nvCxnSpPr>
      <xdr:spPr>
        <a:xfrm flipV="1">
          <a:off x="6972300" y="10892327"/>
          <a:ext cx="8890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5D86CA3A-FAB8-40AD-8159-FF1F4FB6F183}"/>
            </a:ext>
          </a:extLst>
        </xdr:cNvPr>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E01C602C-818A-4253-8E74-40A92D53BC47}"/>
            </a:ext>
          </a:extLst>
        </xdr:cNvPr>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74E20725-09B7-4032-8F4E-5FE79CDB3222}"/>
            </a:ext>
          </a:extLst>
        </xdr:cNvPr>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EB3F8DFC-2F58-4109-9EC2-736897057571}"/>
            </a:ext>
          </a:extLst>
        </xdr:cNvPr>
        <xdr:cNvSpPr txBox="1"/>
      </xdr:nvSpPr>
      <xdr:spPr>
        <a:xfrm>
          <a:off x="6672795" y="106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131768</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89AF76EC-748A-4744-A0BB-D3719B7BB8ED}"/>
            </a:ext>
          </a:extLst>
        </xdr:cNvPr>
        <xdr:cNvSpPr txBox="1"/>
      </xdr:nvSpPr>
      <xdr:spPr>
        <a:xfrm>
          <a:off x="9327095" y="1093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132328</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CBCACEFE-74FB-4937-AE79-8E90604396E1}"/>
            </a:ext>
          </a:extLst>
        </xdr:cNvPr>
        <xdr:cNvSpPr txBox="1"/>
      </xdr:nvSpPr>
      <xdr:spPr>
        <a:xfrm>
          <a:off x="8450795" y="1093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132904</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9DD02DC8-896E-4A51-950B-08E2F7F1B8A1}"/>
            </a:ext>
          </a:extLst>
        </xdr:cNvPr>
        <xdr:cNvSpPr txBox="1"/>
      </xdr:nvSpPr>
      <xdr:spPr>
        <a:xfrm>
          <a:off x="7561795" y="109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133945</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D0EC66D6-7691-46A2-AE11-65DAB3A283D9}"/>
            </a:ext>
          </a:extLst>
        </xdr:cNvPr>
        <xdr:cNvSpPr txBox="1"/>
      </xdr:nvSpPr>
      <xdr:spPr>
        <a:xfrm>
          <a:off x="6672795" y="1093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802139C4-D917-40BC-A8F2-B176FF5B7D3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948AED10-3672-4694-BC9F-0DD5EE3649F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B36AFB99-62EA-4816-888B-6D177ABA54C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2495E517-47F7-4C92-AB8D-35921F4B7F0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30CEF623-FA7F-46CF-A451-B016DA211E2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72E03BA7-1A6B-40A7-9BDE-B66D5852D31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26F8040C-4825-4599-8813-5D119713AD4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A393FBD0-2EB3-47D4-A6E0-14CA94519EC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D7DA24A3-8F1F-42AC-9FA6-1B87F6AB9FE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C0A972E5-A704-443C-A227-BC4B102B16A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DBE75DC6-C4E3-4EF2-84C9-3ADB5B976C4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7D40F3E-0BA1-41E6-9AFF-095EB58BEC2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7F47F056-525C-4F9B-B9EC-4DE3C278BB2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48956DC5-880F-4813-B260-760D4CE513A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BAEEF2E5-ED16-454B-B02C-CCC25AC9102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DF0415FC-FB1B-438B-9256-2AAB5B70824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AD92E601-E998-4383-AD4C-974E9794BB3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9CDBA6EF-A794-4442-9BDB-1A4C58877D7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ECEB9DE-6497-434D-9FE7-E51B801E6E3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13457EE0-D09D-480E-9DF6-AB4AB006D7F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A98D036B-0793-4733-9D52-1E8A601C0F7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40C5744-7DA7-4F6F-9B3C-0118C90F05F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86FC8B9F-29F8-44AF-B0BE-BCE92D1BD36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FF9870E0-DE90-46AF-A449-2D31004003C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C9909A23-42DE-4028-B383-9C145EDA345C}"/>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E234E3B8-C831-4180-A148-B9D34A712AA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6AC4045C-0EE7-4208-BF4A-5FE6476E65C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D17E727A-4D04-460D-97ED-CE4B18E68B5A}"/>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a16="http://schemas.microsoft.com/office/drawing/2014/main" id="{261BB49A-0639-4EE7-9125-D917A1947B13}"/>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38116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86E9ADE5-1408-47EB-97F8-55FAABA1D437}"/>
            </a:ext>
          </a:extLst>
        </xdr:cNvPr>
        <xdr:cNvSpPr txBox="1"/>
      </xdr:nvSpPr>
      <xdr:spPr>
        <a:xfrm>
          <a:off x="4673600" y="14268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a16="http://schemas.microsoft.com/office/drawing/2014/main" id="{DE2671A3-5BAC-46F5-AC72-F816688EBA05}"/>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a:extLst>
            <a:ext uri="{FF2B5EF4-FFF2-40B4-BE49-F238E27FC236}">
              <a16:creationId xmlns:a16="http://schemas.microsoft.com/office/drawing/2014/main" id="{B663A783-D616-4DE3-A86D-28DB440DACB8}"/>
            </a:ext>
          </a:extLst>
        </xdr:cNvPr>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a:extLst>
            <a:ext uri="{FF2B5EF4-FFF2-40B4-BE49-F238E27FC236}">
              <a16:creationId xmlns:a16="http://schemas.microsoft.com/office/drawing/2014/main" id="{6DA6F7D0-78E1-43A2-A2AE-76497EFEA421}"/>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a:extLst>
            <a:ext uri="{FF2B5EF4-FFF2-40B4-BE49-F238E27FC236}">
              <a16:creationId xmlns:a16="http://schemas.microsoft.com/office/drawing/2014/main" id="{FA66C40F-8B8D-4B24-8FCF-5C3DD231832E}"/>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a:extLst>
            <a:ext uri="{FF2B5EF4-FFF2-40B4-BE49-F238E27FC236}">
              <a16:creationId xmlns:a16="http://schemas.microsoft.com/office/drawing/2014/main" id="{11D16E71-575F-4A29-B6FD-EBC97474E232}"/>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60660570-36AD-45C8-A0FB-43B7A17ED00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FC7463A8-9CAB-4D3B-B7B1-B5CB8E64631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9E75130-BFF1-4158-99EC-4B45BFFECA4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FD997E0-59A1-4423-9A00-61CE10ABAE4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74EAEF1-36B2-43D1-8552-EA87A29804F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9" name="楕円 298">
          <a:extLst>
            <a:ext uri="{FF2B5EF4-FFF2-40B4-BE49-F238E27FC236}">
              <a16:creationId xmlns:a16="http://schemas.microsoft.com/office/drawing/2014/main" id="{2D3896C7-2BE6-4D24-91DC-5C59AF1B5659}"/>
            </a:ext>
          </a:extLst>
        </xdr:cNvPr>
        <xdr:cNvSpPr/>
      </xdr:nvSpPr>
      <xdr:spPr>
        <a:xfrm>
          <a:off x="45847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166388</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E4EE08B0-96A8-4A97-BE8F-4186B8C15D86}"/>
            </a:ext>
          </a:extLst>
        </xdr:cNvPr>
        <xdr:cNvSpPr txBox="1"/>
      </xdr:nvSpPr>
      <xdr:spPr>
        <a:xfrm>
          <a:off x="4673600"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162561</xdr:rowOff>
    </xdr:from>
    <xdr:to>
      <xdr:col>20</xdr:col>
      <xdr:colOff>38100</xdr:colOff>
      <xdr:row>83</xdr:row>
      <xdr:rowOff>92711</xdr:rowOff>
    </xdr:to>
    <xdr:sp macro="" textlink="">
      <xdr:nvSpPr>
        <xdr:cNvPr id="301" name="楕円 300">
          <a:extLst>
            <a:ext uri="{FF2B5EF4-FFF2-40B4-BE49-F238E27FC236}">
              <a16:creationId xmlns:a16="http://schemas.microsoft.com/office/drawing/2014/main" id="{7EFE3835-890F-4C19-847D-56782B9BFD5A}"/>
            </a:ext>
          </a:extLst>
        </xdr:cNvPr>
        <xdr:cNvSpPr/>
      </xdr:nvSpPr>
      <xdr:spPr>
        <a:xfrm>
          <a:off x="3746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22861</xdr:rowOff>
    </xdr:from>
    <xdr:to>
      <xdr:col>24</xdr:col>
      <xdr:colOff>63500</xdr:colOff>
      <xdr:row>83</xdr:row>
      <xdr:rowOff>41911</xdr:rowOff>
    </xdr:to>
    <xdr:cxnSp macro="">
      <xdr:nvCxnSpPr>
        <xdr:cNvPr id="302" name="直線コネクタ 301">
          <a:extLst>
            <a:ext uri="{FF2B5EF4-FFF2-40B4-BE49-F238E27FC236}">
              <a16:creationId xmlns:a16="http://schemas.microsoft.com/office/drawing/2014/main" id="{52851A63-6833-4D86-984A-EDE6C452AAC7}"/>
            </a:ext>
          </a:extLst>
        </xdr:cNvPr>
        <xdr:cNvCxnSpPr/>
      </xdr:nvCxnSpPr>
      <xdr:spPr>
        <a:xfrm flipV="1">
          <a:off x="3797300" y="142532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141605</xdr:rowOff>
    </xdr:from>
    <xdr:to>
      <xdr:col>15</xdr:col>
      <xdr:colOff>101600</xdr:colOff>
      <xdr:row>84</xdr:row>
      <xdr:rowOff>71755</xdr:rowOff>
    </xdr:to>
    <xdr:sp macro="" textlink="">
      <xdr:nvSpPr>
        <xdr:cNvPr id="303" name="楕円 302">
          <a:extLst>
            <a:ext uri="{FF2B5EF4-FFF2-40B4-BE49-F238E27FC236}">
              <a16:creationId xmlns:a16="http://schemas.microsoft.com/office/drawing/2014/main" id="{DE362910-81FA-4973-A07B-3861B6992B71}"/>
            </a:ext>
          </a:extLst>
        </xdr:cNvPr>
        <xdr:cNvSpPr/>
      </xdr:nvSpPr>
      <xdr:spPr>
        <a:xfrm>
          <a:off x="2857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41911</xdr:rowOff>
    </xdr:from>
    <xdr:to>
      <xdr:col>19</xdr:col>
      <xdr:colOff>177800</xdr:colOff>
      <xdr:row>84</xdr:row>
      <xdr:rowOff>20955</xdr:rowOff>
    </xdr:to>
    <xdr:cxnSp macro="">
      <xdr:nvCxnSpPr>
        <xdr:cNvPr id="304" name="直線コネクタ 303">
          <a:extLst>
            <a:ext uri="{FF2B5EF4-FFF2-40B4-BE49-F238E27FC236}">
              <a16:creationId xmlns:a16="http://schemas.microsoft.com/office/drawing/2014/main" id="{18B927D1-237A-47D7-A89B-08D1329390BE}"/>
            </a:ext>
          </a:extLst>
        </xdr:cNvPr>
        <xdr:cNvCxnSpPr/>
      </xdr:nvCxnSpPr>
      <xdr:spPr>
        <a:xfrm flipV="1">
          <a:off x="2908300" y="14272261"/>
          <a:ext cx="8890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109220</xdr:rowOff>
    </xdr:from>
    <xdr:to>
      <xdr:col>10</xdr:col>
      <xdr:colOff>165100</xdr:colOff>
      <xdr:row>84</xdr:row>
      <xdr:rowOff>39370</xdr:rowOff>
    </xdr:to>
    <xdr:sp macro="" textlink="">
      <xdr:nvSpPr>
        <xdr:cNvPr id="305" name="楕円 304">
          <a:extLst>
            <a:ext uri="{FF2B5EF4-FFF2-40B4-BE49-F238E27FC236}">
              <a16:creationId xmlns:a16="http://schemas.microsoft.com/office/drawing/2014/main" id="{CE7FCB8F-F807-4D9E-919D-73D4E896F4D6}"/>
            </a:ext>
          </a:extLst>
        </xdr:cNvPr>
        <xdr:cNvSpPr/>
      </xdr:nvSpPr>
      <xdr:spPr>
        <a:xfrm>
          <a:off x="1968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160020</xdr:rowOff>
    </xdr:from>
    <xdr:to>
      <xdr:col>15</xdr:col>
      <xdr:colOff>50800</xdr:colOff>
      <xdr:row>84</xdr:row>
      <xdr:rowOff>20955</xdr:rowOff>
    </xdr:to>
    <xdr:cxnSp macro="">
      <xdr:nvCxnSpPr>
        <xdr:cNvPr id="306" name="直線コネクタ 305">
          <a:extLst>
            <a:ext uri="{FF2B5EF4-FFF2-40B4-BE49-F238E27FC236}">
              <a16:creationId xmlns:a16="http://schemas.microsoft.com/office/drawing/2014/main" id="{A54833CA-2AA9-42E3-A9FE-551EFF2C0B42}"/>
            </a:ext>
          </a:extLst>
        </xdr:cNvPr>
        <xdr:cNvCxnSpPr/>
      </xdr:nvCxnSpPr>
      <xdr:spPr>
        <a:xfrm>
          <a:off x="2019300" y="143903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38736</xdr:rowOff>
    </xdr:from>
    <xdr:to>
      <xdr:col>6</xdr:col>
      <xdr:colOff>38100</xdr:colOff>
      <xdr:row>84</xdr:row>
      <xdr:rowOff>140336</xdr:rowOff>
    </xdr:to>
    <xdr:sp macro="" textlink="">
      <xdr:nvSpPr>
        <xdr:cNvPr id="307" name="楕円 306">
          <a:extLst>
            <a:ext uri="{FF2B5EF4-FFF2-40B4-BE49-F238E27FC236}">
              <a16:creationId xmlns:a16="http://schemas.microsoft.com/office/drawing/2014/main" id="{592F8E55-E9C1-4D44-A983-22D2789167DF}"/>
            </a:ext>
          </a:extLst>
        </xdr:cNvPr>
        <xdr:cNvSpPr/>
      </xdr:nvSpPr>
      <xdr:spPr>
        <a:xfrm>
          <a:off x="1079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160020</xdr:rowOff>
    </xdr:from>
    <xdr:to>
      <xdr:col>10</xdr:col>
      <xdr:colOff>114300</xdr:colOff>
      <xdr:row>84</xdr:row>
      <xdr:rowOff>89536</xdr:rowOff>
    </xdr:to>
    <xdr:cxnSp macro="">
      <xdr:nvCxnSpPr>
        <xdr:cNvPr id="308" name="直線コネクタ 307">
          <a:extLst>
            <a:ext uri="{FF2B5EF4-FFF2-40B4-BE49-F238E27FC236}">
              <a16:creationId xmlns:a16="http://schemas.microsoft.com/office/drawing/2014/main" id="{0B7591A7-73E1-4143-910E-CD55314F1FE3}"/>
            </a:ext>
          </a:extLst>
        </xdr:cNvPr>
        <xdr:cNvCxnSpPr/>
      </xdr:nvCxnSpPr>
      <xdr:spPr>
        <a:xfrm flipV="1">
          <a:off x="1130300" y="14390370"/>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84472</xdr:rowOff>
    </xdr:from>
    <xdr:ext cx="405111" cy="259045"/>
    <xdr:sp macro="" textlink="">
      <xdr:nvSpPr>
        <xdr:cNvPr id="309" name="n_1aveValue【公営住宅】&#10;有形固定資産減価償却率">
          <a:extLst>
            <a:ext uri="{FF2B5EF4-FFF2-40B4-BE49-F238E27FC236}">
              <a16:creationId xmlns:a16="http://schemas.microsoft.com/office/drawing/2014/main" id="{381B6D42-5B31-48C3-9287-99711DCF313D}"/>
            </a:ext>
          </a:extLst>
        </xdr:cNvPr>
        <xdr:cNvSpPr txBox="1"/>
      </xdr:nvSpPr>
      <xdr:spPr>
        <a:xfrm>
          <a:off x="3582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10" name="n_2aveValue【公営住宅】&#10;有形固定資産減価償却率">
          <a:extLst>
            <a:ext uri="{FF2B5EF4-FFF2-40B4-BE49-F238E27FC236}">
              <a16:creationId xmlns:a16="http://schemas.microsoft.com/office/drawing/2014/main" id="{03743E8B-7710-4B57-8D57-C3DC65F7584C}"/>
            </a:ext>
          </a:extLst>
        </xdr:cNvPr>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1" name="n_3aveValue【公営住宅】&#10;有形固定資産減価償却率">
          <a:extLst>
            <a:ext uri="{FF2B5EF4-FFF2-40B4-BE49-F238E27FC236}">
              <a16:creationId xmlns:a16="http://schemas.microsoft.com/office/drawing/2014/main" id="{CF1B3467-7F10-4349-8D61-A86C548EA037}"/>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88282</xdr:rowOff>
    </xdr:from>
    <xdr:ext cx="405111" cy="259045"/>
    <xdr:sp macro="" textlink="">
      <xdr:nvSpPr>
        <xdr:cNvPr id="312" name="n_4aveValue【公営住宅】&#10;有形固定資産減価償却率">
          <a:extLst>
            <a:ext uri="{FF2B5EF4-FFF2-40B4-BE49-F238E27FC236}">
              <a16:creationId xmlns:a16="http://schemas.microsoft.com/office/drawing/2014/main" id="{09C97993-05D3-41BE-A9A8-D45347E5E442}"/>
            </a:ext>
          </a:extLst>
        </xdr:cNvPr>
        <xdr:cNvSpPr txBox="1"/>
      </xdr:nvSpPr>
      <xdr:spPr>
        <a:xfrm>
          <a:off x="927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83838</xdr:rowOff>
    </xdr:from>
    <xdr:ext cx="405111" cy="259045"/>
    <xdr:sp macro="" textlink="">
      <xdr:nvSpPr>
        <xdr:cNvPr id="313" name="n_1mainValue【公営住宅】&#10;有形固定資産減価償却率">
          <a:extLst>
            <a:ext uri="{FF2B5EF4-FFF2-40B4-BE49-F238E27FC236}">
              <a16:creationId xmlns:a16="http://schemas.microsoft.com/office/drawing/2014/main" id="{4DF921D7-CC3C-422B-AD5C-A001E2509B76}"/>
            </a:ext>
          </a:extLst>
        </xdr:cNvPr>
        <xdr:cNvSpPr txBox="1"/>
      </xdr:nvSpPr>
      <xdr:spPr>
        <a:xfrm>
          <a:off x="3582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62882</xdr:rowOff>
    </xdr:from>
    <xdr:ext cx="405111" cy="259045"/>
    <xdr:sp macro="" textlink="">
      <xdr:nvSpPr>
        <xdr:cNvPr id="314" name="n_2mainValue【公営住宅】&#10;有形固定資産減価償却率">
          <a:extLst>
            <a:ext uri="{FF2B5EF4-FFF2-40B4-BE49-F238E27FC236}">
              <a16:creationId xmlns:a16="http://schemas.microsoft.com/office/drawing/2014/main" id="{C925B44E-3E24-4AA0-B31B-399A9D77F731}"/>
            </a:ext>
          </a:extLst>
        </xdr:cNvPr>
        <xdr:cNvSpPr txBox="1"/>
      </xdr:nvSpPr>
      <xdr:spPr>
        <a:xfrm>
          <a:off x="2705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30497</xdr:rowOff>
    </xdr:from>
    <xdr:ext cx="405111" cy="259045"/>
    <xdr:sp macro="" textlink="">
      <xdr:nvSpPr>
        <xdr:cNvPr id="315" name="n_3mainValue【公営住宅】&#10;有形固定資産減価償却率">
          <a:extLst>
            <a:ext uri="{FF2B5EF4-FFF2-40B4-BE49-F238E27FC236}">
              <a16:creationId xmlns:a16="http://schemas.microsoft.com/office/drawing/2014/main" id="{8504A9A5-8FC7-4711-A138-5794BF6F9DCC}"/>
            </a:ext>
          </a:extLst>
        </xdr:cNvPr>
        <xdr:cNvSpPr txBox="1"/>
      </xdr:nvSpPr>
      <xdr:spPr>
        <a:xfrm>
          <a:off x="1816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131463</xdr:rowOff>
    </xdr:from>
    <xdr:ext cx="405111" cy="259045"/>
    <xdr:sp macro="" textlink="">
      <xdr:nvSpPr>
        <xdr:cNvPr id="316" name="n_4mainValue【公営住宅】&#10;有形固定資産減価償却率">
          <a:extLst>
            <a:ext uri="{FF2B5EF4-FFF2-40B4-BE49-F238E27FC236}">
              <a16:creationId xmlns:a16="http://schemas.microsoft.com/office/drawing/2014/main" id="{B7982F7D-0863-46AA-A8E9-B89FA7CD0FC5}"/>
            </a:ext>
          </a:extLst>
        </xdr:cNvPr>
        <xdr:cNvSpPr txBox="1"/>
      </xdr:nvSpPr>
      <xdr:spPr>
        <a:xfrm>
          <a:off x="927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40A81728-E70E-4527-A982-628C2F57113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1712BFD8-EFD1-40A4-BBB1-E2141AF70E8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6921969-D24C-48A9-94F2-3F434098FD4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29259ED5-744B-407B-AA1C-5C512003E21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892CDBA8-5C6C-4FC5-AF7B-4FD510E02A5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B9A9059D-322B-4D05-95FC-C2202A50A5B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1225E67-B42D-454A-A033-677662E9A53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A7E9E856-E950-410B-89AA-903CAC37DAD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BF81B34A-8998-489B-BDD0-8B78D464BDA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4A10A914-2FB5-47B2-BDB6-3AE84B27576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A93D8A20-E142-4D08-9101-0752E5F3E9E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E47E06EA-6E9B-4871-822C-4D8623E46A3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979EB766-1F67-4572-995B-F8743BA47C0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F19B5A4A-B012-41D4-8F57-924F0FCE5F9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D043E525-B76F-4B99-B4B6-03F54D57855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21571256-9D00-4E19-B6CF-666EE7CA0CA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C631A856-D556-400D-9E43-3B78500266B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8121F4E1-FC12-4C7B-9F04-CA2ED3E35D8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466AE653-8E2F-463C-91A8-B522D1BB1CB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D1817AFF-1B6B-4897-B620-2FEE527328B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2897D7A8-76BA-4C43-BB34-FAAF98FD2C9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a16="http://schemas.microsoft.com/office/drawing/2014/main" id="{0F4DCE7E-7A43-4E52-B23C-10AF9DA31C1B}"/>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B2C22A33-D1CF-49B7-BDFB-A733831D197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76271060-F3E9-48D8-B8BE-D54E394F127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A3A3403E-34FB-4C55-A0D0-DC3669D50AB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a16="http://schemas.microsoft.com/office/drawing/2014/main" id="{1C26FDAA-1F29-4EA5-9F4F-F0C246180BE0}"/>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a16="http://schemas.microsoft.com/office/drawing/2014/main" id="{FD0F629E-06F4-4413-9D7E-6B3BAED3D55C}"/>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a16="http://schemas.microsoft.com/office/drawing/2014/main" id="{B4FE49B4-3B29-492D-8EA8-16040CCF9505}"/>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a16="http://schemas.microsoft.com/office/drawing/2014/main" id="{ABBB8DC6-AF5D-495F-BC5D-5CA739B6E87C}"/>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a16="http://schemas.microsoft.com/office/drawing/2014/main" id="{9F7869C1-485D-4FD6-AE44-B51930AA3D45}"/>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52759</xdr:rowOff>
    </xdr:from>
    <xdr:ext cx="469744" cy="259045"/>
    <xdr:sp macro="" textlink="">
      <xdr:nvSpPr>
        <xdr:cNvPr id="347" name="【公営住宅】&#10;一人当たり面積平均値テキスト">
          <a:extLst>
            <a:ext uri="{FF2B5EF4-FFF2-40B4-BE49-F238E27FC236}">
              <a16:creationId xmlns:a16="http://schemas.microsoft.com/office/drawing/2014/main" id="{8BE7DD45-543D-4121-B9AD-8E187B14E3D3}"/>
            </a:ext>
          </a:extLst>
        </xdr:cNvPr>
        <xdr:cNvSpPr txBox="1"/>
      </xdr:nvSpPr>
      <xdr:spPr>
        <a:xfrm>
          <a:off x="10515600" y="14626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a16="http://schemas.microsoft.com/office/drawing/2014/main" id="{F5B17D8A-56F3-4278-82C4-EA46F7BCA03C}"/>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a:extLst>
            <a:ext uri="{FF2B5EF4-FFF2-40B4-BE49-F238E27FC236}">
              <a16:creationId xmlns:a16="http://schemas.microsoft.com/office/drawing/2014/main" id="{841451CB-4ADF-4ED2-B2C8-8B05F94A77AC}"/>
            </a:ext>
          </a:extLst>
        </xdr:cNvPr>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a:extLst>
            <a:ext uri="{FF2B5EF4-FFF2-40B4-BE49-F238E27FC236}">
              <a16:creationId xmlns:a16="http://schemas.microsoft.com/office/drawing/2014/main" id="{37DB9730-0C3E-4531-A8FA-80FE19D89CB8}"/>
            </a:ext>
          </a:extLst>
        </xdr:cNvPr>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a:extLst>
            <a:ext uri="{FF2B5EF4-FFF2-40B4-BE49-F238E27FC236}">
              <a16:creationId xmlns:a16="http://schemas.microsoft.com/office/drawing/2014/main" id="{235712F6-D8CC-4BA8-915D-596EF4798351}"/>
            </a:ext>
          </a:extLst>
        </xdr:cNvPr>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a:extLst>
            <a:ext uri="{FF2B5EF4-FFF2-40B4-BE49-F238E27FC236}">
              <a16:creationId xmlns:a16="http://schemas.microsoft.com/office/drawing/2014/main" id="{519BAD9B-910C-4027-9DA8-03E292673DCC}"/>
            </a:ext>
          </a:extLst>
        </xdr:cNvPr>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1F36491-FA87-4570-B372-4EDD7114876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41D9C3C-463C-4541-97F1-664537519A5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A8F352A-BA69-45EB-99BB-38F82703B53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DE70DE2-CF85-45B7-8136-5D32243FD3B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EAFEB2F-D71B-4E82-9431-3747AD1E51E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34979</xdr:rowOff>
    </xdr:from>
    <xdr:to>
      <xdr:col>55</xdr:col>
      <xdr:colOff>50800</xdr:colOff>
      <xdr:row>85</xdr:row>
      <xdr:rowOff>136579</xdr:rowOff>
    </xdr:to>
    <xdr:sp macro="" textlink="">
      <xdr:nvSpPr>
        <xdr:cNvPr id="358" name="楕円 357">
          <a:extLst>
            <a:ext uri="{FF2B5EF4-FFF2-40B4-BE49-F238E27FC236}">
              <a16:creationId xmlns:a16="http://schemas.microsoft.com/office/drawing/2014/main" id="{D1C24DB7-CE41-4D54-A1A3-F1390BB8ADCA}"/>
            </a:ext>
          </a:extLst>
        </xdr:cNvPr>
        <xdr:cNvSpPr/>
      </xdr:nvSpPr>
      <xdr:spPr>
        <a:xfrm>
          <a:off x="10426700" y="146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57856</xdr:rowOff>
    </xdr:from>
    <xdr:ext cx="469744" cy="259045"/>
    <xdr:sp macro="" textlink="">
      <xdr:nvSpPr>
        <xdr:cNvPr id="359" name="【公営住宅】&#10;一人当たり面積該当値テキスト">
          <a:extLst>
            <a:ext uri="{FF2B5EF4-FFF2-40B4-BE49-F238E27FC236}">
              <a16:creationId xmlns:a16="http://schemas.microsoft.com/office/drawing/2014/main" id="{7C9CC65C-15F0-42C9-B693-FCCD60CE63E9}"/>
            </a:ext>
          </a:extLst>
        </xdr:cNvPr>
        <xdr:cNvSpPr txBox="1"/>
      </xdr:nvSpPr>
      <xdr:spPr>
        <a:xfrm>
          <a:off x="10515600" y="1445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31877</xdr:rowOff>
    </xdr:from>
    <xdr:to>
      <xdr:col>50</xdr:col>
      <xdr:colOff>165100</xdr:colOff>
      <xdr:row>85</xdr:row>
      <xdr:rowOff>133477</xdr:rowOff>
    </xdr:to>
    <xdr:sp macro="" textlink="">
      <xdr:nvSpPr>
        <xdr:cNvPr id="360" name="楕円 359">
          <a:extLst>
            <a:ext uri="{FF2B5EF4-FFF2-40B4-BE49-F238E27FC236}">
              <a16:creationId xmlns:a16="http://schemas.microsoft.com/office/drawing/2014/main" id="{9527E265-73A0-4159-99D1-0DD7A518566F}"/>
            </a:ext>
          </a:extLst>
        </xdr:cNvPr>
        <xdr:cNvSpPr/>
      </xdr:nvSpPr>
      <xdr:spPr>
        <a:xfrm>
          <a:off x="9588500" y="1460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82677</xdr:rowOff>
    </xdr:from>
    <xdr:to>
      <xdr:col>55</xdr:col>
      <xdr:colOff>0</xdr:colOff>
      <xdr:row>85</xdr:row>
      <xdr:rowOff>85779</xdr:rowOff>
    </xdr:to>
    <xdr:cxnSp macro="">
      <xdr:nvCxnSpPr>
        <xdr:cNvPr id="361" name="直線コネクタ 360">
          <a:extLst>
            <a:ext uri="{FF2B5EF4-FFF2-40B4-BE49-F238E27FC236}">
              <a16:creationId xmlns:a16="http://schemas.microsoft.com/office/drawing/2014/main" id="{B7DEC44D-AD51-4DC5-B8B3-0EBB1F8FA667}"/>
            </a:ext>
          </a:extLst>
        </xdr:cNvPr>
        <xdr:cNvCxnSpPr/>
      </xdr:nvCxnSpPr>
      <xdr:spPr>
        <a:xfrm>
          <a:off x="9639300" y="14655927"/>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87395</xdr:rowOff>
    </xdr:from>
    <xdr:to>
      <xdr:col>46</xdr:col>
      <xdr:colOff>38100</xdr:colOff>
      <xdr:row>86</xdr:row>
      <xdr:rowOff>17545</xdr:rowOff>
    </xdr:to>
    <xdr:sp macro="" textlink="">
      <xdr:nvSpPr>
        <xdr:cNvPr id="362" name="楕円 361">
          <a:extLst>
            <a:ext uri="{FF2B5EF4-FFF2-40B4-BE49-F238E27FC236}">
              <a16:creationId xmlns:a16="http://schemas.microsoft.com/office/drawing/2014/main" id="{43AD23FE-1C24-45FE-BBF2-4063662F8AC7}"/>
            </a:ext>
          </a:extLst>
        </xdr:cNvPr>
        <xdr:cNvSpPr/>
      </xdr:nvSpPr>
      <xdr:spPr>
        <a:xfrm>
          <a:off x="8699500" y="1466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82677</xdr:rowOff>
    </xdr:from>
    <xdr:to>
      <xdr:col>50</xdr:col>
      <xdr:colOff>114300</xdr:colOff>
      <xdr:row>85</xdr:row>
      <xdr:rowOff>138195</xdr:rowOff>
    </xdr:to>
    <xdr:cxnSp macro="">
      <xdr:nvCxnSpPr>
        <xdr:cNvPr id="363" name="直線コネクタ 362">
          <a:extLst>
            <a:ext uri="{FF2B5EF4-FFF2-40B4-BE49-F238E27FC236}">
              <a16:creationId xmlns:a16="http://schemas.microsoft.com/office/drawing/2014/main" id="{2FEE2742-DDD7-4E2A-9AAE-215E278DFC07}"/>
            </a:ext>
          </a:extLst>
        </xdr:cNvPr>
        <xdr:cNvCxnSpPr/>
      </xdr:nvCxnSpPr>
      <xdr:spPr>
        <a:xfrm flipV="1">
          <a:off x="8750300" y="14655927"/>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88864</xdr:rowOff>
    </xdr:from>
    <xdr:to>
      <xdr:col>41</xdr:col>
      <xdr:colOff>101600</xdr:colOff>
      <xdr:row>86</xdr:row>
      <xdr:rowOff>19014</xdr:rowOff>
    </xdr:to>
    <xdr:sp macro="" textlink="">
      <xdr:nvSpPr>
        <xdr:cNvPr id="364" name="楕円 363">
          <a:extLst>
            <a:ext uri="{FF2B5EF4-FFF2-40B4-BE49-F238E27FC236}">
              <a16:creationId xmlns:a16="http://schemas.microsoft.com/office/drawing/2014/main" id="{695DD263-0AA2-4399-901D-188E51B30286}"/>
            </a:ext>
          </a:extLst>
        </xdr:cNvPr>
        <xdr:cNvSpPr/>
      </xdr:nvSpPr>
      <xdr:spPr>
        <a:xfrm>
          <a:off x="7810500" y="1466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138195</xdr:rowOff>
    </xdr:from>
    <xdr:to>
      <xdr:col>45</xdr:col>
      <xdr:colOff>177800</xdr:colOff>
      <xdr:row>85</xdr:row>
      <xdr:rowOff>139664</xdr:rowOff>
    </xdr:to>
    <xdr:cxnSp macro="">
      <xdr:nvCxnSpPr>
        <xdr:cNvPr id="365" name="直線コネクタ 364">
          <a:extLst>
            <a:ext uri="{FF2B5EF4-FFF2-40B4-BE49-F238E27FC236}">
              <a16:creationId xmlns:a16="http://schemas.microsoft.com/office/drawing/2014/main" id="{07C8C3EF-3EF4-416F-A40D-BD1A74B8FD2D}"/>
            </a:ext>
          </a:extLst>
        </xdr:cNvPr>
        <xdr:cNvCxnSpPr/>
      </xdr:nvCxnSpPr>
      <xdr:spPr>
        <a:xfrm flipV="1">
          <a:off x="7861300" y="14711445"/>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59799</xdr:rowOff>
    </xdr:from>
    <xdr:to>
      <xdr:col>36</xdr:col>
      <xdr:colOff>165100</xdr:colOff>
      <xdr:row>85</xdr:row>
      <xdr:rowOff>161399</xdr:rowOff>
    </xdr:to>
    <xdr:sp macro="" textlink="">
      <xdr:nvSpPr>
        <xdr:cNvPr id="366" name="楕円 365">
          <a:extLst>
            <a:ext uri="{FF2B5EF4-FFF2-40B4-BE49-F238E27FC236}">
              <a16:creationId xmlns:a16="http://schemas.microsoft.com/office/drawing/2014/main" id="{33E66B02-A520-424B-8D6F-D34CD2D2FA6B}"/>
            </a:ext>
          </a:extLst>
        </xdr:cNvPr>
        <xdr:cNvSpPr/>
      </xdr:nvSpPr>
      <xdr:spPr>
        <a:xfrm>
          <a:off x="6921500" y="146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110599</xdr:rowOff>
    </xdr:from>
    <xdr:to>
      <xdr:col>41</xdr:col>
      <xdr:colOff>50800</xdr:colOff>
      <xdr:row>85</xdr:row>
      <xdr:rowOff>139664</xdr:rowOff>
    </xdr:to>
    <xdr:cxnSp macro="">
      <xdr:nvCxnSpPr>
        <xdr:cNvPr id="367" name="直線コネクタ 366">
          <a:extLst>
            <a:ext uri="{FF2B5EF4-FFF2-40B4-BE49-F238E27FC236}">
              <a16:creationId xmlns:a16="http://schemas.microsoft.com/office/drawing/2014/main" id="{36DBC009-0BCA-47D5-B5DA-8A4FC6D57856}"/>
            </a:ext>
          </a:extLst>
        </xdr:cNvPr>
        <xdr:cNvCxnSpPr/>
      </xdr:nvCxnSpPr>
      <xdr:spPr>
        <a:xfrm>
          <a:off x="6972300" y="14683849"/>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16508</xdr:rowOff>
    </xdr:from>
    <xdr:ext cx="469744" cy="259045"/>
    <xdr:sp macro="" textlink="">
      <xdr:nvSpPr>
        <xdr:cNvPr id="368" name="n_1aveValue【公営住宅】&#10;一人当たり面積">
          <a:extLst>
            <a:ext uri="{FF2B5EF4-FFF2-40B4-BE49-F238E27FC236}">
              <a16:creationId xmlns:a16="http://schemas.microsoft.com/office/drawing/2014/main" id="{B6ECD1C3-BE3F-49DE-85DC-1274E2B5687F}"/>
            </a:ext>
          </a:extLst>
        </xdr:cNvPr>
        <xdr:cNvSpPr txBox="1"/>
      </xdr:nvSpPr>
      <xdr:spPr>
        <a:xfrm>
          <a:off x="9391727" y="1476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69" name="n_2aveValue【公営住宅】&#10;一人当たり面積">
          <a:extLst>
            <a:ext uri="{FF2B5EF4-FFF2-40B4-BE49-F238E27FC236}">
              <a16:creationId xmlns:a16="http://schemas.microsoft.com/office/drawing/2014/main" id="{1E4D4996-29FC-442F-8D7D-C2E1625EA40A}"/>
            </a:ext>
          </a:extLst>
        </xdr:cNvPr>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24764</xdr:rowOff>
    </xdr:from>
    <xdr:ext cx="469744" cy="259045"/>
    <xdr:sp macro="" textlink="">
      <xdr:nvSpPr>
        <xdr:cNvPr id="370" name="n_3aveValue【公営住宅】&#10;一人当たり面積">
          <a:extLst>
            <a:ext uri="{FF2B5EF4-FFF2-40B4-BE49-F238E27FC236}">
              <a16:creationId xmlns:a16="http://schemas.microsoft.com/office/drawing/2014/main" id="{AC3D4BA5-9BC7-41A8-B0DA-8B224407C7B8}"/>
            </a:ext>
          </a:extLst>
        </xdr:cNvPr>
        <xdr:cNvSpPr txBox="1"/>
      </xdr:nvSpPr>
      <xdr:spPr>
        <a:xfrm>
          <a:off x="7626427" y="14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8834</xdr:rowOff>
    </xdr:from>
    <xdr:ext cx="469744" cy="259045"/>
    <xdr:sp macro="" textlink="">
      <xdr:nvSpPr>
        <xdr:cNvPr id="371" name="n_4aveValue【公営住宅】&#10;一人当たり面積">
          <a:extLst>
            <a:ext uri="{FF2B5EF4-FFF2-40B4-BE49-F238E27FC236}">
              <a16:creationId xmlns:a16="http://schemas.microsoft.com/office/drawing/2014/main" id="{F4A13A5A-3E27-433A-B9A4-A0AA75136DDA}"/>
            </a:ext>
          </a:extLst>
        </xdr:cNvPr>
        <xdr:cNvSpPr txBox="1"/>
      </xdr:nvSpPr>
      <xdr:spPr>
        <a:xfrm>
          <a:off x="67374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150004</xdr:rowOff>
    </xdr:from>
    <xdr:ext cx="469744" cy="259045"/>
    <xdr:sp macro="" textlink="">
      <xdr:nvSpPr>
        <xdr:cNvPr id="372" name="n_1mainValue【公営住宅】&#10;一人当たり面積">
          <a:extLst>
            <a:ext uri="{FF2B5EF4-FFF2-40B4-BE49-F238E27FC236}">
              <a16:creationId xmlns:a16="http://schemas.microsoft.com/office/drawing/2014/main" id="{C17FDC65-1387-4632-9DEF-56F367C19892}"/>
            </a:ext>
          </a:extLst>
        </xdr:cNvPr>
        <xdr:cNvSpPr txBox="1"/>
      </xdr:nvSpPr>
      <xdr:spPr>
        <a:xfrm>
          <a:off x="9391727" y="1438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34072</xdr:rowOff>
    </xdr:from>
    <xdr:ext cx="469744" cy="259045"/>
    <xdr:sp macro="" textlink="">
      <xdr:nvSpPr>
        <xdr:cNvPr id="373" name="n_2mainValue【公営住宅】&#10;一人当たり面積">
          <a:extLst>
            <a:ext uri="{FF2B5EF4-FFF2-40B4-BE49-F238E27FC236}">
              <a16:creationId xmlns:a16="http://schemas.microsoft.com/office/drawing/2014/main" id="{18585789-0DB0-42E8-8D0E-AB2F9CA706C9}"/>
            </a:ext>
          </a:extLst>
        </xdr:cNvPr>
        <xdr:cNvSpPr txBox="1"/>
      </xdr:nvSpPr>
      <xdr:spPr>
        <a:xfrm>
          <a:off x="8515427" y="1443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10141</xdr:rowOff>
    </xdr:from>
    <xdr:ext cx="469744" cy="259045"/>
    <xdr:sp macro="" textlink="">
      <xdr:nvSpPr>
        <xdr:cNvPr id="374" name="n_3mainValue【公営住宅】&#10;一人当たり面積">
          <a:extLst>
            <a:ext uri="{FF2B5EF4-FFF2-40B4-BE49-F238E27FC236}">
              <a16:creationId xmlns:a16="http://schemas.microsoft.com/office/drawing/2014/main" id="{B14DF647-7682-4169-95AE-294890ACAD93}"/>
            </a:ext>
          </a:extLst>
        </xdr:cNvPr>
        <xdr:cNvSpPr txBox="1"/>
      </xdr:nvSpPr>
      <xdr:spPr>
        <a:xfrm>
          <a:off x="7626427" y="1475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6476</xdr:rowOff>
    </xdr:from>
    <xdr:ext cx="469744" cy="259045"/>
    <xdr:sp macro="" textlink="">
      <xdr:nvSpPr>
        <xdr:cNvPr id="375" name="n_4mainValue【公営住宅】&#10;一人当たり面積">
          <a:extLst>
            <a:ext uri="{FF2B5EF4-FFF2-40B4-BE49-F238E27FC236}">
              <a16:creationId xmlns:a16="http://schemas.microsoft.com/office/drawing/2014/main" id="{72578E4A-84EA-4703-BDB3-92EB01D739AF}"/>
            </a:ext>
          </a:extLst>
        </xdr:cNvPr>
        <xdr:cNvSpPr txBox="1"/>
      </xdr:nvSpPr>
      <xdr:spPr>
        <a:xfrm>
          <a:off x="6737427" y="14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DD925E13-E752-4743-B61C-40978629094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3B21A682-DE46-451F-ABFE-3C58A7BE775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58A7781B-0F7E-4B0C-8CA2-06AF54A73E8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36B7C8C9-C2F9-4363-88AE-E089503D0F9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F7B0671F-218C-4FA4-A0EF-573A0648811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D76A2E02-B97C-46BA-81FD-2F5CC3DD8C4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4EC6A36B-F693-4660-9F2E-CACF5D19381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B135A708-9342-488B-950D-BCA36771C4B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F3F20D40-81F0-4142-83E6-5B6B5A09CF2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7A63FF72-CF7E-4932-9F15-779283B8F56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EF46B880-0F04-41D1-B126-158013585A7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D36243A3-ACAE-41F6-BA79-7933A2CBF30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DF590F5F-06AA-4937-B74B-C0464F1E0EE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36318898-B2BB-4810-B993-D608806D4A9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4EF487AE-A764-417A-9E25-D339A0719D0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B92D461F-7AB2-4D1A-B336-A2FF164F44D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9C23F8E3-6BD8-4A4A-A94D-E7008498EC0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710A30F1-078E-494B-AABE-DC83932B9B8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59F3D55D-826F-4B80-9C96-FD91C4878D6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75C01500-0AA5-4689-902C-5271985162E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E09C1B19-C99E-4DEE-9618-7B1F835CE83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5057A1E-E59C-4AF3-9813-D01728B9BF3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BAF3DF5A-D622-4A6F-9BB6-431613AF84C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A074AE2F-C04E-40C5-8791-75B52F208CD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7A3DF8BD-5CB2-40C0-951C-87DA6FBADD6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86131D72-4644-4D99-89A5-75888BD4A93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609F53B9-57E8-473E-9677-87560761AC8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4A1E787B-D47D-41EE-83EC-605571669A8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D41E33E8-82FF-4B3C-9FFA-106C7915DD1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85BBEA3D-3567-46DB-8D84-82DC2349B42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1349D02F-595A-4C9D-96DF-F6E22ADB7CF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DF69D4ED-137C-409E-B2D4-A31B04E24A1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469DCCB6-C127-45E0-BDF1-8B22291E45A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49BA9E66-EC0D-4415-89D2-A5B3948F104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4574354B-D3D4-4CCF-BB8A-14F79E38A31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E75DF16B-3C50-4C44-82E1-C2019653D67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A0AD3AE1-A9D8-4F08-8801-D3892F4613D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1262D1A2-5E96-4834-AB78-56B760FDF6B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36D61EB0-548F-4CCB-A36B-91FD14187B0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1FB76EC-1EFD-4A25-A286-F139D315E0F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479BB9AB-6C80-4F69-8D45-9E100578268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B714DDBD-7B33-44D4-A01B-1D083BD622C5}"/>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E9868F31-A1F0-468E-9F72-D50027823A8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287F5368-B3A2-460C-9004-787B38EC3ED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5D01D8F3-7FEF-466F-97F5-F73AA59A0564}"/>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21" name="直線コネクタ 420">
          <a:extLst>
            <a:ext uri="{FF2B5EF4-FFF2-40B4-BE49-F238E27FC236}">
              <a16:creationId xmlns:a16="http://schemas.microsoft.com/office/drawing/2014/main" id="{0868E7FE-B475-4A84-89E3-6822A1D3A540}"/>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6BED4DB2-C2C7-4E9E-9B1B-AA884ED8FA57}"/>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a:extLst>
            <a:ext uri="{FF2B5EF4-FFF2-40B4-BE49-F238E27FC236}">
              <a16:creationId xmlns:a16="http://schemas.microsoft.com/office/drawing/2014/main" id="{96B99195-A365-4372-A258-BAE94D35802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24" name="フローチャート: 判断 423">
          <a:extLst>
            <a:ext uri="{FF2B5EF4-FFF2-40B4-BE49-F238E27FC236}">
              <a16:creationId xmlns:a16="http://schemas.microsoft.com/office/drawing/2014/main" id="{07F797A8-08DC-4E47-81BB-27855D2688A2}"/>
            </a:ext>
          </a:extLst>
        </xdr:cNvPr>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25" name="フローチャート: 判断 424">
          <a:extLst>
            <a:ext uri="{FF2B5EF4-FFF2-40B4-BE49-F238E27FC236}">
              <a16:creationId xmlns:a16="http://schemas.microsoft.com/office/drawing/2014/main" id="{CFC51CEF-14BE-4258-B91A-87EE89C1DC01}"/>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26" name="フローチャート: 判断 425">
          <a:extLst>
            <a:ext uri="{FF2B5EF4-FFF2-40B4-BE49-F238E27FC236}">
              <a16:creationId xmlns:a16="http://schemas.microsoft.com/office/drawing/2014/main" id="{567EDF98-576A-4673-8962-A7807D15F687}"/>
            </a:ext>
          </a:extLst>
        </xdr:cNvPr>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27" name="フローチャート: 判断 426">
          <a:extLst>
            <a:ext uri="{FF2B5EF4-FFF2-40B4-BE49-F238E27FC236}">
              <a16:creationId xmlns:a16="http://schemas.microsoft.com/office/drawing/2014/main" id="{6AAEEB3D-B8D1-4C72-82AB-02468767D80E}"/>
            </a:ext>
          </a:extLst>
        </xdr:cNvPr>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662454ED-A01B-4C4D-AFFC-BC2939B3807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9786FE8-A851-473C-9910-59A958041F1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3C77D78-C5BF-44FA-8827-3AE0FED2C1C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FA3D99E-7E68-4C2C-9D05-C011298CD30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281E80C-8190-46BB-9AF6-C880656D6F8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85816</xdr:rowOff>
    </xdr:from>
    <xdr:to>
      <xdr:col>85</xdr:col>
      <xdr:colOff>177800</xdr:colOff>
      <xdr:row>38</xdr:row>
      <xdr:rowOff>15966</xdr:rowOff>
    </xdr:to>
    <xdr:sp macro="" textlink="">
      <xdr:nvSpPr>
        <xdr:cNvPr id="433" name="楕円 432">
          <a:extLst>
            <a:ext uri="{FF2B5EF4-FFF2-40B4-BE49-F238E27FC236}">
              <a16:creationId xmlns:a16="http://schemas.microsoft.com/office/drawing/2014/main" id="{30474888-D5D6-4ED6-AC0F-719188C10A7F}"/>
            </a:ext>
          </a:extLst>
        </xdr:cNvPr>
        <xdr:cNvSpPr/>
      </xdr:nvSpPr>
      <xdr:spPr>
        <a:xfrm>
          <a:off x="162687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108693</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5B376110-3775-4B94-A5C4-80C9FC8664D9}"/>
            </a:ext>
          </a:extLst>
        </xdr:cNvPr>
        <xdr:cNvSpPr txBox="1"/>
      </xdr:nvSpPr>
      <xdr:spPr>
        <a:xfrm>
          <a:off x="16357600"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157661</xdr:rowOff>
    </xdr:from>
    <xdr:to>
      <xdr:col>81</xdr:col>
      <xdr:colOff>101600</xdr:colOff>
      <xdr:row>38</xdr:row>
      <xdr:rowOff>87812</xdr:rowOff>
    </xdr:to>
    <xdr:sp macro="" textlink="">
      <xdr:nvSpPr>
        <xdr:cNvPr id="435" name="楕円 434">
          <a:extLst>
            <a:ext uri="{FF2B5EF4-FFF2-40B4-BE49-F238E27FC236}">
              <a16:creationId xmlns:a16="http://schemas.microsoft.com/office/drawing/2014/main" id="{8B4D8086-BFED-433F-AE7C-C079738EBCC1}"/>
            </a:ext>
          </a:extLst>
        </xdr:cNvPr>
        <xdr:cNvSpPr/>
      </xdr:nvSpPr>
      <xdr:spPr>
        <a:xfrm>
          <a:off x="15430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136616</xdr:rowOff>
    </xdr:from>
    <xdr:to>
      <xdr:col>85</xdr:col>
      <xdr:colOff>127000</xdr:colOff>
      <xdr:row>38</xdr:row>
      <xdr:rowOff>37012</xdr:rowOff>
    </xdr:to>
    <xdr:cxnSp macro="">
      <xdr:nvCxnSpPr>
        <xdr:cNvPr id="436" name="直線コネクタ 435">
          <a:extLst>
            <a:ext uri="{FF2B5EF4-FFF2-40B4-BE49-F238E27FC236}">
              <a16:creationId xmlns:a16="http://schemas.microsoft.com/office/drawing/2014/main" id="{558D4314-D1B0-48E9-8722-512492B65D29}"/>
            </a:ext>
          </a:extLst>
        </xdr:cNvPr>
        <xdr:cNvCxnSpPr/>
      </xdr:nvCxnSpPr>
      <xdr:spPr>
        <a:xfrm flipV="1">
          <a:off x="15481300" y="6480266"/>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141333</xdr:rowOff>
    </xdr:from>
    <xdr:to>
      <xdr:col>76</xdr:col>
      <xdr:colOff>165100</xdr:colOff>
      <xdr:row>39</xdr:row>
      <xdr:rowOff>71483</xdr:rowOff>
    </xdr:to>
    <xdr:sp macro="" textlink="">
      <xdr:nvSpPr>
        <xdr:cNvPr id="437" name="楕円 436">
          <a:extLst>
            <a:ext uri="{FF2B5EF4-FFF2-40B4-BE49-F238E27FC236}">
              <a16:creationId xmlns:a16="http://schemas.microsoft.com/office/drawing/2014/main" id="{0E4A6F2D-A012-4E84-9BAD-4A8F40AD921D}"/>
            </a:ext>
          </a:extLst>
        </xdr:cNvPr>
        <xdr:cNvSpPr/>
      </xdr:nvSpPr>
      <xdr:spPr>
        <a:xfrm>
          <a:off x="14541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37012</xdr:rowOff>
    </xdr:from>
    <xdr:to>
      <xdr:col>81</xdr:col>
      <xdr:colOff>50800</xdr:colOff>
      <xdr:row>39</xdr:row>
      <xdr:rowOff>20683</xdr:rowOff>
    </xdr:to>
    <xdr:cxnSp macro="">
      <xdr:nvCxnSpPr>
        <xdr:cNvPr id="438" name="直線コネクタ 437">
          <a:extLst>
            <a:ext uri="{FF2B5EF4-FFF2-40B4-BE49-F238E27FC236}">
              <a16:creationId xmlns:a16="http://schemas.microsoft.com/office/drawing/2014/main" id="{5C9CC0B2-D954-4F2E-9ECF-7DDEE45F76C9}"/>
            </a:ext>
          </a:extLst>
        </xdr:cNvPr>
        <xdr:cNvCxnSpPr/>
      </xdr:nvCxnSpPr>
      <xdr:spPr>
        <a:xfrm flipV="1">
          <a:off x="14592300" y="6552112"/>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41728</xdr:rowOff>
    </xdr:from>
    <xdr:to>
      <xdr:col>72</xdr:col>
      <xdr:colOff>38100</xdr:colOff>
      <xdr:row>40</xdr:row>
      <xdr:rowOff>143328</xdr:rowOff>
    </xdr:to>
    <xdr:sp macro="" textlink="">
      <xdr:nvSpPr>
        <xdr:cNvPr id="439" name="楕円 438">
          <a:extLst>
            <a:ext uri="{FF2B5EF4-FFF2-40B4-BE49-F238E27FC236}">
              <a16:creationId xmlns:a16="http://schemas.microsoft.com/office/drawing/2014/main" id="{FF81E746-E6C9-4FDF-A787-BE180F890E39}"/>
            </a:ext>
          </a:extLst>
        </xdr:cNvPr>
        <xdr:cNvSpPr/>
      </xdr:nvSpPr>
      <xdr:spPr>
        <a:xfrm>
          <a:off x="13652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20683</xdr:rowOff>
    </xdr:from>
    <xdr:to>
      <xdr:col>76</xdr:col>
      <xdr:colOff>114300</xdr:colOff>
      <xdr:row>40</xdr:row>
      <xdr:rowOff>92528</xdr:rowOff>
    </xdr:to>
    <xdr:cxnSp macro="">
      <xdr:nvCxnSpPr>
        <xdr:cNvPr id="440" name="直線コネクタ 439">
          <a:extLst>
            <a:ext uri="{FF2B5EF4-FFF2-40B4-BE49-F238E27FC236}">
              <a16:creationId xmlns:a16="http://schemas.microsoft.com/office/drawing/2014/main" id="{19550AB3-FE2D-4C5A-B577-E2EADC81FEE1}"/>
            </a:ext>
          </a:extLst>
        </xdr:cNvPr>
        <xdr:cNvCxnSpPr/>
      </xdr:nvCxnSpPr>
      <xdr:spPr>
        <a:xfrm flipV="1">
          <a:off x="13703300" y="6707233"/>
          <a:ext cx="889000" cy="24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5806</xdr:rowOff>
    </xdr:from>
    <xdr:to>
      <xdr:col>67</xdr:col>
      <xdr:colOff>101600</xdr:colOff>
      <xdr:row>40</xdr:row>
      <xdr:rowOff>107406</xdr:rowOff>
    </xdr:to>
    <xdr:sp macro="" textlink="">
      <xdr:nvSpPr>
        <xdr:cNvPr id="441" name="楕円 440">
          <a:extLst>
            <a:ext uri="{FF2B5EF4-FFF2-40B4-BE49-F238E27FC236}">
              <a16:creationId xmlns:a16="http://schemas.microsoft.com/office/drawing/2014/main" id="{BAA1F8F8-66AB-400A-8C8A-797BBAB1997D}"/>
            </a:ext>
          </a:extLst>
        </xdr:cNvPr>
        <xdr:cNvSpPr/>
      </xdr:nvSpPr>
      <xdr:spPr>
        <a:xfrm>
          <a:off x="12763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56606</xdr:rowOff>
    </xdr:from>
    <xdr:to>
      <xdr:col>71</xdr:col>
      <xdr:colOff>177800</xdr:colOff>
      <xdr:row>40</xdr:row>
      <xdr:rowOff>92528</xdr:rowOff>
    </xdr:to>
    <xdr:cxnSp macro="">
      <xdr:nvCxnSpPr>
        <xdr:cNvPr id="442" name="直線コネクタ 441">
          <a:extLst>
            <a:ext uri="{FF2B5EF4-FFF2-40B4-BE49-F238E27FC236}">
              <a16:creationId xmlns:a16="http://schemas.microsoft.com/office/drawing/2014/main" id="{B68ECB2A-2541-4AB8-9663-41A6C1954450}"/>
            </a:ext>
          </a:extLst>
        </xdr:cNvPr>
        <xdr:cNvCxnSpPr/>
      </xdr:nvCxnSpPr>
      <xdr:spPr>
        <a:xfrm>
          <a:off x="12814300" y="69146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116494</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5A4736FE-02D1-4A27-AF5E-11D2CC209920}"/>
            </a:ext>
          </a:extLst>
        </xdr:cNvPr>
        <xdr:cNvSpPr txBox="1"/>
      </xdr:nvSpPr>
      <xdr:spPr>
        <a:xfrm>
          <a:off x="15266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50487ECA-F0EB-4D5F-B6D0-F6417A3D44FF}"/>
            </a:ext>
          </a:extLst>
        </xdr:cNvPr>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8BCADF2A-9B1E-4556-B9CB-668A3CE92D3B}"/>
            </a:ext>
          </a:extLst>
        </xdr:cNvPr>
        <xdr:cNvSpPr txBox="1"/>
      </xdr:nvSpPr>
      <xdr:spPr>
        <a:xfrm>
          <a:off x="13500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660116F7-2D0E-469D-A760-9A1E7761C038}"/>
            </a:ext>
          </a:extLst>
        </xdr:cNvPr>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104338</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9A796F14-4BD3-4B8F-9D5E-A989921C9541}"/>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62610</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71074B1F-0B26-41A8-941B-F3BC15502416}"/>
            </a:ext>
          </a:extLst>
        </xdr:cNvPr>
        <xdr:cNvSpPr txBox="1"/>
      </xdr:nvSpPr>
      <xdr:spPr>
        <a:xfrm>
          <a:off x="14389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134455</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B4ABD380-2191-419C-83FA-026335E87391}"/>
            </a:ext>
          </a:extLst>
        </xdr:cNvPr>
        <xdr:cNvSpPr txBox="1"/>
      </xdr:nvSpPr>
      <xdr:spPr>
        <a:xfrm>
          <a:off x="13500744"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98533</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6E4ED402-E248-44F8-8E93-7065B978052B}"/>
            </a:ext>
          </a:extLst>
        </xdr:cNvPr>
        <xdr:cNvSpPr txBox="1"/>
      </xdr:nvSpPr>
      <xdr:spPr>
        <a:xfrm>
          <a:off x="12611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E640F086-08E7-4A4D-B64A-97A90B724B5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213D0412-9834-41C9-93CB-442224D0E8F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CFDEFB1C-012C-4937-AD4B-BEF053D45C2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9784271E-D926-4F0F-BBD9-F97318260CA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BBE63B50-B88D-4A8C-B9EB-37562DCD441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56EB6A60-B7EF-4AAE-A2E2-4534150DCDF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73FE29CC-DB93-41FA-A439-C0238DD73C1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D3D2E48B-3F0A-4030-AC57-328E7C8D9DA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E226799B-DEFF-4284-A940-488D6B2EE22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C519B1A8-45EA-4749-A2A7-CF64E75E4BA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35FAF81F-D5DC-46C5-AC4E-8ACF355D4C6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4F3E3C2E-B1C8-429D-8B99-B34FE71748B3}"/>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4118B4F1-F7BB-409E-8182-CB750E11B3A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C6804F8C-23BC-4E06-8901-AFE48D8AE0B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5378B1CA-CF9A-4E7E-BB5A-F0C6F3727A0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8F19C6D5-3DE4-48C0-A453-956C5DB52AA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03EF3FE1-9E28-41D3-B320-9D63C2BCCAC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66488267-2388-4F8C-B321-E05883D50E4E}"/>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2EA708EE-86A2-4502-8434-DD81EF22FDB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0AE87B80-3B5C-463E-9A4E-4A26E173FF1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99C06167-7C4E-4134-A88B-83C3E975F01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EED12476-AF94-4D8C-8C7C-0DA8A48603FA}"/>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502E1A79-F12C-44C3-BDDB-B4E239D8702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DEB497C9-F397-479C-99A7-BA7BA8D45C1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CE934A1D-C657-4FC8-92CF-E404A6C7A5E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76" name="直線コネクタ 475">
          <a:extLst>
            <a:ext uri="{FF2B5EF4-FFF2-40B4-BE49-F238E27FC236}">
              <a16:creationId xmlns:a16="http://schemas.microsoft.com/office/drawing/2014/main" id="{72A80C03-1FEA-4786-921F-DA2482D6D959}"/>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ADFD8091-C371-4FCA-A6E1-7BB4C7F7008E}"/>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78" name="直線コネクタ 477">
          <a:extLst>
            <a:ext uri="{FF2B5EF4-FFF2-40B4-BE49-F238E27FC236}">
              <a16:creationId xmlns:a16="http://schemas.microsoft.com/office/drawing/2014/main" id="{FC059B38-49C8-4BC6-AC78-A3A13032C11C}"/>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D3357551-09C0-441C-8B20-08BAEAB8B354}"/>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80" name="直線コネクタ 479">
          <a:extLst>
            <a:ext uri="{FF2B5EF4-FFF2-40B4-BE49-F238E27FC236}">
              <a16:creationId xmlns:a16="http://schemas.microsoft.com/office/drawing/2014/main" id="{BA0AEBDB-7F8B-4761-85EE-4A3A10BE54D1}"/>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156046</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5065CBC0-00F7-44A4-B0D3-AFBE3CCA2A4E}"/>
            </a:ext>
          </a:extLst>
        </xdr:cNvPr>
        <xdr:cNvSpPr txBox="1"/>
      </xdr:nvSpPr>
      <xdr:spPr>
        <a:xfrm>
          <a:off x="22199600" y="6499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82" name="フローチャート: 判断 481">
          <a:extLst>
            <a:ext uri="{FF2B5EF4-FFF2-40B4-BE49-F238E27FC236}">
              <a16:creationId xmlns:a16="http://schemas.microsoft.com/office/drawing/2014/main" id="{00F4BD6A-C1AA-4B03-9BC1-15F7E05EC022}"/>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83" name="フローチャート: 判断 482">
          <a:extLst>
            <a:ext uri="{FF2B5EF4-FFF2-40B4-BE49-F238E27FC236}">
              <a16:creationId xmlns:a16="http://schemas.microsoft.com/office/drawing/2014/main" id="{1856C012-06FD-4BF7-B0B0-CE72B5821950}"/>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484" name="フローチャート: 判断 483">
          <a:extLst>
            <a:ext uri="{FF2B5EF4-FFF2-40B4-BE49-F238E27FC236}">
              <a16:creationId xmlns:a16="http://schemas.microsoft.com/office/drawing/2014/main" id="{9CDF4DD8-8805-485D-A08F-88E2B1F6AF70}"/>
            </a:ext>
          </a:extLst>
        </xdr:cNvPr>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85" name="フローチャート: 判断 484">
          <a:extLst>
            <a:ext uri="{FF2B5EF4-FFF2-40B4-BE49-F238E27FC236}">
              <a16:creationId xmlns:a16="http://schemas.microsoft.com/office/drawing/2014/main" id="{402104C7-1177-4FC3-B6B6-8AD37D1A2788}"/>
            </a:ext>
          </a:extLst>
        </xdr:cNvPr>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486" name="フローチャート: 判断 485">
          <a:extLst>
            <a:ext uri="{FF2B5EF4-FFF2-40B4-BE49-F238E27FC236}">
              <a16:creationId xmlns:a16="http://schemas.microsoft.com/office/drawing/2014/main" id="{3BF83985-182F-40F6-883A-8F93D2875981}"/>
            </a:ext>
          </a:extLst>
        </xdr:cNvPr>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8634A3F-0810-4F35-A5EA-32912179589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F8B682C-D9BD-4886-B6BF-BBFDC63D064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9286E11-5F78-4F33-8989-084A9C0DD42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E24E9CC-F214-4F0B-87CE-4F4FCB14268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6237182-A533-4EB5-BAF2-28449DCB1AD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92" name="楕円 491">
          <a:extLst>
            <a:ext uri="{FF2B5EF4-FFF2-40B4-BE49-F238E27FC236}">
              <a16:creationId xmlns:a16="http://schemas.microsoft.com/office/drawing/2014/main" id="{B68F9701-920E-4C6C-88D9-4A8441ED43A4}"/>
            </a:ext>
          </a:extLst>
        </xdr:cNvPr>
        <xdr:cNvSpPr/>
      </xdr:nvSpPr>
      <xdr:spPr>
        <a:xfrm>
          <a:off x="221107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119760</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699F7AEC-B13E-46A9-9D7E-2F0BCBDB988F}"/>
            </a:ext>
          </a:extLst>
        </xdr:cNvPr>
        <xdr:cNvSpPr txBox="1"/>
      </xdr:nvSpPr>
      <xdr:spPr>
        <a:xfrm>
          <a:off x="22199600" y="68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76019</xdr:rowOff>
    </xdr:from>
    <xdr:to>
      <xdr:col>112</xdr:col>
      <xdr:colOff>38100</xdr:colOff>
      <xdr:row>40</xdr:row>
      <xdr:rowOff>6169</xdr:rowOff>
    </xdr:to>
    <xdr:sp macro="" textlink="">
      <xdr:nvSpPr>
        <xdr:cNvPr id="494" name="楕円 493">
          <a:extLst>
            <a:ext uri="{FF2B5EF4-FFF2-40B4-BE49-F238E27FC236}">
              <a16:creationId xmlns:a16="http://schemas.microsoft.com/office/drawing/2014/main" id="{2C5F2332-8F83-446B-A8DE-EEECB9530DF9}"/>
            </a:ext>
          </a:extLst>
        </xdr:cNvPr>
        <xdr:cNvSpPr/>
      </xdr:nvSpPr>
      <xdr:spPr>
        <a:xfrm>
          <a:off x="21272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126819</xdr:rowOff>
    </xdr:from>
    <xdr:to>
      <xdr:col>116</xdr:col>
      <xdr:colOff>63500</xdr:colOff>
      <xdr:row>40</xdr:row>
      <xdr:rowOff>20683</xdr:rowOff>
    </xdr:to>
    <xdr:cxnSp macro="">
      <xdr:nvCxnSpPr>
        <xdr:cNvPr id="495" name="直線コネクタ 494">
          <a:extLst>
            <a:ext uri="{FF2B5EF4-FFF2-40B4-BE49-F238E27FC236}">
              <a16:creationId xmlns:a16="http://schemas.microsoft.com/office/drawing/2014/main" id="{E907ED90-F17D-4F58-9837-218D672632E0}"/>
            </a:ext>
          </a:extLst>
        </xdr:cNvPr>
        <xdr:cNvCxnSpPr/>
      </xdr:nvCxnSpPr>
      <xdr:spPr>
        <a:xfrm>
          <a:off x="21323300" y="681336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44994</xdr:rowOff>
    </xdr:from>
    <xdr:to>
      <xdr:col>107</xdr:col>
      <xdr:colOff>101600</xdr:colOff>
      <xdr:row>40</xdr:row>
      <xdr:rowOff>146594</xdr:rowOff>
    </xdr:to>
    <xdr:sp macro="" textlink="">
      <xdr:nvSpPr>
        <xdr:cNvPr id="496" name="楕円 495">
          <a:extLst>
            <a:ext uri="{FF2B5EF4-FFF2-40B4-BE49-F238E27FC236}">
              <a16:creationId xmlns:a16="http://schemas.microsoft.com/office/drawing/2014/main" id="{A6DC153A-E511-467A-8F54-4BC4106E2E0D}"/>
            </a:ext>
          </a:extLst>
        </xdr:cNvPr>
        <xdr:cNvSpPr/>
      </xdr:nvSpPr>
      <xdr:spPr>
        <a:xfrm>
          <a:off x="20383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126819</xdr:rowOff>
    </xdr:from>
    <xdr:to>
      <xdr:col>111</xdr:col>
      <xdr:colOff>177800</xdr:colOff>
      <xdr:row>40</xdr:row>
      <xdr:rowOff>95794</xdr:rowOff>
    </xdr:to>
    <xdr:cxnSp macro="">
      <xdr:nvCxnSpPr>
        <xdr:cNvPr id="497" name="直線コネクタ 496">
          <a:extLst>
            <a:ext uri="{FF2B5EF4-FFF2-40B4-BE49-F238E27FC236}">
              <a16:creationId xmlns:a16="http://schemas.microsoft.com/office/drawing/2014/main" id="{215F1DAB-B5E0-4B43-BA33-69CAC62EFDE0}"/>
            </a:ext>
          </a:extLst>
        </xdr:cNvPr>
        <xdr:cNvCxnSpPr/>
      </xdr:nvCxnSpPr>
      <xdr:spPr>
        <a:xfrm flipV="1">
          <a:off x="20434300" y="6813369"/>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44994</xdr:rowOff>
    </xdr:from>
    <xdr:to>
      <xdr:col>102</xdr:col>
      <xdr:colOff>165100</xdr:colOff>
      <xdr:row>38</xdr:row>
      <xdr:rowOff>146594</xdr:rowOff>
    </xdr:to>
    <xdr:sp macro="" textlink="">
      <xdr:nvSpPr>
        <xdr:cNvPr id="498" name="楕円 497">
          <a:extLst>
            <a:ext uri="{FF2B5EF4-FFF2-40B4-BE49-F238E27FC236}">
              <a16:creationId xmlns:a16="http://schemas.microsoft.com/office/drawing/2014/main" id="{97B5C525-E994-4BFC-AA5F-EFEE12F2651D}"/>
            </a:ext>
          </a:extLst>
        </xdr:cNvPr>
        <xdr:cNvSpPr/>
      </xdr:nvSpPr>
      <xdr:spPr>
        <a:xfrm>
          <a:off x="19494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95794</xdr:rowOff>
    </xdr:from>
    <xdr:to>
      <xdr:col>107</xdr:col>
      <xdr:colOff>50800</xdr:colOff>
      <xdr:row>40</xdr:row>
      <xdr:rowOff>95794</xdr:rowOff>
    </xdr:to>
    <xdr:cxnSp macro="">
      <xdr:nvCxnSpPr>
        <xdr:cNvPr id="499" name="直線コネクタ 498">
          <a:extLst>
            <a:ext uri="{FF2B5EF4-FFF2-40B4-BE49-F238E27FC236}">
              <a16:creationId xmlns:a16="http://schemas.microsoft.com/office/drawing/2014/main" id="{2E94255D-27DC-4A4F-9BF4-70D88A02DE4D}"/>
            </a:ext>
          </a:extLst>
        </xdr:cNvPr>
        <xdr:cNvCxnSpPr/>
      </xdr:nvCxnSpPr>
      <xdr:spPr>
        <a:xfrm>
          <a:off x="19545300" y="6610894"/>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31931</xdr:rowOff>
    </xdr:from>
    <xdr:to>
      <xdr:col>98</xdr:col>
      <xdr:colOff>38100</xdr:colOff>
      <xdr:row>38</xdr:row>
      <xdr:rowOff>133531</xdr:rowOff>
    </xdr:to>
    <xdr:sp macro="" textlink="">
      <xdr:nvSpPr>
        <xdr:cNvPr id="500" name="楕円 499">
          <a:extLst>
            <a:ext uri="{FF2B5EF4-FFF2-40B4-BE49-F238E27FC236}">
              <a16:creationId xmlns:a16="http://schemas.microsoft.com/office/drawing/2014/main" id="{7768B5CB-3578-41D7-B860-BCEF0BF1651C}"/>
            </a:ext>
          </a:extLst>
        </xdr:cNvPr>
        <xdr:cNvSpPr/>
      </xdr:nvSpPr>
      <xdr:spPr>
        <a:xfrm>
          <a:off x="18605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82731</xdr:rowOff>
    </xdr:from>
    <xdr:to>
      <xdr:col>102</xdr:col>
      <xdr:colOff>114300</xdr:colOff>
      <xdr:row>38</xdr:row>
      <xdr:rowOff>95794</xdr:rowOff>
    </xdr:to>
    <xdr:cxnSp macro="">
      <xdr:nvCxnSpPr>
        <xdr:cNvPr id="501" name="直線コネクタ 500">
          <a:extLst>
            <a:ext uri="{FF2B5EF4-FFF2-40B4-BE49-F238E27FC236}">
              <a16:creationId xmlns:a16="http://schemas.microsoft.com/office/drawing/2014/main" id="{4EE0EF68-3293-4D5A-B6E7-EC33B184C127}"/>
            </a:ext>
          </a:extLst>
        </xdr:cNvPr>
        <xdr:cNvCxnSpPr/>
      </xdr:nvCxnSpPr>
      <xdr:spPr>
        <a:xfrm>
          <a:off x="18656300" y="65978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30F49713-7257-401E-8963-D0B6E5967494}"/>
            </a:ext>
          </a:extLst>
        </xdr:cNvPr>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53720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277C143F-E0CA-49C9-92AB-A9FB9E7E8996}"/>
            </a:ext>
          </a:extLst>
        </xdr:cNvPr>
        <xdr:cNvSpPr txBox="1"/>
      </xdr:nvSpPr>
      <xdr:spPr>
        <a:xfrm>
          <a:off x="20199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FBF819A9-A327-4D78-B2A0-8A4C96C20A74}"/>
            </a:ext>
          </a:extLst>
        </xdr:cNvPr>
        <xdr:cNvSpPr txBox="1"/>
      </xdr:nvSpPr>
      <xdr:spPr>
        <a:xfrm>
          <a:off x="19310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2194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F56BC74E-F183-4DAC-8FDB-2F8ADEC33D72}"/>
            </a:ext>
          </a:extLst>
        </xdr:cNvPr>
        <xdr:cNvSpPr txBox="1"/>
      </xdr:nvSpPr>
      <xdr:spPr>
        <a:xfrm>
          <a:off x="184214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168746</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594E456-71AB-4BE2-919D-62D8427006C8}"/>
            </a:ext>
          </a:extLst>
        </xdr:cNvPr>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137721</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1131DE3C-39EF-445D-93CE-B4939DB50BFE}"/>
            </a:ext>
          </a:extLst>
        </xdr:cNvPr>
        <xdr:cNvSpPr txBox="1"/>
      </xdr:nvSpPr>
      <xdr:spPr>
        <a:xfrm>
          <a:off x="20199427" y="69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163121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B6D48E83-449F-4388-B4BB-465DE0FE02B0}"/>
            </a:ext>
          </a:extLst>
        </xdr:cNvPr>
        <xdr:cNvSpPr txBox="1"/>
      </xdr:nvSpPr>
      <xdr:spPr>
        <a:xfrm>
          <a:off x="19310427" y="633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150058</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7FC4619B-F329-417F-8A4C-DFEC1BBCCE81}"/>
            </a:ext>
          </a:extLst>
        </xdr:cNvPr>
        <xdr:cNvSpPr txBox="1"/>
      </xdr:nvSpPr>
      <xdr:spPr>
        <a:xfrm>
          <a:off x="18421427"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77065AB-1EFA-4EEF-A9BA-19EBDB68A7F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F6B40865-B663-41FA-9D67-6FFD6304EAB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1CEB7121-5E48-42F8-9B59-3ABF9551B24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22DBFACE-07D0-47F8-B504-4B051CFB15B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60A92CF-246A-45D6-B94B-25E7EA15B00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1645290-E6A7-4C48-9583-D4B20ACA782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3836DA45-65FF-4E0C-9F5B-F49E61CF25B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F68822B5-7415-424F-8486-1DE829C3149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90229ADD-635A-40D4-8790-7B73C78C45A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795286B9-BDCB-4CA5-B85F-A35F5A520A7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EDB1AE8C-C9CB-400A-8599-5C57DB9A30B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254674DA-A5F8-489A-A28F-5A75E804A20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281FED14-2D3F-46FA-A87A-58126C67441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DB3E6644-2FDA-4C50-833F-34482F40F75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A0C9585F-3D49-4139-87DC-EC6D4DF661E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D49B439F-30F7-4DA1-AD8D-FF0A282E236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A8F4572F-4AA1-487D-9B03-F574C6B4750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40B11C1D-FF11-419F-8B8C-379D96BB450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FDEE7E82-B14C-4540-85FD-D61625AF788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46BFAC6B-5D10-4EFC-96D7-5D72CE92FB8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1C282241-05D5-4C19-A1D6-6847590FCD7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F715F926-5679-4119-84E0-758D5BD90B9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AE92EF3D-FFDA-40D7-8048-300B6EF89A1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BDADD148-8F28-41F1-83D6-66E7AEF4585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34" name="直線コネクタ 533">
          <a:extLst>
            <a:ext uri="{FF2B5EF4-FFF2-40B4-BE49-F238E27FC236}">
              <a16:creationId xmlns:a16="http://schemas.microsoft.com/office/drawing/2014/main" id="{84B413DA-98D3-4D61-AA2C-F3F93548DF87}"/>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F1181054-72D1-4DF2-BA48-1541118F9D6C}"/>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36" name="直線コネクタ 535">
          <a:extLst>
            <a:ext uri="{FF2B5EF4-FFF2-40B4-BE49-F238E27FC236}">
              <a16:creationId xmlns:a16="http://schemas.microsoft.com/office/drawing/2014/main" id="{3C3D74D3-960E-4875-98D5-5DDDF4E2AADB}"/>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309B7AA4-04A4-4D27-AFC5-A4B08F866430}"/>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8" name="直線コネクタ 537">
          <a:extLst>
            <a:ext uri="{FF2B5EF4-FFF2-40B4-BE49-F238E27FC236}">
              <a16:creationId xmlns:a16="http://schemas.microsoft.com/office/drawing/2014/main" id="{A599F3E0-09B6-4DDE-9767-EA8910925BD1}"/>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217CB22C-677D-4F51-8F70-C39F649FCCB4}"/>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フローチャート: 判断 539">
          <a:extLst>
            <a:ext uri="{FF2B5EF4-FFF2-40B4-BE49-F238E27FC236}">
              <a16:creationId xmlns:a16="http://schemas.microsoft.com/office/drawing/2014/main" id="{F2483C06-16E2-4EC3-A3B2-2DB724D5C0C3}"/>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1" name="フローチャート: 判断 540">
          <a:extLst>
            <a:ext uri="{FF2B5EF4-FFF2-40B4-BE49-F238E27FC236}">
              <a16:creationId xmlns:a16="http://schemas.microsoft.com/office/drawing/2014/main" id="{F84DB713-D468-4B82-BD1B-825678235C79}"/>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id="{02CCAC0C-344F-41EB-9FC7-C31021903A2C}"/>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3" name="フローチャート: 判断 542">
          <a:extLst>
            <a:ext uri="{FF2B5EF4-FFF2-40B4-BE49-F238E27FC236}">
              <a16:creationId xmlns:a16="http://schemas.microsoft.com/office/drawing/2014/main" id="{A15E4156-7549-4ED8-BE58-95248E4F3F76}"/>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4" name="フローチャート: 判断 543">
          <a:extLst>
            <a:ext uri="{FF2B5EF4-FFF2-40B4-BE49-F238E27FC236}">
              <a16:creationId xmlns:a16="http://schemas.microsoft.com/office/drawing/2014/main" id="{A265C0E5-F459-4A9A-8A05-2C3555E234C2}"/>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7F7BECC-E778-466E-A40F-A518E5F58E9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C43972E-A0F5-4984-9382-157C02EE637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4B91F3B-16EE-4759-A75F-B1139E6BDAA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C908B63-1725-419A-8CE1-E58E942857D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8F8D8A2-0171-4AEA-B7BC-C4267513B26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65405</xdr:rowOff>
    </xdr:from>
    <xdr:to>
      <xdr:col>85</xdr:col>
      <xdr:colOff>177800</xdr:colOff>
      <xdr:row>59</xdr:row>
      <xdr:rowOff>167005</xdr:rowOff>
    </xdr:to>
    <xdr:sp macro="" textlink="">
      <xdr:nvSpPr>
        <xdr:cNvPr id="550" name="楕円 549">
          <a:extLst>
            <a:ext uri="{FF2B5EF4-FFF2-40B4-BE49-F238E27FC236}">
              <a16:creationId xmlns:a16="http://schemas.microsoft.com/office/drawing/2014/main" id="{CFD6B85A-B711-49C5-8BDD-A21B2BEEE344}"/>
            </a:ext>
          </a:extLst>
        </xdr:cNvPr>
        <xdr:cNvSpPr/>
      </xdr:nvSpPr>
      <xdr:spPr>
        <a:xfrm>
          <a:off x="16268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88282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AC5D1EC6-D780-4B0B-AE5C-D095BB5FB78C}"/>
            </a:ext>
          </a:extLst>
        </xdr:cNvPr>
        <xdr:cNvSpPr txBox="1"/>
      </xdr:nvSpPr>
      <xdr:spPr>
        <a:xfrm>
          <a:off x="16357600"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552" name="楕円 551">
          <a:extLst>
            <a:ext uri="{FF2B5EF4-FFF2-40B4-BE49-F238E27FC236}">
              <a16:creationId xmlns:a16="http://schemas.microsoft.com/office/drawing/2014/main" id="{EEF05936-C546-4ECA-AAD0-05516D08E40E}"/>
            </a:ext>
          </a:extLst>
        </xdr:cNvPr>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59</xdr:row>
      <xdr:rowOff>116205</xdr:rowOff>
    </xdr:to>
    <xdr:cxnSp macro="">
      <xdr:nvCxnSpPr>
        <xdr:cNvPr id="553" name="直線コネクタ 552">
          <a:extLst>
            <a:ext uri="{FF2B5EF4-FFF2-40B4-BE49-F238E27FC236}">
              <a16:creationId xmlns:a16="http://schemas.microsoft.com/office/drawing/2014/main" id="{7D9E6587-C531-40B0-9710-D2956AE8E013}"/>
            </a:ext>
          </a:extLst>
        </xdr:cNvPr>
        <xdr:cNvCxnSpPr/>
      </xdr:nvCxnSpPr>
      <xdr:spPr>
        <a:xfrm>
          <a:off x="15481300" y="102184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31115</xdr:rowOff>
    </xdr:from>
    <xdr:to>
      <xdr:col>76</xdr:col>
      <xdr:colOff>165100</xdr:colOff>
      <xdr:row>59</xdr:row>
      <xdr:rowOff>132715</xdr:rowOff>
    </xdr:to>
    <xdr:sp macro="" textlink="">
      <xdr:nvSpPr>
        <xdr:cNvPr id="554" name="楕円 553">
          <a:extLst>
            <a:ext uri="{FF2B5EF4-FFF2-40B4-BE49-F238E27FC236}">
              <a16:creationId xmlns:a16="http://schemas.microsoft.com/office/drawing/2014/main" id="{6D6EFA7B-54E0-4B0A-9FC8-965C0010F801}"/>
            </a:ext>
          </a:extLst>
        </xdr:cNvPr>
        <xdr:cNvSpPr/>
      </xdr:nvSpPr>
      <xdr:spPr>
        <a:xfrm>
          <a:off x="14541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81915</xdr:rowOff>
    </xdr:from>
    <xdr:to>
      <xdr:col>81</xdr:col>
      <xdr:colOff>50800</xdr:colOff>
      <xdr:row>59</xdr:row>
      <xdr:rowOff>102870</xdr:rowOff>
    </xdr:to>
    <xdr:cxnSp macro="">
      <xdr:nvCxnSpPr>
        <xdr:cNvPr id="555" name="直線コネクタ 554">
          <a:extLst>
            <a:ext uri="{FF2B5EF4-FFF2-40B4-BE49-F238E27FC236}">
              <a16:creationId xmlns:a16="http://schemas.microsoft.com/office/drawing/2014/main" id="{3EBFB9EF-EC54-4006-B6A6-8FC3C2A70A9A}"/>
            </a:ext>
          </a:extLst>
        </xdr:cNvPr>
        <xdr:cNvCxnSpPr/>
      </xdr:nvCxnSpPr>
      <xdr:spPr>
        <a:xfrm>
          <a:off x="14592300" y="101974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164465</xdr:rowOff>
    </xdr:from>
    <xdr:to>
      <xdr:col>72</xdr:col>
      <xdr:colOff>38100</xdr:colOff>
      <xdr:row>59</xdr:row>
      <xdr:rowOff>94615</xdr:rowOff>
    </xdr:to>
    <xdr:sp macro="" textlink="">
      <xdr:nvSpPr>
        <xdr:cNvPr id="556" name="楕円 555">
          <a:extLst>
            <a:ext uri="{FF2B5EF4-FFF2-40B4-BE49-F238E27FC236}">
              <a16:creationId xmlns:a16="http://schemas.microsoft.com/office/drawing/2014/main" id="{228C2C20-6A77-4F37-8A70-6CAA39D33E16}"/>
            </a:ext>
          </a:extLst>
        </xdr:cNvPr>
        <xdr:cNvSpPr/>
      </xdr:nvSpPr>
      <xdr:spPr>
        <a:xfrm>
          <a:off x="13652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43815</xdr:rowOff>
    </xdr:from>
    <xdr:to>
      <xdr:col>76</xdr:col>
      <xdr:colOff>114300</xdr:colOff>
      <xdr:row>59</xdr:row>
      <xdr:rowOff>81915</xdr:rowOff>
    </xdr:to>
    <xdr:cxnSp macro="">
      <xdr:nvCxnSpPr>
        <xdr:cNvPr id="557" name="直線コネクタ 556">
          <a:extLst>
            <a:ext uri="{FF2B5EF4-FFF2-40B4-BE49-F238E27FC236}">
              <a16:creationId xmlns:a16="http://schemas.microsoft.com/office/drawing/2014/main" id="{E43D9EC1-F276-48DD-9444-DB3612848E8D}"/>
            </a:ext>
          </a:extLst>
        </xdr:cNvPr>
        <xdr:cNvCxnSpPr/>
      </xdr:nvCxnSpPr>
      <xdr:spPr>
        <a:xfrm>
          <a:off x="13703300" y="101593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128270</xdr:rowOff>
    </xdr:from>
    <xdr:to>
      <xdr:col>67</xdr:col>
      <xdr:colOff>101600</xdr:colOff>
      <xdr:row>59</xdr:row>
      <xdr:rowOff>58420</xdr:rowOff>
    </xdr:to>
    <xdr:sp macro="" textlink="">
      <xdr:nvSpPr>
        <xdr:cNvPr id="558" name="楕円 557">
          <a:extLst>
            <a:ext uri="{FF2B5EF4-FFF2-40B4-BE49-F238E27FC236}">
              <a16:creationId xmlns:a16="http://schemas.microsoft.com/office/drawing/2014/main" id="{52726CD2-D026-42DE-A23C-081C1F4F00AE}"/>
            </a:ext>
          </a:extLst>
        </xdr:cNvPr>
        <xdr:cNvSpPr/>
      </xdr:nvSpPr>
      <xdr:spPr>
        <a:xfrm>
          <a:off x="12763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7620</xdr:rowOff>
    </xdr:from>
    <xdr:to>
      <xdr:col>71</xdr:col>
      <xdr:colOff>177800</xdr:colOff>
      <xdr:row>59</xdr:row>
      <xdr:rowOff>43815</xdr:rowOff>
    </xdr:to>
    <xdr:cxnSp macro="">
      <xdr:nvCxnSpPr>
        <xdr:cNvPr id="559" name="直線コネクタ 558">
          <a:extLst>
            <a:ext uri="{FF2B5EF4-FFF2-40B4-BE49-F238E27FC236}">
              <a16:creationId xmlns:a16="http://schemas.microsoft.com/office/drawing/2014/main" id="{A7BB065A-6849-4515-8FAC-4376200D2E7D}"/>
            </a:ext>
          </a:extLst>
        </xdr:cNvPr>
        <xdr:cNvCxnSpPr/>
      </xdr:nvCxnSpPr>
      <xdr:spPr>
        <a:xfrm>
          <a:off x="12814300" y="101231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78122</xdr:rowOff>
    </xdr:from>
    <xdr:ext cx="405111" cy="259045"/>
    <xdr:sp macro="" textlink="">
      <xdr:nvSpPr>
        <xdr:cNvPr id="560" name="n_1aveValue【学校施設】&#10;有形固定資産減価償却率">
          <a:extLst>
            <a:ext uri="{FF2B5EF4-FFF2-40B4-BE49-F238E27FC236}">
              <a16:creationId xmlns:a16="http://schemas.microsoft.com/office/drawing/2014/main" id="{3FE6DD36-4113-4AE9-B8AD-C4670070C6CC}"/>
            </a:ext>
          </a:extLst>
        </xdr:cNvPr>
        <xdr:cNvSpPr txBox="1"/>
      </xdr:nvSpPr>
      <xdr:spPr>
        <a:xfrm>
          <a:off x="15266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61" name="n_2aveValue【学校施設】&#10;有形固定資産減価償却率">
          <a:extLst>
            <a:ext uri="{FF2B5EF4-FFF2-40B4-BE49-F238E27FC236}">
              <a16:creationId xmlns:a16="http://schemas.microsoft.com/office/drawing/2014/main" id="{9BFA499D-8F1C-456E-B5C8-EA66349C12C7}"/>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562" name="n_3aveValue【学校施設】&#10;有形固定資産減価償却率">
          <a:extLst>
            <a:ext uri="{FF2B5EF4-FFF2-40B4-BE49-F238E27FC236}">
              <a16:creationId xmlns:a16="http://schemas.microsoft.com/office/drawing/2014/main" id="{0C7F1D70-7117-4B5D-A23A-7D0CC84F74F8}"/>
            </a:ext>
          </a:extLst>
        </xdr:cNvPr>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563" name="n_4aveValue【学校施設】&#10;有形固定資産減価償却率">
          <a:extLst>
            <a:ext uri="{FF2B5EF4-FFF2-40B4-BE49-F238E27FC236}">
              <a16:creationId xmlns:a16="http://schemas.microsoft.com/office/drawing/2014/main" id="{5ABCEE6F-B4BF-4D2C-BDA8-1126559B2666}"/>
            </a:ext>
          </a:extLst>
        </xdr:cNvPr>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170197</xdr:rowOff>
    </xdr:from>
    <xdr:ext cx="405111" cy="259045"/>
    <xdr:sp macro="" textlink="">
      <xdr:nvSpPr>
        <xdr:cNvPr id="564" name="n_1mainValue【学校施設】&#10;有形固定資産減価償却率">
          <a:extLst>
            <a:ext uri="{FF2B5EF4-FFF2-40B4-BE49-F238E27FC236}">
              <a16:creationId xmlns:a16="http://schemas.microsoft.com/office/drawing/2014/main" id="{C07435E6-0077-4C67-95DB-D735EC412CF6}"/>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149242</xdr:rowOff>
    </xdr:from>
    <xdr:ext cx="405111" cy="259045"/>
    <xdr:sp macro="" textlink="">
      <xdr:nvSpPr>
        <xdr:cNvPr id="565" name="n_2mainValue【学校施設】&#10;有形固定資産減価償却率">
          <a:extLst>
            <a:ext uri="{FF2B5EF4-FFF2-40B4-BE49-F238E27FC236}">
              <a16:creationId xmlns:a16="http://schemas.microsoft.com/office/drawing/2014/main" id="{1CF0017C-505B-46A1-A5AB-39B1F34FC14E}"/>
            </a:ext>
          </a:extLst>
        </xdr:cNvPr>
        <xdr:cNvSpPr txBox="1"/>
      </xdr:nvSpPr>
      <xdr:spPr>
        <a:xfrm>
          <a:off x="14389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111142</xdr:rowOff>
    </xdr:from>
    <xdr:ext cx="405111" cy="259045"/>
    <xdr:sp macro="" textlink="">
      <xdr:nvSpPr>
        <xdr:cNvPr id="566" name="n_3mainValue【学校施設】&#10;有形固定資産減価償却率">
          <a:extLst>
            <a:ext uri="{FF2B5EF4-FFF2-40B4-BE49-F238E27FC236}">
              <a16:creationId xmlns:a16="http://schemas.microsoft.com/office/drawing/2014/main" id="{E708BA81-4DD6-41E2-B91F-A87F4D477E1E}"/>
            </a:ext>
          </a:extLst>
        </xdr:cNvPr>
        <xdr:cNvSpPr txBox="1"/>
      </xdr:nvSpPr>
      <xdr:spPr>
        <a:xfrm>
          <a:off x="13500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74947</xdr:rowOff>
    </xdr:from>
    <xdr:ext cx="405111" cy="259045"/>
    <xdr:sp macro="" textlink="">
      <xdr:nvSpPr>
        <xdr:cNvPr id="567" name="n_4mainValue【学校施設】&#10;有形固定資産減価償却率">
          <a:extLst>
            <a:ext uri="{FF2B5EF4-FFF2-40B4-BE49-F238E27FC236}">
              <a16:creationId xmlns:a16="http://schemas.microsoft.com/office/drawing/2014/main" id="{8D034FB5-E6E2-4046-BF8B-E581B81E549B}"/>
            </a:ext>
          </a:extLst>
        </xdr:cNvPr>
        <xdr:cNvSpPr txBox="1"/>
      </xdr:nvSpPr>
      <xdr:spPr>
        <a:xfrm>
          <a:off x="12611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B23B4A22-3ABF-43DF-B896-46A0AC33AD2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2DEFBED4-89EC-4CAB-8D89-F6E9DCAFE58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BE6E9758-2E4D-412C-B3CA-1D4066B6672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9C13FF9-AD89-49C1-B6F9-7C784024003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99DD7B73-B8D9-4C17-8CB2-BAEDDF596E7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995591BA-5575-43B6-8EB8-B3A84BA27AC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464EC755-C15C-4EE8-BD46-1A68D227AF3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902461EB-5CC5-4662-8F4D-353F8681C45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B2748FBD-5AEF-47BB-B4FF-1E9721EA163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E9D42788-9A65-46C0-AD93-8486CAE058E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3F920CC5-77B9-4C84-9679-FFFED97CC22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1D6A7A6F-EC21-4AF1-AAFA-FBE96A537AF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F6722FAE-05EE-4CF9-8453-19A83E19DD3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2B3E4E0F-7BF9-4EEC-8679-93562E35027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B2FA7C32-C6D6-49F0-958F-0290EFAE442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8AAF3198-5EF6-4C28-A0C8-D399C60FC2D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9B7792FB-54CA-48EE-A2D6-51550243E53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AD670E6F-A3B9-403F-8F9C-228CF39B7BF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0A3EC785-E7BF-462D-B284-F7EF1AB378E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BB016F69-E4BC-45DD-A8C1-9D897064F30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C98AB41F-D929-4899-9F2D-5C8EB42579C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4FEA946B-5AB9-43A4-8F14-9B92F1DB825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90" name="直線コネクタ 589">
          <a:extLst>
            <a:ext uri="{FF2B5EF4-FFF2-40B4-BE49-F238E27FC236}">
              <a16:creationId xmlns:a16="http://schemas.microsoft.com/office/drawing/2014/main" id="{4C8188EE-9ED0-47C6-8B04-98D78FA83FC7}"/>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91" name="【学校施設】&#10;一人当たり面積最小値テキスト">
          <a:extLst>
            <a:ext uri="{FF2B5EF4-FFF2-40B4-BE49-F238E27FC236}">
              <a16:creationId xmlns:a16="http://schemas.microsoft.com/office/drawing/2014/main" id="{26AEAB21-140A-4195-91D8-91C7A1FB36A5}"/>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92" name="直線コネクタ 591">
          <a:extLst>
            <a:ext uri="{FF2B5EF4-FFF2-40B4-BE49-F238E27FC236}">
              <a16:creationId xmlns:a16="http://schemas.microsoft.com/office/drawing/2014/main" id="{B4E79591-BF2C-4C20-8291-063952469811}"/>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3" name="【学校施設】&#10;一人当たり面積最大値テキスト">
          <a:extLst>
            <a:ext uri="{FF2B5EF4-FFF2-40B4-BE49-F238E27FC236}">
              <a16:creationId xmlns:a16="http://schemas.microsoft.com/office/drawing/2014/main" id="{4F347636-6378-48AA-8B0E-3A034C9CEC74}"/>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4" name="直線コネクタ 593">
          <a:extLst>
            <a:ext uri="{FF2B5EF4-FFF2-40B4-BE49-F238E27FC236}">
              <a16:creationId xmlns:a16="http://schemas.microsoft.com/office/drawing/2014/main" id="{23D22B85-DCB3-4E16-BB63-C4A11AD51C86}"/>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95" name="【学校施設】&#10;一人当たり面積平均値テキスト">
          <a:extLst>
            <a:ext uri="{FF2B5EF4-FFF2-40B4-BE49-F238E27FC236}">
              <a16:creationId xmlns:a16="http://schemas.microsoft.com/office/drawing/2014/main" id="{6CB1D038-772B-49DF-9DAE-142DCB15652B}"/>
            </a:ext>
          </a:extLst>
        </xdr:cNvPr>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フローチャート: 判断 595">
          <a:extLst>
            <a:ext uri="{FF2B5EF4-FFF2-40B4-BE49-F238E27FC236}">
              <a16:creationId xmlns:a16="http://schemas.microsoft.com/office/drawing/2014/main" id="{278D9DA6-7ECA-412B-8395-CCF704E8E9BE}"/>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97" name="フローチャート: 判断 596">
          <a:extLst>
            <a:ext uri="{FF2B5EF4-FFF2-40B4-BE49-F238E27FC236}">
              <a16:creationId xmlns:a16="http://schemas.microsoft.com/office/drawing/2014/main" id="{BBF60A49-7784-4C37-820E-097BF79A1DB6}"/>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598" name="フローチャート: 判断 597">
          <a:extLst>
            <a:ext uri="{FF2B5EF4-FFF2-40B4-BE49-F238E27FC236}">
              <a16:creationId xmlns:a16="http://schemas.microsoft.com/office/drawing/2014/main" id="{716F87A6-834F-4CE7-AFA1-DB01BAF36896}"/>
            </a:ext>
          </a:extLst>
        </xdr:cNvPr>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599" name="フローチャート: 判断 598">
          <a:extLst>
            <a:ext uri="{FF2B5EF4-FFF2-40B4-BE49-F238E27FC236}">
              <a16:creationId xmlns:a16="http://schemas.microsoft.com/office/drawing/2014/main" id="{F4EC0628-230D-4D25-BFC2-8CA6FD7E3318}"/>
            </a:ext>
          </a:extLst>
        </xdr:cNvPr>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00" name="フローチャート: 判断 599">
          <a:extLst>
            <a:ext uri="{FF2B5EF4-FFF2-40B4-BE49-F238E27FC236}">
              <a16:creationId xmlns:a16="http://schemas.microsoft.com/office/drawing/2014/main" id="{BE1C8D0E-935F-4951-8375-E54785CE351E}"/>
            </a:ext>
          </a:extLst>
        </xdr:cNvPr>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3C99E6B-C14C-4F8C-BDC8-BDAC411E10D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49FDA35-8D9A-4442-8EC7-58C9C52284E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E0EA9BC-4F68-440B-8E6F-DAB586D0229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CF56EDD-BE02-42A5-9753-99689A5EED7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F56F5FF-EB35-4BD6-AFDE-6CB75E09865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112878</xdr:rowOff>
    </xdr:from>
    <xdr:to>
      <xdr:col>116</xdr:col>
      <xdr:colOff>114300</xdr:colOff>
      <xdr:row>63</xdr:row>
      <xdr:rowOff>43028</xdr:rowOff>
    </xdr:to>
    <xdr:sp macro="" textlink="">
      <xdr:nvSpPr>
        <xdr:cNvPr id="606" name="楕円 605">
          <a:extLst>
            <a:ext uri="{FF2B5EF4-FFF2-40B4-BE49-F238E27FC236}">
              <a16:creationId xmlns:a16="http://schemas.microsoft.com/office/drawing/2014/main" id="{55953948-51FF-402C-8CC5-50B1B70EAEA1}"/>
            </a:ext>
          </a:extLst>
        </xdr:cNvPr>
        <xdr:cNvSpPr/>
      </xdr:nvSpPr>
      <xdr:spPr>
        <a:xfrm>
          <a:off x="22110700" y="107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27805</xdr:rowOff>
    </xdr:from>
    <xdr:ext cx="469744" cy="259045"/>
    <xdr:sp macro="" textlink="">
      <xdr:nvSpPr>
        <xdr:cNvPr id="607" name="【学校施設】&#10;一人当たり面積該当値テキスト">
          <a:extLst>
            <a:ext uri="{FF2B5EF4-FFF2-40B4-BE49-F238E27FC236}">
              <a16:creationId xmlns:a16="http://schemas.microsoft.com/office/drawing/2014/main" id="{55228447-67CF-4CA2-ACAA-9A1ADC2A30FC}"/>
            </a:ext>
          </a:extLst>
        </xdr:cNvPr>
        <xdr:cNvSpPr txBox="1"/>
      </xdr:nvSpPr>
      <xdr:spPr>
        <a:xfrm>
          <a:off x="22199600" y="1065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110134</xdr:rowOff>
    </xdr:from>
    <xdr:to>
      <xdr:col>112</xdr:col>
      <xdr:colOff>38100</xdr:colOff>
      <xdr:row>63</xdr:row>
      <xdr:rowOff>40284</xdr:rowOff>
    </xdr:to>
    <xdr:sp macro="" textlink="">
      <xdr:nvSpPr>
        <xdr:cNvPr id="608" name="楕円 607">
          <a:extLst>
            <a:ext uri="{FF2B5EF4-FFF2-40B4-BE49-F238E27FC236}">
              <a16:creationId xmlns:a16="http://schemas.microsoft.com/office/drawing/2014/main" id="{22F3AF93-7C4B-4AD9-A060-CECEAE35AA98}"/>
            </a:ext>
          </a:extLst>
        </xdr:cNvPr>
        <xdr:cNvSpPr/>
      </xdr:nvSpPr>
      <xdr:spPr>
        <a:xfrm>
          <a:off x="21272500" y="107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160934</xdr:rowOff>
    </xdr:from>
    <xdr:to>
      <xdr:col>116</xdr:col>
      <xdr:colOff>63500</xdr:colOff>
      <xdr:row>62</xdr:row>
      <xdr:rowOff>163678</xdr:rowOff>
    </xdr:to>
    <xdr:cxnSp macro="">
      <xdr:nvCxnSpPr>
        <xdr:cNvPr id="609" name="直線コネクタ 608">
          <a:extLst>
            <a:ext uri="{FF2B5EF4-FFF2-40B4-BE49-F238E27FC236}">
              <a16:creationId xmlns:a16="http://schemas.microsoft.com/office/drawing/2014/main" id="{333107FD-7318-476B-96AD-89917C73847E}"/>
            </a:ext>
          </a:extLst>
        </xdr:cNvPr>
        <xdr:cNvCxnSpPr/>
      </xdr:nvCxnSpPr>
      <xdr:spPr>
        <a:xfrm>
          <a:off x="21323300" y="10790834"/>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106934</xdr:rowOff>
    </xdr:from>
    <xdr:to>
      <xdr:col>107</xdr:col>
      <xdr:colOff>101600</xdr:colOff>
      <xdr:row>63</xdr:row>
      <xdr:rowOff>37084</xdr:rowOff>
    </xdr:to>
    <xdr:sp macro="" textlink="">
      <xdr:nvSpPr>
        <xdr:cNvPr id="610" name="楕円 609">
          <a:extLst>
            <a:ext uri="{FF2B5EF4-FFF2-40B4-BE49-F238E27FC236}">
              <a16:creationId xmlns:a16="http://schemas.microsoft.com/office/drawing/2014/main" id="{D1A04380-E645-47A0-8BD4-3A190168C81F}"/>
            </a:ext>
          </a:extLst>
        </xdr:cNvPr>
        <xdr:cNvSpPr/>
      </xdr:nvSpPr>
      <xdr:spPr>
        <a:xfrm>
          <a:off x="20383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157734</xdr:rowOff>
    </xdr:from>
    <xdr:to>
      <xdr:col>111</xdr:col>
      <xdr:colOff>177800</xdr:colOff>
      <xdr:row>62</xdr:row>
      <xdr:rowOff>160934</xdr:rowOff>
    </xdr:to>
    <xdr:cxnSp macro="">
      <xdr:nvCxnSpPr>
        <xdr:cNvPr id="611" name="直線コネクタ 610">
          <a:extLst>
            <a:ext uri="{FF2B5EF4-FFF2-40B4-BE49-F238E27FC236}">
              <a16:creationId xmlns:a16="http://schemas.microsoft.com/office/drawing/2014/main" id="{79DA92F8-CEED-4D2E-A47A-AC316BABAD9D}"/>
            </a:ext>
          </a:extLst>
        </xdr:cNvPr>
        <xdr:cNvCxnSpPr/>
      </xdr:nvCxnSpPr>
      <xdr:spPr>
        <a:xfrm>
          <a:off x="20434300" y="1078763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111506</xdr:rowOff>
    </xdr:from>
    <xdr:to>
      <xdr:col>102</xdr:col>
      <xdr:colOff>165100</xdr:colOff>
      <xdr:row>63</xdr:row>
      <xdr:rowOff>41656</xdr:rowOff>
    </xdr:to>
    <xdr:sp macro="" textlink="">
      <xdr:nvSpPr>
        <xdr:cNvPr id="612" name="楕円 611">
          <a:extLst>
            <a:ext uri="{FF2B5EF4-FFF2-40B4-BE49-F238E27FC236}">
              <a16:creationId xmlns:a16="http://schemas.microsoft.com/office/drawing/2014/main" id="{77F02D3B-E34A-4F5A-9E41-209E0755E9C5}"/>
            </a:ext>
          </a:extLst>
        </xdr:cNvPr>
        <xdr:cNvSpPr/>
      </xdr:nvSpPr>
      <xdr:spPr>
        <a:xfrm>
          <a:off x="19494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157734</xdr:rowOff>
    </xdr:from>
    <xdr:to>
      <xdr:col>107</xdr:col>
      <xdr:colOff>50800</xdr:colOff>
      <xdr:row>62</xdr:row>
      <xdr:rowOff>162306</xdr:rowOff>
    </xdr:to>
    <xdr:cxnSp macro="">
      <xdr:nvCxnSpPr>
        <xdr:cNvPr id="613" name="直線コネクタ 612">
          <a:extLst>
            <a:ext uri="{FF2B5EF4-FFF2-40B4-BE49-F238E27FC236}">
              <a16:creationId xmlns:a16="http://schemas.microsoft.com/office/drawing/2014/main" id="{C3F92AEF-35DC-4B43-935A-FE1951492DE9}"/>
            </a:ext>
          </a:extLst>
        </xdr:cNvPr>
        <xdr:cNvCxnSpPr/>
      </xdr:nvCxnSpPr>
      <xdr:spPr>
        <a:xfrm flipV="1">
          <a:off x="19545300" y="107876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117907</xdr:rowOff>
    </xdr:from>
    <xdr:to>
      <xdr:col>98</xdr:col>
      <xdr:colOff>38100</xdr:colOff>
      <xdr:row>63</xdr:row>
      <xdr:rowOff>48057</xdr:rowOff>
    </xdr:to>
    <xdr:sp macro="" textlink="">
      <xdr:nvSpPr>
        <xdr:cNvPr id="614" name="楕円 613">
          <a:extLst>
            <a:ext uri="{FF2B5EF4-FFF2-40B4-BE49-F238E27FC236}">
              <a16:creationId xmlns:a16="http://schemas.microsoft.com/office/drawing/2014/main" id="{7E6D670D-BCC7-46AC-A436-8E57CAD182CA}"/>
            </a:ext>
          </a:extLst>
        </xdr:cNvPr>
        <xdr:cNvSpPr/>
      </xdr:nvSpPr>
      <xdr:spPr>
        <a:xfrm>
          <a:off x="18605500" y="107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162306</xdr:rowOff>
    </xdr:from>
    <xdr:to>
      <xdr:col>102</xdr:col>
      <xdr:colOff>114300</xdr:colOff>
      <xdr:row>62</xdr:row>
      <xdr:rowOff>168707</xdr:rowOff>
    </xdr:to>
    <xdr:cxnSp macro="">
      <xdr:nvCxnSpPr>
        <xdr:cNvPr id="615" name="直線コネクタ 614">
          <a:extLst>
            <a:ext uri="{FF2B5EF4-FFF2-40B4-BE49-F238E27FC236}">
              <a16:creationId xmlns:a16="http://schemas.microsoft.com/office/drawing/2014/main" id="{4DA4FB46-8EE7-4796-8F20-9F1AEABB0C26}"/>
            </a:ext>
          </a:extLst>
        </xdr:cNvPr>
        <xdr:cNvCxnSpPr/>
      </xdr:nvCxnSpPr>
      <xdr:spPr>
        <a:xfrm flipV="1">
          <a:off x="18656300" y="1079220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616" name="n_1aveValue【学校施設】&#10;一人当たり面積">
          <a:extLst>
            <a:ext uri="{FF2B5EF4-FFF2-40B4-BE49-F238E27FC236}">
              <a16:creationId xmlns:a16="http://schemas.microsoft.com/office/drawing/2014/main" id="{F452D506-71BF-440C-B190-85EE017DB8A3}"/>
            </a:ext>
          </a:extLst>
        </xdr:cNvPr>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617" name="n_2aveValue【学校施設】&#10;一人当たり面積">
          <a:extLst>
            <a:ext uri="{FF2B5EF4-FFF2-40B4-BE49-F238E27FC236}">
              <a16:creationId xmlns:a16="http://schemas.microsoft.com/office/drawing/2014/main" id="{41DE862A-C9EB-4E34-AB1C-DED462EA89F9}"/>
            </a:ext>
          </a:extLst>
        </xdr:cNvPr>
        <xdr:cNvSpPr txBox="1"/>
      </xdr:nvSpPr>
      <xdr:spPr>
        <a:xfrm>
          <a:off x="201994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618" name="n_3aveValue【学校施設】&#10;一人当たり面積">
          <a:extLst>
            <a:ext uri="{FF2B5EF4-FFF2-40B4-BE49-F238E27FC236}">
              <a16:creationId xmlns:a16="http://schemas.microsoft.com/office/drawing/2014/main" id="{DB275B0C-875D-4D74-B0D3-8F038790258A}"/>
            </a:ext>
          </a:extLst>
        </xdr:cNvPr>
        <xdr:cNvSpPr txBox="1"/>
      </xdr:nvSpPr>
      <xdr:spPr>
        <a:xfrm>
          <a:off x="193104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619" name="n_4aveValue【学校施設】&#10;一人当たり面積">
          <a:extLst>
            <a:ext uri="{FF2B5EF4-FFF2-40B4-BE49-F238E27FC236}">
              <a16:creationId xmlns:a16="http://schemas.microsoft.com/office/drawing/2014/main" id="{92D746F9-6461-40E9-8A8D-EEFA54AAF022}"/>
            </a:ext>
          </a:extLst>
        </xdr:cNvPr>
        <xdr:cNvSpPr txBox="1"/>
      </xdr:nvSpPr>
      <xdr:spPr>
        <a:xfrm>
          <a:off x="18421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31411</xdr:rowOff>
    </xdr:from>
    <xdr:ext cx="469744" cy="259045"/>
    <xdr:sp macro="" textlink="">
      <xdr:nvSpPr>
        <xdr:cNvPr id="620" name="n_1mainValue【学校施設】&#10;一人当たり面積">
          <a:extLst>
            <a:ext uri="{FF2B5EF4-FFF2-40B4-BE49-F238E27FC236}">
              <a16:creationId xmlns:a16="http://schemas.microsoft.com/office/drawing/2014/main" id="{136A9584-45BD-4594-B5C5-DAE98BC1AEF2}"/>
            </a:ext>
          </a:extLst>
        </xdr:cNvPr>
        <xdr:cNvSpPr txBox="1"/>
      </xdr:nvSpPr>
      <xdr:spPr>
        <a:xfrm>
          <a:off x="21075727" y="1083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28211</xdr:rowOff>
    </xdr:from>
    <xdr:ext cx="469744" cy="259045"/>
    <xdr:sp macro="" textlink="">
      <xdr:nvSpPr>
        <xdr:cNvPr id="621" name="n_2mainValue【学校施設】&#10;一人当たり面積">
          <a:extLst>
            <a:ext uri="{FF2B5EF4-FFF2-40B4-BE49-F238E27FC236}">
              <a16:creationId xmlns:a16="http://schemas.microsoft.com/office/drawing/2014/main" id="{D7FFD9CB-54CB-4429-9E80-0B4909302E4F}"/>
            </a:ext>
          </a:extLst>
        </xdr:cNvPr>
        <xdr:cNvSpPr txBox="1"/>
      </xdr:nvSpPr>
      <xdr:spPr>
        <a:xfrm>
          <a:off x="201994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32783</xdr:rowOff>
    </xdr:from>
    <xdr:ext cx="469744" cy="259045"/>
    <xdr:sp macro="" textlink="">
      <xdr:nvSpPr>
        <xdr:cNvPr id="622" name="n_3mainValue【学校施設】&#10;一人当たり面積">
          <a:extLst>
            <a:ext uri="{FF2B5EF4-FFF2-40B4-BE49-F238E27FC236}">
              <a16:creationId xmlns:a16="http://schemas.microsoft.com/office/drawing/2014/main" id="{51076856-0C37-458A-B2AE-6DC8BE06DA9C}"/>
            </a:ext>
          </a:extLst>
        </xdr:cNvPr>
        <xdr:cNvSpPr txBox="1"/>
      </xdr:nvSpPr>
      <xdr:spPr>
        <a:xfrm>
          <a:off x="19310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39184</xdr:rowOff>
    </xdr:from>
    <xdr:ext cx="469744" cy="259045"/>
    <xdr:sp macro="" textlink="">
      <xdr:nvSpPr>
        <xdr:cNvPr id="623" name="n_4mainValue【学校施設】&#10;一人当たり面積">
          <a:extLst>
            <a:ext uri="{FF2B5EF4-FFF2-40B4-BE49-F238E27FC236}">
              <a16:creationId xmlns:a16="http://schemas.microsoft.com/office/drawing/2014/main" id="{EE559252-34D4-4AF7-BEBE-4912578C0588}"/>
            </a:ext>
          </a:extLst>
        </xdr:cNvPr>
        <xdr:cNvSpPr txBox="1"/>
      </xdr:nvSpPr>
      <xdr:spPr>
        <a:xfrm>
          <a:off x="18421427" y="1084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BCF42BBE-0B74-4009-9534-64EB3CBD361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DBCC0841-A3AC-48FC-9B1D-560B115C13D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DFC8444F-DFAC-4290-8FD3-AC7A905BFEF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639390B1-5E5D-4858-82BC-A5CAE6052DD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E9F7B538-6E53-47F7-A104-2DA4FAED221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B22E103-EBA5-46DA-8888-871105635BC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78D473A9-8408-476D-823D-318AC99963D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CE840397-995C-4B4D-B4F8-BCAA71B1C3F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7BCE2E97-6B87-4142-A561-3EBB7253930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65EABBF-FB3B-4EE0-B9A1-D56F7CD94E2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EA27372C-836F-452C-A15F-AAF3295DF78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3896C545-5CA5-4882-8AF8-826011EA1EE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54F45142-5195-40CF-8BA9-42F0CEBC0BA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5EC77052-3076-4848-BE66-3473A7EEA0D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92AD42C0-BB34-472A-B574-2F5E2609C74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6EC274FF-12EB-4B43-937B-84F947FC04E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8808E537-EF9C-4A66-BADE-CBDF06F2522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910B9A5E-9208-40EC-90CE-BD0830A5231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8AD79272-9219-4825-A640-9AFBD70AFDC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44036BAD-687A-4333-961E-7574BCF8D6E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ECAA62A6-6C53-48AE-AAB0-3B70DD613F1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AFD0DF74-72E7-40AC-8B65-1B034B8393B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85DD53D2-0183-4227-BE8E-9CBEA898419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81E3E40A-B125-419A-938B-BDC3D5F7302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648" name="直線コネクタ 647">
          <a:extLst>
            <a:ext uri="{FF2B5EF4-FFF2-40B4-BE49-F238E27FC236}">
              <a16:creationId xmlns:a16="http://schemas.microsoft.com/office/drawing/2014/main" id="{BE5B4D17-574C-4F9D-B61A-544049B728A0}"/>
            </a:ext>
          </a:extLst>
        </xdr:cNvPr>
        <xdr:cNvCxnSpPr/>
      </xdr:nvCxnSpPr>
      <xdr:spPr>
        <a:xfrm flipV="1">
          <a:off x="16318864"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a:extLst>
            <a:ext uri="{FF2B5EF4-FFF2-40B4-BE49-F238E27FC236}">
              <a16:creationId xmlns:a16="http://schemas.microsoft.com/office/drawing/2014/main" id="{5DD7678D-2ACF-440E-86AF-72506653D266}"/>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a:extLst>
            <a:ext uri="{FF2B5EF4-FFF2-40B4-BE49-F238E27FC236}">
              <a16:creationId xmlns:a16="http://schemas.microsoft.com/office/drawing/2014/main" id="{22764FBA-FEA0-4868-8415-7E01037D727C}"/>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651" name="【児童館】&#10;有形固定資産減価償却率最大値テキスト">
          <a:extLst>
            <a:ext uri="{FF2B5EF4-FFF2-40B4-BE49-F238E27FC236}">
              <a16:creationId xmlns:a16="http://schemas.microsoft.com/office/drawing/2014/main" id="{96815631-E91C-4158-9A3A-33E9AF56C863}"/>
            </a:ext>
          </a:extLst>
        </xdr:cNvPr>
        <xdr:cNvSpPr txBox="1"/>
      </xdr:nvSpPr>
      <xdr:spPr>
        <a:xfrm>
          <a:off x="16357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652" name="直線コネクタ 651">
          <a:extLst>
            <a:ext uri="{FF2B5EF4-FFF2-40B4-BE49-F238E27FC236}">
              <a16:creationId xmlns:a16="http://schemas.microsoft.com/office/drawing/2014/main" id="{4D1B976B-7227-4C05-A97F-FDB039F5AAB8}"/>
            </a:ext>
          </a:extLst>
        </xdr:cNvPr>
        <xdr:cNvCxnSpPr/>
      </xdr:nvCxnSpPr>
      <xdr:spPr>
        <a:xfrm>
          <a:off x="16230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83838</xdr:rowOff>
    </xdr:from>
    <xdr:ext cx="405111" cy="259045"/>
    <xdr:sp macro="" textlink="">
      <xdr:nvSpPr>
        <xdr:cNvPr id="653" name="【児童館】&#10;有形固定資産減価償却率平均値テキスト">
          <a:extLst>
            <a:ext uri="{FF2B5EF4-FFF2-40B4-BE49-F238E27FC236}">
              <a16:creationId xmlns:a16="http://schemas.microsoft.com/office/drawing/2014/main" id="{E2FB5869-A319-4298-A87C-5C742E65EED8}"/>
            </a:ext>
          </a:extLst>
        </xdr:cNvPr>
        <xdr:cNvSpPr txBox="1"/>
      </xdr:nvSpPr>
      <xdr:spPr>
        <a:xfrm>
          <a:off x="16357600" y="1397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654" name="フローチャート: 判断 653">
          <a:extLst>
            <a:ext uri="{FF2B5EF4-FFF2-40B4-BE49-F238E27FC236}">
              <a16:creationId xmlns:a16="http://schemas.microsoft.com/office/drawing/2014/main" id="{02FB377B-ADC8-41E6-A1BA-36994506A470}"/>
            </a:ext>
          </a:extLst>
        </xdr:cNvPr>
        <xdr:cNvSpPr/>
      </xdr:nvSpPr>
      <xdr:spPr>
        <a:xfrm>
          <a:off x="16268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655" name="フローチャート: 判断 654">
          <a:extLst>
            <a:ext uri="{FF2B5EF4-FFF2-40B4-BE49-F238E27FC236}">
              <a16:creationId xmlns:a16="http://schemas.microsoft.com/office/drawing/2014/main" id="{040B4322-D54F-4760-B9D2-4DC77A6E19EB}"/>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99695</xdr:rowOff>
    </xdr:from>
    <xdr:to>
      <xdr:col>76</xdr:col>
      <xdr:colOff>165100</xdr:colOff>
      <xdr:row>81</xdr:row>
      <xdr:rowOff>29845</xdr:rowOff>
    </xdr:to>
    <xdr:sp macro="" textlink="">
      <xdr:nvSpPr>
        <xdr:cNvPr id="656" name="フローチャート: 判断 655">
          <a:extLst>
            <a:ext uri="{FF2B5EF4-FFF2-40B4-BE49-F238E27FC236}">
              <a16:creationId xmlns:a16="http://schemas.microsoft.com/office/drawing/2014/main" id="{0E3FE4C0-611D-4BEC-B4FC-388F69F37330}"/>
            </a:ext>
          </a:extLst>
        </xdr:cNvPr>
        <xdr:cNvSpPr/>
      </xdr:nvSpPr>
      <xdr:spPr>
        <a:xfrm>
          <a:off x="14541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12064</xdr:rowOff>
    </xdr:from>
    <xdr:to>
      <xdr:col>72</xdr:col>
      <xdr:colOff>38100</xdr:colOff>
      <xdr:row>80</xdr:row>
      <xdr:rowOff>113664</xdr:rowOff>
    </xdr:to>
    <xdr:sp macro="" textlink="">
      <xdr:nvSpPr>
        <xdr:cNvPr id="657" name="フローチャート: 判断 656">
          <a:extLst>
            <a:ext uri="{FF2B5EF4-FFF2-40B4-BE49-F238E27FC236}">
              <a16:creationId xmlns:a16="http://schemas.microsoft.com/office/drawing/2014/main" id="{D861FA32-6137-40FA-BB2D-F484C0B19879}"/>
            </a:ext>
          </a:extLst>
        </xdr:cNvPr>
        <xdr:cNvSpPr/>
      </xdr:nvSpPr>
      <xdr:spPr>
        <a:xfrm>
          <a:off x="13652500" y="1372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33020</xdr:rowOff>
    </xdr:from>
    <xdr:to>
      <xdr:col>67</xdr:col>
      <xdr:colOff>101600</xdr:colOff>
      <xdr:row>85</xdr:row>
      <xdr:rowOff>134620</xdr:rowOff>
    </xdr:to>
    <xdr:sp macro="" textlink="">
      <xdr:nvSpPr>
        <xdr:cNvPr id="658" name="フローチャート: 判断 657">
          <a:extLst>
            <a:ext uri="{FF2B5EF4-FFF2-40B4-BE49-F238E27FC236}">
              <a16:creationId xmlns:a16="http://schemas.microsoft.com/office/drawing/2014/main" id="{D465031C-99B4-4ADC-A966-259E22A6C66D}"/>
            </a:ext>
          </a:extLst>
        </xdr:cNvPr>
        <xdr:cNvSpPr/>
      </xdr:nvSpPr>
      <xdr:spPr>
        <a:xfrm>
          <a:off x="12763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E337F191-594E-4159-9235-830F31357F0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6829290-D1BC-468F-9DFC-D9C325D76CF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CA4E91A-23F0-4A2C-BE71-DBC23EF61BD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651BF01A-EE84-4B3B-A7ED-AE377615D8B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7822685E-8FD8-4DF1-991A-6FC6822CB94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141605</xdr:rowOff>
    </xdr:from>
    <xdr:to>
      <xdr:col>72</xdr:col>
      <xdr:colOff>38100</xdr:colOff>
      <xdr:row>77</xdr:row>
      <xdr:rowOff>71755</xdr:rowOff>
    </xdr:to>
    <xdr:sp macro="" textlink="">
      <xdr:nvSpPr>
        <xdr:cNvPr id="664" name="楕円 663">
          <a:extLst>
            <a:ext uri="{FF2B5EF4-FFF2-40B4-BE49-F238E27FC236}">
              <a16:creationId xmlns:a16="http://schemas.microsoft.com/office/drawing/2014/main" id="{89F3B21E-7514-4443-82F6-5A1171984EB4}"/>
            </a:ext>
          </a:extLst>
        </xdr:cNvPr>
        <xdr:cNvSpPr/>
      </xdr:nvSpPr>
      <xdr:spPr>
        <a:xfrm>
          <a:off x="13652500" y="131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21589</xdr:rowOff>
    </xdr:from>
    <xdr:to>
      <xdr:col>67</xdr:col>
      <xdr:colOff>101600</xdr:colOff>
      <xdr:row>78</xdr:row>
      <xdr:rowOff>123189</xdr:rowOff>
    </xdr:to>
    <xdr:sp macro="" textlink="">
      <xdr:nvSpPr>
        <xdr:cNvPr id="665" name="楕円 664">
          <a:extLst>
            <a:ext uri="{FF2B5EF4-FFF2-40B4-BE49-F238E27FC236}">
              <a16:creationId xmlns:a16="http://schemas.microsoft.com/office/drawing/2014/main" id="{E15DBC2E-BE6C-45E6-868E-B17CD9010A2E}"/>
            </a:ext>
          </a:extLst>
        </xdr:cNvPr>
        <xdr:cNvSpPr/>
      </xdr:nvSpPr>
      <xdr:spPr>
        <a:xfrm>
          <a:off x="12763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20955</xdr:rowOff>
    </xdr:from>
    <xdr:to>
      <xdr:col>71</xdr:col>
      <xdr:colOff>177800</xdr:colOff>
      <xdr:row>78</xdr:row>
      <xdr:rowOff>72389</xdr:rowOff>
    </xdr:to>
    <xdr:cxnSp macro="">
      <xdr:nvCxnSpPr>
        <xdr:cNvPr id="666" name="直線コネクタ 665">
          <a:extLst>
            <a:ext uri="{FF2B5EF4-FFF2-40B4-BE49-F238E27FC236}">
              <a16:creationId xmlns:a16="http://schemas.microsoft.com/office/drawing/2014/main" id="{2B8549A5-CC2E-406E-8847-DE9659152F68}"/>
            </a:ext>
          </a:extLst>
        </xdr:cNvPr>
        <xdr:cNvCxnSpPr/>
      </xdr:nvCxnSpPr>
      <xdr:spPr>
        <a:xfrm flipV="1">
          <a:off x="12814300" y="13222605"/>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667" name="n_1aveValue【児童館】&#10;有形固定資産減価償却率">
          <a:extLst>
            <a:ext uri="{FF2B5EF4-FFF2-40B4-BE49-F238E27FC236}">
              <a16:creationId xmlns:a16="http://schemas.microsoft.com/office/drawing/2014/main" id="{0B6C8B1B-3657-4246-B9E9-7334733A37AD}"/>
            </a:ext>
          </a:extLst>
        </xdr:cNvPr>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46372</xdr:rowOff>
    </xdr:from>
    <xdr:ext cx="405111" cy="259045"/>
    <xdr:sp macro="" textlink="">
      <xdr:nvSpPr>
        <xdr:cNvPr id="668" name="n_2aveValue【児童館】&#10;有形固定資産減価償却率">
          <a:extLst>
            <a:ext uri="{FF2B5EF4-FFF2-40B4-BE49-F238E27FC236}">
              <a16:creationId xmlns:a16="http://schemas.microsoft.com/office/drawing/2014/main" id="{CC7A678A-1CED-4CE1-ACC1-B9F7D25DAB2A}"/>
            </a:ext>
          </a:extLst>
        </xdr:cNvPr>
        <xdr:cNvSpPr txBox="1"/>
      </xdr:nvSpPr>
      <xdr:spPr>
        <a:xfrm>
          <a:off x="14389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104791</xdr:rowOff>
    </xdr:from>
    <xdr:ext cx="405111" cy="259045"/>
    <xdr:sp macro="" textlink="">
      <xdr:nvSpPr>
        <xdr:cNvPr id="669" name="n_3aveValue【児童館】&#10;有形固定資産減価償却率">
          <a:extLst>
            <a:ext uri="{FF2B5EF4-FFF2-40B4-BE49-F238E27FC236}">
              <a16:creationId xmlns:a16="http://schemas.microsoft.com/office/drawing/2014/main" id="{C343FBB3-13D1-4E1B-80B7-32FE5260F256}"/>
            </a:ext>
          </a:extLst>
        </xdr:cNvPr>
        <xdr:cNvSpPr txBox="1"/>
      </xdr:nvSpPr>
      <xdr:spPr>
        <a:xfrm>
          <a:off x="13500744" y="13820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670" name="n_4aveValue【児童館】&#10;有形固定資産減価償却率">
          <a:extLst>
            <a:ext uri="{FF2B5EF4-FFF2-40B4-BE49-F238E27FC236}">
              <a16:creationId xmlns:a16="http://schemas.microsoft.com/office/drawing/2014/main" id="{B99CA6BD-B6DA-41CA-808E-B93D70AF327E}"/>
            </a:ext>
          </a:extLst>
        </xdr:cNvPr>
        <xdr:cNvSpPr txBox="1"/>
      </xdr:nvSpPr>
      <xdr:spPr>
        <a:xfrm>
          <a:off x="12611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88282</xdr:rowOff>
    </xdr:from>
    <xdr:ext cx="405111" cy="259045"/>
    <xdr:sp macro="" textlink="">
      <xdr:nvSpPr>
        <xdr:cNvPr id="671" name="n_3mainValue【児童館】&#10;有形固定資産減価償却率">
          <a:extLst>
            <a:ext uri="{FF2B5EF4-FFF2-40B4-BE49-F238E27FC236}">
              <a16:creationId xmlns:a16="http://schemas.microsoft.com/office/drawing/2014/main" id="{357C0DE5-A0A0-467B-86F8-9AFD3029420B}"/>
            </a:ext>
          </a:extLst>
        </xdr:cNvPr>
        <xdr:cNvSpPr txBox="1"/>
      </xdr:nvSpPr>
      <xdr:spPr>
        <a:xfrm>
          <a:off x="13500744" y="1294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139716</xdr:rowOff>
    </xdr:from>
    <xdr:ext cx="405111" cy="259045"/>
    <xdr:sp macro="" textlink="">
      <xdr:nvSpPr>
        <xdr:cNvPr id="672" name="n_4mainValue【児童館】&#10;有形固定資産減価償却率">
          <a:extLst>
            <a:ext uri="{FF2B5EF4-FFF2-40B4-BE49-F238E27FC236}">
              <a16:creationId xmlns:a16="http://schemas.microsoft.com/office/drawing/2014/main" id="{71C3C68E-FA44-4CDD-8FD2-9C734DDA5854}"/>
            </a:ext>
          </a:extLst>
        </xdr:cNvPr>
        <xdr:cNvSpPr txBox="1"/>
      </xdr:nvSpPr>
      <xdr:spPr>
        <a:xfrm>
          <a:off x="12611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41668CBB-4F4B-4777-BFF5-DE3BA6ED10C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25467832-B407-4BA5-9EE3-73C9AA9D8E6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4B77D6B5-DE35-4901-8C12-252ABA62091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F5543DDC-9C56-4FA4-BB89-115069692E5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42B4EB72-65D0-4D2E-967D-819C523E0D5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50DB49B1-D48E-4D5D-BF65-857B37B8078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958CFCD1-3028-45CC-83B6-2B3024E2FE4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61581B26-D73D-425D-A816-6C6A283C294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846C8616-BA65-4823-98CA-684142E30DD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E93682B2-8B60-447C-9F1D-A59F41BB95C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a:extLst>
            <a:ext uri="{FF2B5EF4-FFF2-40B4-BE49-F238E27FC236}">
              <a16:creationId xmlns:a16="http://schemas.microsoft.com/office/drawing/2014/main" id="{9B5DF15E-4B4E-4C49-8FF2-F0810477156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a:extLst>
            <a:ext uri="{FF2B5EF4-FFF2-40B4-BE49-F238E27FC236}">
              <a16:creationId xmlns:a16="http://schemas.microsoft.com/office/drawing/2014/main" id="{0098B118-159B-41A7-A90F-F5D2433AC0E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a:extLst>
            <a:ext uri="{FF2B5EF4-FFF2-40B4-BE49-F238E27FC236}">
              <a16:creationId xmlns:a16="http://schemas.microsoft.com/office/drawing/2014/main" id="{E7881B0A-A070-4254-A8E3-CA39503EBE4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a:extLst>
            <a:ext uri="{FF2B5EF4-FFF2-40B4-BE49-F238E27FC236}">
              <a16:creationId xmlns:a16="http://schemas.microsoft.com/office/drawing/2014/main" id="{EFC5162A-488C-49C7-A101-196CAFDF5C3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a:extLst>
            <a:ext uri="{FF2B5EF4-FFF2-40B4-BE49-F238E27FC236}">
              <a16:creationId xmlns:a16="http://schemas.microsoft.com/office/drawing/2014/main" id="{F145E9C9-9263-4CC3-8C40-1EDAE4A4041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a:extLst>
            <a:ext uri="{FF2B5EF4-FFF2-40B4-BE49-F238E27FC236}">
              <a16:creationId xmlns:a16="http://schemas.microsoft.com/office/drawing/2014/main" id="{B45539B2-AB36-4057-9D1A-02443678240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a:extLst>
            <a:ext uri="{FF2B5EF4-FFF2-40B4-BE49-F238E27FC236}">
              <a16:creationId xmlns:a16="http://schemas.microsoft.com/office/drawing/2014/main" id="{251BFB62-5687-48BA-B608-E3D989A5915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a:extLst>
            <a:ext uri="{FF2B5EF4-FFF2-40B4-BE49-F238E27FC236}">
              <a16:creationId xmlns:a16="http://schemas.microsoft.com/office/drawing/2014/main" id="{6B45FF5E-B183-41B6-8A5F-686ED606205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6BFB4E09-17DE-4967-A5FE-FA424E936AC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8470C7BA-2A32-435E-A69F-5D31A935F42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児童館】&#10;一人当たり面積グラフ枠">
          <a:extLst>
            <a:ext uri="{FF2B5EF4-FFF2-40B4-BE49-F238E27FC236}">
              <a16:creationId xmlns:a16="http://schemas.microsoft.com/office/drawing/2014/main" id="{A40F5AC1-AF45-463C-AD1F-629A9C477FC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694" name="直線コネクタ 693">
          <a:extLst>
            <a:ext uri="{FF2B5EF4-FFF2-40B4-BE49-F238E27FC236}">
              <a16:creationId xmlns:a16="http://schemas.microsoft.com/office/drawing/2014/main" id="{7965C47F-45B4-4D7C-8C47-1A4B0D307DE6}"/>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5" name="【児童館】&#10;一人当たり面積最小値テキスト">
          <a:extLst>
            <a:ext uri="{FF2B5EF4-FFF2-40B4-BE49-F238E27FC236}">
              <a16:creationId xmlns:a16="http://schemas.microsoft.com/office/drawing/2014/main" id="{AF79B98D-4342-41A8-B9C1-9AAFB54C50BD}"/>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6" name="直線コネクタ 695">
          <a:extLst>
            <a:ext uri="{FF2B5EF4-FFF2-40B4-BE49-F238E27FC236}">
              <a16:creationId xmlns:a16="http://schemas.microsoft.com/office/drawing/2014/main" id="{352F1527-534B-4338-A058-8EBE2EE11B79}"/>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97" name="【児童館】&#10;一人当たり面積最大値テキスト">
          <a:extLst>
            <a:ext uri="{FF2B5EF4-FFF2-40B4-BE49-F238E27FC236}">
              <a16:creationId xmlns:a16="http://schemas.microsoft.com/office/drawing/2014/main" id="{63BBE634-4C93-4A95-8D54-DC18EA40AAEF}"/>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98" name="直線コネクタ 697">
          <a:extLst>
            <a:ext uri="{FF2B5EF4-FFF2-40B4-BE49-F238E27FC236}">
              <a16:creationId xmlns:a16="http://schemas.microsoft.com/office/drawing/2014/main" id="{9FCEE4BA-7C23-4143-8C11-071914E0AF47}"/>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699" name="【児童館】&#10;一人当たり面積平均値テキスト">
          <a:extLst>
            <a:ext uri="{FF2B5EF4-FFF2-40B4-BE49-F238E27FC236}">
              <a16:creationId xmlns:a16="http://schemas.microsoft.com/office/drawing/2014/main" id="{CA4794FB-D129-4614-8217-A3FECE60EBED}"/>
            </a:ext>
          </a:extLst>
        </xdr:cNvPr>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00" name="フローチャート: 判断 699">
          <a:extLst>
            <a:ext uri="{FF2B5EF4-FFF2-40B4-BE49-F238E27FC236}">
              <a16:creationId xmlns:a16="http://schemas.microsoft.com/office/drawing/2014/main" id="{070350C4-1179-4D1D-B638-5C4B9F1FCBC7}"/>
            </a:ext>
          </a:extLst>
        </xdr:cNvPr>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701" name="フローチャート: 判断 700">
          <a:extLst>
            <a:ext uri="{FF2B5EF4-FFF2-40B4-BE49-F238E27FC236}">
              <a16:creationId xmlns:a16="http://schemas.microsoft.com/office/drawing/2014/main" id="{3CC25D89-0319-4994-B42D-ECE18AACB5E2}"/>
            </a:ext>
          </a:extLst>
        </xdr:cNvPr>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702" name="フローチャート: 判断 701">
          <a:extLst>
            <a:ext uri="{FF2B5EF4-FFF2-40B4-BE49-F238E27FC236}">
              <a16:creationId xmlns:a16="http://schemas.microsoft.com/office/drawing/2014/main" id="{49F1AA34-E281-4C4E-9D8F-C82B545F8462}"/>
            </a:ext>
          </a:extLst>
        </xdr:cNvPr>
        <xdr:cNvSpPr/>
      </xdr:nvSpPr>
      <xdr:spPr>
        <a:xfrm>
          <a:off x="203835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703" name="フローチャート: 判断 702">
          <a:extLst>
            <a:ext uri="{FF2B5EF4-FFF2-40B4-BE49-F238E27FC236}">
              <a16:creationId xmlns:a16="http://schemas.microsoft.com/office/drawing/2014/main" id="{9A0D16A4-7502-4FFF-A451-76DEC7FE9419}"/>
            </a:ext>
          </a:extLst>
        </xdr:cNvPr>
        <xdr:cNvSpPr/>
      </xdr:nvSpPr>
      <xdr:spPr>
        <a:xfrm>
          <a:off x="19494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92456</xdr:rowOff>
    </xdr:from>
    <xdr:to>
      <xdr:col>98</xdr:col>
      <xdr:colOff>38100</xdr:colOff>
      <xdr:row>85</xdr:row>
      <xdr:rowOff>22606</xdr:rowOff>
    </xdr:to>
    <xdr:sp macro="" textlink="">
      <xdr:nvSpPr>
        <xdr:cNvPr id="704" name="フローチャート: 判断 703">
          <a:extLst>
            <a:ext uri="{FF2B5EF4-FFF2-40B4-BE49-F238E27FC236}">
              <a16:creationId xmlns:a16="http://schemas.microsoft.com/office/drawing/2014/main" id="{7264C721-0A1A-4143-9241-86AAA2164504}"/>
            </a:ext>
          </a:extLst>
        </xdr:cNvPr>
        <xdr:cNvSpPr/>
      </xdr:nvSpPr>
      <xdr:spPr>
        <a:xfrm>
          <a:off x="18605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B4F08532-42A1-49E8-9763-5BF53E99B82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A01FDA28-FDAD-4110-B211-B84A6BB1BD9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9536B027-D060-4BBC-B628-67D3A46F0A5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16E5F214-C4BD-4A1E-99A6-8026022B9DF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AAEAF721-2C27-485C-A272-DF1D5863152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142748</xdr:rowOff>
    </xdr:from>
    <xdr:to>
      <xdr:col>102</xdr:col>
      <xdr:colOff>165100</xdr:colOff>
      <xdr:row>85</xdr:row>
      <xdr:rowOff>72898</xdr:rowOff>
    </xdr:to>
    <xdr:sp macro="" textlink="">
      <xdr:nvSpPr>
        <xdr:cNvPr id="710" name="楕円 709">
          <a:extLst>
            <a:ext uri="{FF2B5EF4-FFF2-40B4-BE49-F238E27FC236}">
              <a16:creationId xmlns:a16="http://schemas.microsoft.com/office/drawing/2014/main" id="{C48B9FCC-EAA1-4F77-85E9-D7EA0E6C0B75}"/>
            </a:ext>
          </a:extLst>
        </xdr:cNvPr>
        <xdr:cNvSpPr/>
      </xdr:nvSpPr>
      <xdr:spPr>
        <a:xfrm>
          <a:off x="19494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76454</xdr:rowOff>
    </xdr:from>
    <xdr:to>
      <xdr:col>98</xdr:col>
      <xdr:colOff>38100</xdr:colOff>
      <xdr:row>86</xdr:row>
      <xdr:rowOff>6604</xdr:rowOff>
    </xdr:to>
    <xdr:sp macro="" textlink="">
      <xdr:nvSpPr>
        <xdr:cNvPr id="711" name="楕円 710">
          <a:extLst>
            <a:ext uri="{FF2B5EF4-FFF2-40B4-BE49-F238E27FC236}">
              <a16:creationId xmlns:a16="http://schemas.microsoft.com/office/drawing/2014/main" id="{9C05BAD6-3D9C-4C93-8362-C9C080DD5532}"/>
            </a:ext>
          </a:extLst>
        </xdr:cNvPr>
        <xdr:cNvSpPr/>
      </xdr:nvSpPr>
      <xdr:spPr>
        <a:xfrm>
          <a:off x="18605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22098</xdr:rowOff>
    </xdr:from>
    <xdr:to>
      <xdr:col>102</xdr:col>
      <xdr:colOff>114300</xdr:colOff>
      <xdr:row>85</xdr:row>
      <xdr:rowOff>127254</xdr:rowOff>
    </xdr:to>
    <xdr:cxnSp macro="">
      <xdr:nvCxnSpPr>
        <xdr:cNvPr id="712" name="直線コネクタ 711">
          <a:extLst>
            <a:ext uri="{FF2B5EF4-FFF2-40B4-BE49-F238E27FC236}">
              <a16:creationId xmlns:a16="http://schemas.microsoft.com/office/drawing/2014/main" id="{D6139616-0938-4804-9A64-83B3A5FF1779}"/>
            </a:ext>
          </a:extLst>
        </xdr:cNvPr>
        <xdr:cNvCxnSpPr/>
      </xdr:nvCxnSpPr>
      <xdr:spPr>
        <a:xfrm flipV="1">
          <a:off x="18656300" y="145953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25416</xdr:rowOff>
    </xdr:from>
    <xdr:ext cx="469744" cy="259045"/>
    <xdr:sp macro="" textlink="">
      <xdr:nvSpPr>
        <xdr:cNvPr id="713" name="n_1aveValue【児童館】&#10;一人当たり面積">
          <a:extLst>
            <a:ext uri="{FF2B5EF4-FFF2-40B4-BE49-F238E27FC236}">
              <a16:creationId xmlns:a16="http://schemas.microsoft.com/office/drawing/2014/main" id="{D84B4AD5-D389-4C75-BD01-71BE859EB8C9}"/>
            </a:ext>
          </a:extLst>
        </xdr:cNvPr>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34562</xdr:rowOff>
    </xdr:from>
    <xdr:ext cx="469744" cy="259045"/>
    <xdr:sp macro="" textlink="">
      <xdr:nvSpPr>
        <xdr:cNvPr id="714" name="n_2aveValue【児童館】&#10;一人当たり面積">
          <a:extLst>
            <a:ext uri="{FF2B5EF4-FFF2-40B4-BE49-F238E27FC236}">
              <a16:creationId xmlns:a16="http://schemas.microsoft.com/office/drawing/2014/main" id="{6FDDEC11-B447-4141-823B-E74406F77E49}"/>
            </a:ext>
          </a:extLst>
        </xdr:cNvPr>
        <xdr:cNvSpPr txBox="1"/>
      </xdr:nvSpPr>
      <xdr:spPr>
        <a:xfrm>
          <a:off x="20199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16273</xdr:rowOff>
    </xdr:from>
    <xdr:ext cx="469744" cy="259045"/>
    <xdr:sp macro="" textlink="">
      <xdr:nvSpPr>
        <xdr:cNvPr id="715" name="n_3aveValue【児童館】&#10;一人当たり面積">
          <a:extLst>
            <a:ext uri="{FF2B5EF4-FFF2-40B4-BE49-F238E27FC236}">
              <a16:creationId xmlns:a16="http://schemas.microsoft.com/office/drawing/2014/main" id="{64F415A2-2C12-4FF9-A763-2CF108B9D04B}"/>
            </a:ext>
          </a:extLst>
        </xdr:cNvPr>
        <xdr:cNvSpPr txBox="1"/>
      </xdr:nvSpPr>
      <xdr:spPr>
        <a:xfrm>
          <a:off x="19310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39133</xdr:rowOff>
    </xdr:from>
    <xdr:ext cx="469744" cy="259045"/>
    <xdr:sp macro="" textlink="">
      <xdr:nvSpPr>
        <xdr:cNvPr id="716" name="n_4aveValue【児童館】&#10;一人当たり面積">
          <a:extLst>
            <a:ext uri="{FF2B5EF4-FFF2-40B4-BE49-F238E27FC236}">
              <a16:creationId xmlns:a16="http://schemas.microsoft.com/office/drawing/2014/main" id="{6503CFC5-4EB2-4DB9-B726-000F4FEBD745}"/>
            </a:ext>
          </a:extLst>
        </xdr:cNvPr>
        <xdr:cNvSpPr txBox="1"/>
      </xdr:nvSpPr>
      <xdr:spPr>
        <a:xfrm>
          <a:off x="18421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64025</xdr:rowOff>
    </xdr:from>
    <xdr:ext cx="469744" cy="259045"/>
    <xdr:sp macro="" textlink="">
      <xdr:nvSpPr>
        <xdr:cNvPr id="717" name="n_3mainValue【児童館】&#10;一人当たり面積">
          <a:extLst>
            <a:ext uri="{FF2B5EF4-FFF2-40B4-BE49-F238E27FC236}">
              <a16:creationId xmlns:a16="http://schemas.microsoft.com/office/drawing/2014/main" id="{D50646DD-3D90-40C1-AAA5-A2D56088A16A}"/>
            </a:ext>
          </a:extLst>
        </xdr:cNvPr>
        <xdr:cNvSpPr txBox="1"/>
      </xdr:nvSpPr>
      <xdr:spPr>
        <a:xfrm>
          <a:off x="19310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169181</xdr:rowOff>
    </xdr:from>
    <xdr:ext cx="469744" cy="259045"/>
    <xdr:sp macro="" textlink="">
      <xdr:nvSpPr>
        <xdr:cNvPr id="718" name="n_4mainValue【児童館】&#10;一人当たり面積">
          <a:extLst>
            <a:ext uri="{FF2B5EF4-FFF2-40B4-BE49-F238E27FC236}">
              <a16:creationId xmlns:a16="http://schemas.microsoft.com/office/drawing/2014/main" id="{3A6E60FD-5825-4D51-AD48-D1A72CB820EA}"/>
            </a:ext>
          </a:extLst>
        </xdr:cNvPr>
        <xdr:cNvSpPr txBox="1"/>
      </xdr:nvSpPr>
      <xdr:spPr>
        <a:xfrm>
          <a:off x="18421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9" name="正方形/長方形 718">
          <a:extLst>
            <a:ext uri="{FF2B5EF4-FFF2-40B4-BE49-F238E27FC236}">
              <a16:creationId xmlns:a16="http://schemas.microsoft.com/office/drawing/2014/main" id="{D50CE49F-C2AB-419F-832D-7E32611EA71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0" name="正方形/長方形 719">
          <a:extLst>
            <a:ext uri="{FF2B5EF4-FFF2-40B4-BE49-F238E27FC236}">
              <a16:creationId xmlns:a16="http://schemas.microsoft.com/office/drawing/2014/main" id="{0BBF5863-909D-4A74-BD3E-A4754236367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1" name="正方形/長方形 720">
          <a:extLst>
            <a:ext uri="{FF2B5EF4-FFF2-40B4-BE49-F238E27FC236}">
              <a16:creationId xmlns:a16="http://schemas.microsoft.com/office/drawing/2014/main" id="{94D86F39-1B70-4075-AD85-CFCA08FDABF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2" name="正方形/長方形 721">
          <a:extLst>
            <a:ext uri="{FF2B5EF4-FFF2-40B4-BE49-F238E27FC236}">
              <a16:creationId xmlns:a16="http://schemas.microsoft.com/office/drawing/2014/main" id="{B9556287-1EF0-4F39-AA1D-36D3B2F9E16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3" name="正方形/長方形 722">
          <a:extLst>
            <a:ext uri="{FF2B5EF4-FFF2-40B4-BE49-F238E27FC236}">
              <a16:creationId xmlns:a16="http://schemas.microsoft.com/office/drawing/2014/main" id="{2A609B20-7CF9-46E0-B760-B84BE365665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4" name="正方形/長方形 723">
          <a:extLst>
            <a:ext uri="{FF2B5EF4-FFF2-40B4-BE49-F238E27FC236}">
              <a16:creationId xmlns:a16="http://schemas.microsoft.com/office/drawing/2014/main" id="{1A991E78-F9DA-416B-85AD-9AC23FBC3E4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5" name="正方形/長方形 724">
          <a:extLst>
            <a:ext uri="{FF2B5EF4-FFF2-40B4-BE49-F238E27FC236}">
              <a16:creationId xmlns:a16="http://schemas.microsoft.com/office/drawing/2014/main" id="{7F4104C9-F521-4EC6-ADA9-085E8729D7E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正方形/長方形 725">
          <a:extLst>
            <a:ext uri="{FF2B5EF4-FFF2-40B4-BE49-F238E27FC236}">
              <a16:creationId xmlns:a16="http://schemas.microsoft.com/office/drawing/2014/main" id="{B3C41EFA-8755-492D-94D6-D8C65555E05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7" name="テキスト ボックス 726">
          <a:extLst>
            <a:ext uri="{FF2B5EF4-FFF2-40B4-BE49-F238E27FC236}">
              <a16:creationId xmlns:a16="http://schemas.microsoft.com/office/drawing/2014/main" id="{113DF569-1670-42FC-9F12-D333180E6D6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8" name="直線コネクタ 727">
          <a:extLst>
            <a:ext uri="{FF2B5EF4-FFF2-40B4-BE49-F238E27FC236}">
              <a16:creationId xmlns:a16="http://schemas.microsoft.com/office/drawing/2014/main" id="{6CB57F7F-2D12-4797-921C-E8FAB62DAF3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9" name="テキスト ボックス 728">
          <a:extLst>
            <a:ext uri="{FF2B5EF4-FFF2-40B4-BE49-F238E27FC236}">
              <a16:creationId xmlns:a16="http://schemas.microsoft.com/office/drawing/2014/main" id="{DD21D549-F28E-4E37-ACAF-DB7EE96D5D8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0" name="直線コネクタ 729">
          <a:extLst>
            <a:ext uri="{FF2B5EF4-FFF2-40B4-BE49-F238E27FC236}">
              <a16:creationId xmlns:a16="http://schemas.microsoft.com/office/drawing/2014/main" id="{26F94262-734B-4FF5-8F1F-90D86A816B9A}"/>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31" name="テキスト ボックス 730">
          <a:extLst>
            <a:ext uri="{FF2B5EF4-FFF2-40B4-BE49-F238E27FC236}">
              <a16:creationId xmlns:a16="http://schemas.microsoft.com/office/drawing/2014/main" id="{B8743608-BADE-419E-B50B-F0EC5A582B4B}"/>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2" name="直線コネクタ 731">
          <a:extLst>
            <a:ext uri="{FF2B5EF4-FFF2-40B4-BE49-F238E27FC236}">
              <a16:creationId xmlns:a16="http://schemas.microsoft.com/office/drawing/2014/main" id="{A500C384-658A-4431-ABC9-A248F5247A6E}"/>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3" name="テキスト ボックス 732">
          <a:extLst>
            <a:ext uri="{FF2B5EF4-FFF2-40B4-BE49-F238E27FC236}">
              <a16:creationId xmlns:a16="http://schemas.microsoft.com/office/drawing/2014/main" id="{B5DC7570-1F19-4449-8D6F-A8945695B2AC}"/>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4" name="直線コネクタ 733">
          <a:extLst>
            <a:ext uri="{FF2B5EF4-FFF2-40B4-BE49-F238E27FC236}">
              <a16:creationId xmlns:a16="http://schemas.microsoft.com/office/drawing/2014/main" id="{08E4B20B-9AD3-48DD-847D-8146C1DEF3A4}"/>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5" name="テキスト ボックス 734">
          <a:extLst>
            <a:ext uri="{FF2B5EF4-FFF2-40B4-BE49-F238E27FC236}">
              <a16:creationId xmlns:a16="http://schemas.microsoft.com/office/drawing/2014/main" id="{B187B247-AFA5-4E42-8236-4E0A8ED5CC26}"/>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6" name="直線コネクタ 735">
          <a:extLst>
            <a:ext uri="{FF2B5EF4-FFF2-40B4-BE49-F238E27FC236}">
              <a16:creationId xmlns:a16="http://schemas.microsoft.com/office/drawing/2014/main" id="{F289FD59-7486-4430-8F96-A7518542B7FB}"/>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37" name="テキスト ボックス 736">
          <a:extLst>
            <a:ext uri="{FF2B5EF4-FFF2-40B4-BE49-F238E27FC236}">
              <a16:creationId xmlns:a16="http://schemas.microsoft.com/office/drawing/2014/main" id="{A2451D04-1F34-4704-9BCE-4D71039E555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8" name="直線コネクタ 737">
          <a:extLst>
            <a:ext uri="{FF2B5EF4-FFF2-40B4-BE49-F238E27FC236}">
              <a16:creationId xmlns:a16="http://schemas.microsoft.com/office/drawing/2014/main" id="{0A489A19-C1C8-455A-8511-C74D50A2814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39" name="テキスト ボックス 738">
          <a:extLst>
            <a:ext uri="{FF2B5EF4-FFF2-40B4-BE49-F238E27FC236}">
              <a16:creationId xmlns:a16="http://schemas.microsoft.com/office/drawing/2014/main" id="{9DCC5643-6961-461B-9A58-040583F747AC}"/>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0" name="【公民館】&#10;有形固定資産減価償却率グラフ枠">
          <a:extLst>
            <a:ext uri="{FF2B5EF4-FFF2-40B4-BE49-F238E27FC236}">
              <a16:creationId xmlns:a16="http://schemas.microsoft.com/office/drawing/2014/main" id="{DDA6B68D-B389-45A9-A306-710A4595765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741" name="直線コネクタ 740">
          <a:extLst>
            <a:ext uri="{FF2B5EF4-FFF2-40B4-BE49-F238E27FC236}">
              <a16:creationId xmlns:a16="http://schemas.microsoft.com/office/drawing/2014/main" id="{A4775FD8-137E-47A6-8772-C6AA5880E94D}"/>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42" name="【公民館】&#10;有形固定資産減価償却率最小値テキスト">
          <a:extLst>
            <a:ext uri="{FF2B5EF4-FFF2-40B4-BE49-F238E27FC236}">
              <a16:creationId xmlns:a16="http://schemas.microsoft.com/office/drawing/2014/main" id="{ED036238-1A19-45FF-8891-545DBC1253D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43" name="直線コネクタ 742">
          <a:extLst>
            <a:ext uri="{FF2B5EF4-FFF2-40B4-BE49-F238E27FC236}">
              <a16:creationId xmlns:a16="http://schemas.microsoft.com/office/drawing/2014/main" id="{7A67E646-7EC5-48EC-BD68-6A25401D0A53}"/>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744" name="【公民館】&#10;有形固定資産減価償却率最大値テキスト">
          <a:extLst>
            <a:ext uri="{FF2B5EF4-FFF2-40B4-BE49-F238E27FC236}">
              <a16:creationId xmlns:a16="http://schemas.microsoft.com/office/drawing/2014/main" id="{B1961A78-9B2C-4E87-81A8-7484CBBF34AF}"/>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745" name="直線コネクタ 744">
          <a:extLst>
            <a:ext uri="{FF2B5EF4-FFF2-40B4-BE49-F238E27FC236}">
              <a16:creationId xmlns:a16="http://schemas.microsoft.com/office/drawing/2014/main" id="{36A7051D-5D91-432A-B920-1D40847BB2F9}"/>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746" name="【公民館】&#10;有形固定資産減価償却率平均値テキスト">
          <a:extLst>
            <a:ext uri="{FF2B5EF4-FFF2-40B4-BE49-F238E27FC236}">
              <a16:creationId xmlns:a16="http://schemas.microsoft.com/office/drawing/2014/main" id="{EDD8FB37-5407-4DEE-B97B-56DAEC0C6BA7}"/>
            </a:ext>
          </a:extLst>
        </xdr:cNvPr>
        <xdr:cNvSpPr txBox="1"/>
      </xdr:nvSpPr>
      <xdr:spPr>
        <a:xfrm>
          <a:off x="16357600" y="1770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747" name="フローチャート: 判断 746">
          <a:extLst>
            <a:ext uri="{FF2B5EF4-FFF2-40B4-BE49-F238E27FC236}">
              <a16:creationId xmlns:a16="http://schemas.microsoft.com/office/drawing/2014/main" id="{5CC58581-B65B-42E1-B7D9-FB41A78489F1}"/>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48" name="フローチャート: 判断 747">
          <a:extLst>
            <a:ext uri="{FF2B5EF4-FFF2-40B4-BE49-F238E27FC236}">
              <a16:creationId xmlns:a16="http://schemas.microsoft.com/office/drawing/2014/main" id="{5CE63069-7267-477F-82A6-665C776AA769}"/>
            </a:ext>
          </a:extLst>
        </xdr:cNvPr>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749" name="フローチャート: 判断 748">
          <a:extLst>
            <a:ext uri="{FF2B5EF4-FFF2-40B4-BE49-F238E27FC236}">
              <a16:creationId xmlns:a16="http://schemas.microsoft.com/office/drawing/2014/main" id="{FFD4A61D-E121-4E71-B60F-436CB225660C}"/>
            </a:ext>
          </a:extLst>
        </xdr:cNvPr>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750" name="フローチャート: 判断 749">
          <a:extLst>
            <a:ext uri="{FF2B5EF4-FFF2-40B4-BE49-F238E27FC236}">
              <a16:creationId xmlns:a16="http://schemas.microsoft.com/office/drawing/2014/main" id="{B8D5DDF9-A69F-45E2-901B-673DF6F6858B}"/>
            </a:ext>
          </a:extLst>
        </xdr:cNvPr>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751" name="フローチャート: 判断 750">
          <a:extLst>
            <a:ext uri="{FF2B5EF4-FFF2-40B4-BE49-F238E27FC236}">
              <a16:creationId xmlns:a16="http://schemas.microsoft.com/office/drawing/2014/main" id="{D114BE74-38EA-481E-BED8-6303956A0AF5}"/>
            </a:ext>
          </a:extLst>
        </xdr:cNvPr>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DC121FC9-26E8-41C9-9140-3427F9C4131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958EDCC4-E031-4A51-B42E-7682E1D80AE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EF72AFCC-2499-442D-8296-277D4ECA759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40C7C953-BC08-4C6D-9849-7A6F12F52F9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FECA5627-203A-4395-A561-1EE67AA1F4D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114554</xdr:rowOff>
    </xdr:from>
    <xdr:to>
      <xdr:col>85</xdr:col>
      <xdr:colOff>177800</xdr:colOff>
      <xdr:row>105</xdr:row>
      <xdr:rowOff>44704</xdr:rowOff>
    </xdr:to>
    <xdr:sp macro="" textlink="">
      <xdr:nvSpPr>
        <xdr:cNvPr id="757" name="楕円 756">
          <a:extLst>
            <a:ext uri="{FF2B5EF4-FFF2-40B4-BE49-F238E27FC236}">
              <a16:creationId xmlns:a16="http://schemas.microsoft.com/office/drawing/2014/main" id="{7E1F7D3C-9C17-4933-ABDB-1C753A88EBD6}"/>
            </a:ext>
          </a:extLst>
        </xdr:cNvPr>
        <xdr:cNvSpPr/>
      </xdr:nvSpPr>
      <xdr:spPr>
        <a:xfrm>
          <a:off x="162687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92981</xdr:rowOff>
    </xdr:from>
    <xdr:ext cx="405111" cy="259045"/>
    <xdr:sp macro="" textlink="">
      <xdr:nvSpPr>
        <xdr:cNvPr id="758" name="【公民館】&#10;有形固定資産減価償却率該当値テキスト">
          <a:extLst>
            <a:ext uri="{FF2B5EF4-FFF2-40B4-BE49-F238E27FC236}">
              <a16:creationId xmlns:a16="http://schemas.microsoft.com/office/drawing/2014/main" id="{EC8F005F-80AC-43EC-8FC6-37224F0B77E4}"/>
            </a:ext>
          </a:extLst>
        </xdr:cNvPr>
        <xdr:cNvSpPr txBox="1"/>
      </xdr:nvSpPr>
      <xdr:spPr>
        <a:xfrm>
          <a:off x="16357600" y="1792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66548</xdr:rowOff>
    </xdr:from>
    <xdr:to>
      <xdr:col>81</xdr:col>
      <xdr:colOff>101600</xdr:colOff>
      <xdr:row>104</xdr:row>
      <xdr:rowOff>168148</xdr:rowOff>
    </xdr:to>
    <xdr:sp macro="" textlink="">
      <xdr:nvSpPr>
        <xdr:cNvPr id="759" name="楕円 758">
          <a:extLst>
            <a:ext uri="{FF2B5EF4-FFF2-40B4-BE49-F238E27FC236}">
              <a16:creationId xmlns:a16="http://schemas.microsoft.com/office/drawing/2014/main" id="{16ADFF38-5AA3-43B1-BC2B-04AD9B8786B7}"/>
            </a:ext>
          </a:extLst>
        </xdr:cNvPr>
        <xdr:cNvSpPr/>
      </xdr:nvSpPr>
      <xdr:spPr>
        <a:xfrm>
          <a:off x="15430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117348</xdr:rowOff>
    </xdr:from>
    <xdr:to>
      <xdr:col>85</xdr:col>
      <xdr:colOff>127000</xdr:colOff>
      <xdr:row>104</xdr:row>
      <xdr:rowOff>165354</xdr:rowOff>
    </xdr:to>
    <xdr:cxnSp macro="">
      <xdr:nvCxnSpPr>
        <xdr:cNvPr id="760" name="直線コネクタ 759">
          <a:extLst>
            <a:ext uri="{FF2B5EF4-FFF2-40B4-BE49-F238E27FC236}">
              <a16:creationId xmlns:a16="http://schemas.microsoft.com/office/drawing/2014/main" id="{1836E944-CFBA-4F0D-9A20-580E9DE33266}"/>
            </a:ext>
          </a:extLst>
        </xdr:cNvPr>
        <xdr:cNvCxnSpPr/>
      </xdr:nvCxnSpPr>
      <xdr:spPr>
        <a:xfrm>
          <a:off x="15481300" y="1794814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144272</xdr:rowOff>
    </xdr:from>
    <xdr:to>
      <xdr:col>76</xdr:col>
      <xdr:colOff>165100</xdr:colOff>
      <xdr:row>105</xdr:row>
      <xdr:rowOff>74422</xdr:rowOff>
    </xdr:to>
    <xdr:sp macro="" textlink="">
      <xdr:nvSpPr>
        <xdr:cNvPr id="761" name="楕円 760">
          <a:extLst>
            <a:ext uri="{FF2B5EF4-FFF2-40B4-BE49-F238E27FC236}">
              <a16:creationId xmlns:a16="http://schemas.microsoft.com/office/drawing/2014/main" id="{B8893B1C-FE41-43B4-B47A-E9391ECDB7F6}"/>
            </a:ext>
          </a:extLst>
        </xdr:cNvPr>
        <xdr:cNvSpPr/>
      </xdr:nvSpPr>
      <xdr:spPr>
        <a:xfrm>
          <a:off x="14541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117348</xdr:rowOff>
    </xdr:from>
    <xdr:to>
      <xdr:col>81</xdr:col>
      <xdr:colOff>50800</xdr:colOff>
      <xdr:row>105</xdr:row>
      <xdr:rowOff>23622</xdr:rowOff>
    </xdr:to>
    <xdr:cxnSp macro="">
      <xdr:nvCxnSpPr>
        <xdr:cNvPr id="762" name="直線コネクタ 761">
          <a:extLst>
            <a:ext uri="{FF2B5EF4-FFF2-40B4-BE49-F238E27FC236}">
              <a16:creationId xmlns:a16="http://schemas.microsoft.com/office/drawing/2014/main" id="{3483BD73-7A9F-4A95-93CE-F9C73BD0B6B4}"/>
            </a:ext>
          </a:extLst>
        </xdr:cNvPr>
        <xdr:cNvCxnSpPr/>
      </xdr:nvCxnSpPr>
      <xdr:spPr>
        <a:xfrm flipV="1">
          <a:off x="14592300" y="179481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55118</xdr:rowOff>
    </xdr:from>
    <xdr:to>
      <xdr:col>72</xdr:col>
      <xdr:colOff>38100</xdr:colOff>
      <xdr:row>105</xdr:row>
      <xdr:rowOff>156718</xdr:rowOff>
    </xdr:to>
    <xdr:sp macro="" textlink="">
      <xdr:nvSpPr>
        <xdr:cNvPr id="763" name="楕円 762">
          <a:extLst>
            <a:ext uri="{FF2B5EF4-FFF2-40B4-BE49-F238E27FC236}">
              <a16:creationId xmlns:a16="http://schemas.microsoft.com/office/drawing/2014/main" id="{5812FDAA-1650-433F-A780-CE51039D2071}"/>
            </a:ext>
          </a:extLst>
        </xdr:cNvPr>
        <xdr:cNvSpPr/>
      </xdr:nvSpPr>
      <xdr:spPr>
        <a:xfrm>
          <a:off x="13652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23622</xdr:rowOff>
    </xdr:from>
    <xdr:to>
      <xdr:col>76</xdr:col>
      <xdr:colOff>114300</xdr:colOff>
      <xdr:row>105</xdr:row>
      <xdr:rowOff>105918</xdr:rowOff>
    </xdr:to>
    <xdr:cxnSp macro="">
      <xdr:nvCxnSpPr>
        <xdr:cNvPr id="764" name="直線コネクタ 763">
          <a:extLst>
            <a:ext uri="{FF2B5EF4-FFF2-40B4-BE49-F238E27FC236}">
              <a16:creationId xmlns:a16="http://schemas.microsoft.com/office/drawing/2014/main" id="{6F18EDB1-990E-48EF-A97C-63E139924A1B}"/>
            </a:ext>
          </a:extLst>
        </xdr:cNvPr>
        <xdr:cNvCxnSpPr/>
      </xdr:nvCxnSpPr>
      <xdr:spPr>
        <a:xfrm flipV="1">
          <a:off x="13703300" y="180258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64263</xdr:rowOff>
    </xdr:from>
    <xdr:to>
      <xdr:col>67</xdr:col>
      <xdr:colOff>101600</xdr:colOff>
      <xdr:row>105</xdr:row>
      <xdr:rowOff>165863</xdr:rowOff>
    </xdr:to>
    <xdr:sp macro="" textlink="">
      <xdr:nvSpPr>
        <xdr:cNvPr id="765" name="楕円 764">
          <a:extLst>
            <a:ext uri="{FF2B5EF4-FFF2-40B4-BE49-F238E27FC236}">
              <a16:creationId xmlns:a16="http://schemas.microsoft.com/office/drawing/2014/main" id="{B017D4AF-B0A1-4218-A154-7AA6A0D657F9}"/>
            </a:ext>
          </a:extLst>
        </xdr:cNvPr>
        <xdr:cNvSpPr/>
      </xdr:nvSpPr>
      <xdr:spPr>
        <a:xfrm>
          <a:off x="12763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105918</xdr:rowOff>
    </xdr:from>
    <xdr:to>
      <xdr:col>71</xdr:col>
      <xdr:colOff>177800</xdr:colOff>
      <xdr:row>105</xdr:row>
      <xdr:rowOff>115063</xdr:rowOff>
    </xdr:to>
    <xdr:cxnSp macro="">
      <xdr:nvCxnSpPr>
        <xdr:cNvPr id="766" name="直線コネクタ 765">
          <a:extLst>
            <a:ext uri="{FF2B5EF4-FFF2-40B4-BE49-F238E27FC236}">
              <a16:creationId xmlns:a16="http://schemas.microsoft.com/office/drawing/2014/main" id="{FDAE943C-D8B3-4274-95B0-70721C69E057}"/>
            </a:ext>
          </a:extLst>
        </xdr:cNvPr>
        <xdr:cNvCxnSpPr/>
      </xdr:nvCxnSpPr>
      <xdr:spPr>
        <a:xfrm flipV="1">
          <a:off x="12814300" y="181081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767" name="n_1aveValue【公民館】&#10;有形固定資産減価償却率">
          <a:extLst>
            <a:ext uri="{FF2B5EF4-FFF2-40B4-BE49-F238E27FC236}">
              <a16:creationId xmlns:a16="http://schemas.microsoft.com/office/drawing/2014/main" id="{2454A9E5-4AB5-4904-AF7D-C3562E60F70D}"/>
            </a:ext>
          </a:extLst>
        </xdr:cNvPr>
        <xdr:cNvSpPr txBox="1"/>
      </xdr:nvSpPr>
      <xdr:spPr>
        <a:xfrm>
          <a:off x="152660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768" name="n_2aveValue【公民館】&#10;有形固定資産減価償却率">
          <a:extLst>
            <a:ext uri="{FF2B5EF4-FFF2-40B4-BE49-F238E27FC236}">
              <a16:creationId xmlns:a16="http://schemas.microsoft.com/office/drawing/2014/main" id="{F24B5BCB-BA04-41D8-8383-F1779F92F12D}"/>
            </a:ext>
          </a:extLst>
        </xdr:cNvPr>
        <xdr:cNvSpPr txBox="1"/>
      </xdr:nvSpPr>
      <xdr:spPr>
        <a:xfrm>
          <a:off x="14389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159529</xdr:rowOff>
    </xdr:from>
    <xdr:ext cx="405111" cy="259045"/>
    <xdr:sp macro="" textlink="">
      <xdr:nvSpPr>
        <xdr:cNvPr id="769" name="n_3aveValue【公民館】&#10;有形固定資産減価償却率">
          <a:extLst>
            <a:ext uri="{FF2B5EF4-FFF2-40B4-BE49-F238E27FC236}">
              <a16:creationId xmlns:a16="http://schemas.microsoft.com/office/drawing/2014/main" id="{CE64C15F-7EFE-47D6-AFAD-F4F492D49848}"/>
            </a:ext>
          </a:extLst>
        </xdr:cNvPr>
        <xdr:cNvSpPr txBox="1"/>
      </xdr:nvSpPr>
      <xdr:spPr>
        <a:xfrm>
          <a:off x="135007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770" name="n_4aveValue【公民館】&#10;有形固定資産減価償却率">
          <a:extLst>
            <a:ext uri="{FF2B5EF4-FFF2-40B4-BE49-F238E27FC236}">
              <a16:creationId xmlns:a16="http://schemas.microsoft.com/office/drawing/2014/main" id="{314DA305-9360-4586-BCDB-FDE654658261}"/>
            </a:ext>
          </a:extLst>
        </xdr:cNvPr>
        <xdr:cNvSpPr txBox="1"/>
      </xdr:nvSpPr>
      <xdr:spPr>
        <a:xfrm>
          <a:off x="12611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159275</xdr:rowOff>
    </xdr:from>
    <xdr:ext cx="405111" cy="259045"/>
    <xdr:sp macro="" textlink="">
      <xdr:nvSpPr>
        <xdr:cNvPr id="771" name="n_1mainValue【公民館】&#10;有形固定資産減価償却率">
          <a:extLst>
            <a:ext uri="{FF2B5EF4-FFF2-40B4-BE49-F238E27FC236}">
              <a16:creationId xmlns:a16="http://schemas.microsoft.com/office/drawing/2014/main" id="{CC18FB6A-F019-4D97-86DD-13C208872EE1}"/>
            </a:ext>
          </a:extLst>
        </xdr:cNvPr>
        <xdr:cNvSpPr txBox="1"/>
      </xdr:nvSpPr>
      <xdr:spPr>
        <a:xfrm>
          <a:off x="15266044" y="1799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65549</xdr:rowOff>
    </xdr:from>
    <xdr:ext cx="405111" cy="259045"/>
    <xdr:sp macro="" textlink="">
      <xdr:nvSpPr>
        <xdr:cNvPr id="772" name="n_2mainValue【公民館】&#10;有形固定資産減価償却率">
          <a:extLst>
            <a:ext uri="{FF2B5EF4-FFF2-40B4-BE49-F238E27FC236}">
              <a16:creationId xmlns:a16="http://schemas.microsoft.com/office/drawing/2014/main" id="{5EA41A7E-EE07-4F31-A7D4-E961F0BD78E6}"/>
            </a:ext>
          </a:extLst>
        </xdr:cNvPr>
        <xdr:cNvSpPr txBox="1"/>
      </xdr:nvSpPr>
      <xdr:spPr>
        <a:xfrm>
          <a:off x="14389744" y="1806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147845</xdr:rowOff>
    </xdr:from>
    <xdr:ext cx="405111" cy="259045"/>
    <xdr:sp macro="" textlink="">
      <xdr:nvSpPr>
        <xdr:cNvPr id="773" name="n_3mainValue【公民館】&#10;有形固定資産減価償却率">
          <a:extLst>
            <a:ext uri="{FF2B5EF4-FFF2-40B4-BE49-F238E27FC236}">
              <a16:creationId xmlns:a16="http://schemas.microsoft.com/office/drawing/2014/main" id="{B6571AD5-CA54-44D9-82EA-6B9D5A71B33D}"/>
            </a:ext>
          </a:extLst>
        </xdr:cNvPr>
        <xdr:cNvSpPr txBox="1"/>
      </xdr:nvSpPr>
      <xdr:spPr>
        <a:xfrm>
          <a:off x="135007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156990</xdr:rowOff>
    </xdr:from>
    <xdr:ext cx="405111" cy="259045"/>
    <xdr:sp macro="" textlink="">
      <xdr:nvSpPr>
        <xdr:cNvPr id="774" name="n_4mainValue【公民館】&#10;有形固定資産減価償却率">
          <a:extLst>
            <a:ext uri="{FF2B5EF4-FFF2-40B4-BE49-F238E27FC236}">
              <a16:creationId xmlns:a16="http://schemas.microsoft.com/office/drawing/2014/main" id="{684E75E4-A157-4FCB-9D2F-11E6EEC6CDE6}"/>
            </a:ext>
          </a:extLst>
        </xdr:cNvPr>
        <xdr:cNvSpPr txBox="1"/>
      </xdr:nvSpPr>
      <xdr:spPr>
        <a:xfrm>
          <a:off x="12611744" y="1815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id="{EE012C80-B3BB-4D99-AA52-3575F5BC732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id="{E74C3B16-7F58-4819-BA56-7E7470068CC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id="{00DD9E94-C3F5-4238-87B5-6CD85D9CBB8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id="{C8D6030C-5DBE-4A9A-82FF-69C5C252FAE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id="{A2749AD7-94C5-4E21-BC59-49DCDECDBEB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id="{0C72E740-9F0D-49CB-9CA1-7A636F1437F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id="{DD8921BF-465A-45F4-8A17-9FBF07EF1FE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id="{AFA18865-22AA-4BD0-8086-7209B6CFBE2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a:extLst>
            <a:ext uri="{FF2B5EF4-FFF2-40B4-BE49-F238E27FC236}">
              <a16:creationId xmlns:a16="http://schemas.microsoft.com/office/drawing/2014/main" id="{832AF6D0-8863-4A28-964F-9EA1DCDA38D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id="{B409E91F-A689-4012-B2C0-D94B4A6393D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a:extLst>
            <a:ext uri="{FF2B5EF4-FFF2-40B4-BE49-F238E27FC236}">
              <a16:creationId xmlns:a16="http://schemas.microsoft.com/office/drawing/2014/main" id="{BB931CAF-6A60-4248-981B-38C0C7C932B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a:extLst>
            <a:ext uri="{FF2B5EF4-FFF2-40B4-BE49-F238E27FC236}">
              <a16:creationId xmlns:a16="http://schemas.microsoft.com/office/drawing/2014/main" id="{0EA427F9-4194-4F9B-B7E1-3A0A79E8A00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a:extLst>
            <a:ext uri="{FF2B5EF4-FFF2-40B4-BE49-F238E27FC236}">
              <a16:creationId xmlns:a16="http://schemas.microsoft.com/office/drawing/2014/main" id="{7D810026-B792-4549-AD8A-40FD22B091A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a:extLst>
            <a:ext uri="{FF2B5EF4-FFF2-40B4-BE49-F238E27FC236}">
              <a16:creationId xmlns:a16="http://schemas.microsoft.com/office/drawing/2014/main" id="{6A2E3D6F-32D0-41C8-9DCB-46EB7B97665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a:extLst>
            <a:ext uri="{FF2B5EF4-FFF2-40B4-BE49-F238E27FC236}">
              <a16:creationId xmlns:a16="http://schemas.microsoft.com/office/drawing/2014/main" id="{2E968E7D-DFEB-4403-A862-72589625164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a:extLst>
            <a:ext uri="{FF2B5EF4-FFF2-40B4-BE49-F238E27FC236}">
              <a16:creationId xmlns:a16="http://schemas.microsoft.com/office/drawing/2014/main" id="{214D3A6E-34A9-4114-85C1-D37DC04E56B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a:extLst>
            <a:ext uri="{FF2B5EF4-FFF2-40B4-BE49-F238E27FC236}">
              <a16:creationId xmlns:a16="http://schemas.microsoft.com/office/drawing/2014/main" id="{F23B444B-DB2D-4FBB-B3FC-143C3B84D8A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a:extLst>
            <a:ext uri="{FF2B5EF4-FFF2-40B4-BE49-F238E27FC236}">
              <a16:creationId xmlns:a16="http://schemas.microsoft.com/office/drawing/2014/main" id="{E4A4D753-3C11-49C9-9BA9-C47F982A158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a:extLst>
            <a:ext uri="{FF2B5EF4-FFF2-40B4-BE49-F238E27FC236}">
              <a16:creationId xmlns:a16="http://schemas.microsoft.com/office/drawing/2014/main" id="{9A9CC0B1-21DD-412C-9C49-57B7CA6FFA6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a:extLst>
            <a:ext uri="{FF2B5EF4-FFF2-40B4-BE49-F238E27FC236}">
              <a16:creationId xmlns:a16="http://schemas.microsoft.com/office/drawing/2014/main" id="{1EDA4E3C-D927-47F8-9543-C46768BBD43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a:extLst>
            <a:ext uri="{FF2B5EF4-FFF2-40B4-BE49-F238E27FC236}">
              <a16:creationId xmlns:a16="http://schemas.microsoft.com/office/drawing/2014/main" id="{ED72FEC9-97B7-4FF7-80F1-95F5AF304A5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a:extLst>
            <a:ext uri="{FF2B5EF4-FFF2-40B4-BE49-F238E27FC236}">
              <a16:creationId xmlns:a16="http://schemas.microsoft.com/office/drawing/2014/main" id="{C7393DB6-9317-478E-9653-1DB634D886B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a:extLst>
            <a:ext uri="{FF2B5EF4-FFF2-40B4-BE49-F238E27FC236}">
              <a16:creationId xmlns:a16="http://schemas.microsoft.com/office/drawing/2014/main" id="{53755608-8A72-49C0-9FCA-F221F30997F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a:extLst>
            <a:ext uri="{FF2B5EF4-FFF2-40B4-BE49-F238E27FC236}">
              <a16:creationId xmlns:a16="http://schemas.microsoft.com/office/drawing/2014/main" id="{6F93B969-793E-4A83-8B56-A60F6F0AED1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公民館】&#10;一人当たり面積グラフ枠">
          <a:extLst>
            <a:ext uri="{FF2B5EF4-FFF2-40B4-BE49-F238E27FC236}">
              <a16:creationId xmlns:a16="http://schemas.microsoft.com/office/drawing/2014/main" id="{8FD070D4-192C-4743-9DE4-8624EDC67AF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00" name="直線コネクタ 799">
          <a:extLst>
            <a:ext uri="{FF2B5EF4-FFF2-40B4-BE49-F238E27FC236}">
              <a16:creationId xmlns:a16="http://schemas.microsoft.com/office/drawing/2014/main" id="{984EA2E5-6EC3-46BE-A1EA-65E2A264A90C}"/>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01" name="【公民館】&#10;一人当たり面積最小値テキスト">
          <a:extLst>
            <a:ext uri="{FF2B5EF4-FFF2-40B4-BE49-F238E27FC236}">
              <a16:creationId xmlns:a16="http://schemas.microsoft.com/office/drawing/2014/main" id="{FF8D8133-8D3C-4858-BCEA-2A96E69F8AD6}"/>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02" name="直線コネクタ 801">
          <a:extLst>
            <a:ext uri="{FF2B5EF4-FFF2-40B4-BE49-F238E27FC236}">
              <a16:creationId xmlns:a16="http://schemas.microsoft.com/office/drawing/2014/main" id="{63C53C44-B0BE-4A1C-B673-B5858311531F}"/>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03" name="【公民館】&#10;一人当たり面積最大値テキスト">
          <a:extLst>
            <a:ext uri="{FF2B5EF4-FFF2-40B4-BE49-F238E27FC236}">
              <a16:creationId xmlns:a16="http://schemas.microsoft.com/office/drawing/2014/main" id="{8E18A87C-CC2A-460D-8A32-C085264FE25E}"/>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04" name="直線コネクタ 803">
          <a:extLst>
            <a:ext uri="{FF2B5EF4-FFF2-40B4-BE49-F238E27FC236}">
              <a16:creationId xmlns:a16="http://schemas.microsoft.com/office/drawing/2014/main" id="{13C62A43-59C3-4C5D-87C5-99D762828D46}"/>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805" name="【公民館】&#10;一人当たり面積平均値テキスト">
          <a:extLst>
            <a:ext uri="{FF2B5EF4-FFF2-40B4-BE49-F238E27FC236}">
              <a16:creationId xmlns:a16="http://schemas.microsoft.com/office/drawing/2014/main" id="{1F6DA830-02AE-474E-B13F-8FA5D5EDB1EE}"/>
            </a:ext>
          </a:extLst>
        </xdr:cNvPr>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806" name="フローチャート: 判断 805">
          <a:extLst>
            <a:ext uri="{FF2B5EF4-FFF2-40B4-BE49-F238E27FC236}">
              <a16:creationId xmlns:a16="http://schemas.microsoft.com/office/drawing/2014/main" id="{B6A4AD21-0CC2-41BA-A49D-81CBFFE06D7F}"/>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807" name="フローチャート: 判断 806">
          <a:extLst>
            <a:ext uri="{FF2B5EF4-FFF2-40B4-BE49-F238E27FC236}">
              <a16:creationId xmlns:a16="http://schemas.microsoft.com/office/drawing/2014/main" id="{35FDAA9D-95A2-4A22-A016-60A78F821AB2}"/>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08" name="フローチャート: 判断 807">
          <a:extLst>
            <a:ext uri="{FF2B5EF4-FFF2-40B4-BE49-F238E27FC236}">
              <a16:creationId xmlns:a16="http://schemas.microsoft.com/office/drawing/2014/main" id="{B29B358D-A8C7-48A0-B151-D4B2DF94D535}"/>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809" name="フローチャート: 判断 808">
          <a:extLst>
            <a:ext uri="{FF2B5EF4-FFF2-40B4-BE49-F238E27FC236}">
              <a16:creationId xmlns:a16="http://schemas.microsoft.com/office/drawing/2014/main" id="{1E6A0BDC-0A1D-4F0C-8583-80F803F464A0}"/>
            </a:ext>
          </a:extLst>
        </xdr:cNvPr>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810" name="フローチャート: 判断 809">
          <a:extLst>
            <a:ext uri="{FF2B5EF4-FFF2-40B4-BE49-F238E27FC236}">
              <a16:creationId xmlns:a16="http://schemas.microsoft.com/office/drawing/2014/main" id="{F085D368-5A0C-4711-8589-569284AC0FFE}"/>
            </a:ext>
          </a:extLst>
        </xdr:cNvPr>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2393BE31-772A-4640-A641-4C0F8E07858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112C627D-3AFD-411C-BE17-032C4A4B9CB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B695BBC9-348C-4619-8578-D1720CECFA0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2E530116-95A9-4761-8E72-9C77A68D4AF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E1D034CA-8763-41D5-8BFF-C95B2515835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17236</xdr:rowOff>
    </xdr:from>
    <xdr:to>
      <xdr:col>116</xdr:col>
      <xdr:colOff>114300</xdr:colOff>
      <xdr:row>108</xdr:row>
      <xdr:rowOff>118836</xdr:rowOff>
    </xdr:to>
    <xdr:sp macro="" textlink="">
      <xdr:nvSpPr>
        <xdr:cNvPr id="816" name="楕円 815">
          <a:extLst>
            <a:ext uri="{FF2B5EF4-FFF2-40B4-BE49-F238E27FC236}">
              <a16:creationId xmlns:a16="http://schemas.microsoft.com/office/drawing/2014/main" id="{3BC2627B-DCEB-47AC-9467-709554441C5C}"/>
            </a:ext>
          </a:extLst>
        </xdr:cNvPr>
        <xdr:cNvSpPr/>
      </xdr:nvSpPr>
      <xdr:spPr>
        <a:xfrm>
          <a:off x="221107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167113</xdr:rowOff>
    </xdr:from>
    <xdr:ext cx="469744" cy="259045"/>
    <xdr:sp macro="" textlink="">
      <xdr:nvSpPr>
        <xdr:cNvPr id="817" name="【公民館】&#10;一人当たり面積該当値テキスト">
          <a:extLst>
            <a:ext uri="{FF2B5EF4-FFF2-40B4-BE49-F238E27FC236}">
              <a16:creationId xmlns:a16="http://schemas.microsoft.com/office/drawing/2014/main" id="{24ED06AE-9099-4E7A-93D8-B230235C5DF8}"/>
            </a:ext>
          </a:extLst>
        </xdr:cNvPr>
        <xdr:cNvSpPr txBox="1"/>
      </xdr:nvSpPr>
      <xdr:spPr>
        <a:xfrm>
          <a:off x="22199600"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xdr:rowOff>
    </xdr:from>
    <xdr:to>
      <xdr:col>112</xdr:col>
      <xdr:colOff>38100</xdr:colOff>
      <xdr:row>108</xdr:row>
      <xdr:rowOff>117202</xdr:rowOff>
    </xdr:to>
    <xdr:sp macro="" textlink="">
      <xdr:nvSpPr>
        <xdr:cNvPr id="818" name="楕円 817">
          <a:extLst>
            <a:ext uri="{FF2B5EF4-FFF2-40B4-BE49-F238E27FC236}">
              <a16:creationId xmlns:a16="http://schemas.microsoft.com/office/drawing/2014/main" id="{A4A85210-2E44-46F1-8682-14D597C02612}"/>
            </a:ext>
          </a:extLst>
        </xdr:cNvPr>
        <xdr:cNvSpPr/>
      </xdr:nvSpPr>
      <xdr:spPr>
        <a:xfrm>
          <a:off x="21272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66402</xdr:rowOff>
    </xdr:from>
    <xdr:to>
      <xdr:col>116</xdr:col>
      <xdr:colOff>63500</xdr:colOff>
      <xdr:row>108</xdr:row>
      <xdr:rowOff>68036</xdr:rowOff>
    </xdr:to>
    <xdr:cxnSp macro="">
      <xdr:nvCxnSpPr>
        <xdr:cNvPr id="819" name="直線コネクタ 818">
          <a:extLst>
            <a:ext uri="{FF2B5EF4-FFF2-40B4-BE49-F238E27FC236}">
              <a16:creationId xmlns:a16="http://schemas.microsoft.com/office/drawing/2014/main" id="{11CDC1E3-8B53-4E59-AABD-1D5AE06086BC}"/>
            </a:ext>
          </a:extLst>
        </xdr:cNvPr>
        <xdr:cNvCxnSpPr/>
      </xdr:nvCxnSpPr>
      <xdr:spPr>
        <a:xfrm>
          <a:off x="21323300" y="1858300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xdr:rowOff>
    </xdr:from>
    <xdr:to>
      <xdr:col>107</xdr:col>
      <xdr:colOff>101600</xdr:colOff>
      <xdr:row>108</xdr:row>
      <xdr:rowOff>117202</xdr:rowOff>
    </xdr:to>
    <xdr:sp macro="" textlink="">
      <xdr:nvSpPr>
        <xdr:cNvPr id="820" name="楕円 819">
          <a:extLst>
            <a:ext uri="{FF2B5EF4-FFF2-40B4-BE49-F238E27FC236}">
              <a16:creationId xmlns:a16="http://schemas.microsoft.com/office/drawing/2014/main" id="{CB873868-19DE-486B-BA5B-01F7EF72A25B}"/>
            </a:ext>
          </a:extLst>
        </xdr:cNvPr>
        <xdr:cNvSpPr/>
      </xdr:nvSpPr>
      <xdr:spPr>
        <a:xfrm>
          <a:off x="20383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66402</xdr:rowOff>
    </xdr:from>
    <xdr:to>
      <xdr:col>111</xdr:col>
      <xdr:colOff>177800</xdr:colOff>
      <xdr:row>108</xdr:row>
      <xdr:rowOff>66402</xdr:rowOff>
    </xdr:to>
    <xdr:cxnSp macro="">
      <xdr:nvCxnSpPr>
        <xdr:cNvPr id="821" name="直線コネクタ 820">
          <a:extLst>
            <a:ext uri="{FF2B5EF4-FFF2-40B4-BE49-F238E27FC236}">
              <a16:creationId xmlns:a16="http://schemas.microsoft.com/office/drawing/2014/main" id="{5808DA78-3633-4180-9954-427DD046BC56}"/>
            </a:ext>
          </a:extLst>
        </xdr:cNvPr>
        <xdr:cNvCxnSpPr/>
      </xdr:nvCxnSpPr>
      <xdr:spPr>
        <a:xfrm>
          <a:off x="20434300" y="1858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7438</xdr:rowOff>
    </xdr:from>
    <xdr:to>
      <xdr:col>102</xdr:col>
      <xdr:colOff>165100</xdr:colOff>
      <xdr:row>108</xdr:row>
      <xdr:rowOff>109038</xdr:rowOff>
    </xdr:to>
    <xdr:sp macro="" textlink="">
      <xdr:nvSpPr>
        <xdr:cNvPr id="822" name="楕円 821">
          <a:extLst>
            <a:ext uri="{FF2B5EF4-FFF2-40B4-BE49-F238E27FC236}">
              <a16:creationId xmlns:a16="http://schemas.microsoft.com/office/drawing/2014/main" id="{FE3FE5B6-060B-40D6-8C04-B2BA18B938B8}"/>
            </a:ext>
          </a:extLst>
        </xdr:cNvPr>
        <xdr:cNvSpPr/>
      </xdr:nvSpPr>
      <xdr:spPr>
        <a:xfrm>
          <a:off x="19494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58238</xdr:rowOff>
    </xdr:from>
    <xdr:to>
      <xdr:col>107</xdr:col>
      <xdr:colOff>50800</xdr:colOff>
      <xdr:row>108</xdr:row>
      <xdr:rowOff>66402</xdr:rowOff>
    </xdr:to>
    <xdr:cxnSp macro="">
      <xdr:nvCxnSpPr>
        <xdr:cNvPr id="823" name="直線コネクタ 822">
          <a:extLst>
            <a:ext uri="{FF2B5EF4-FFF2-40B4-BE49-F238E27FC236}">
              <a16:creationId xmlns:a16="http://schemas.microsoft.com/office/drawing/2014/main" id="{22E68B1E-B0E8-44E7-8B2E-506432213A9C}"/>
            </a:ext>
          </a:extLst>
        </xdr:cNvPr>
        <xdr:cNvCxnSpPr/>
      </xdr:nvCxnSpPr>
      <xdr:spPr>
        <a:xfrm>
          <a:off x="19545300" y="1857483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9071</xdr:rowOff>
    </xdr:from>
    <xdr:to>
      <xdr:col>98</xdr:col>
      <xdr:colOff>38100</xdr:colOff>
      <xdr:row>108</xdr:row>
      <xdr:rowOff>110671</xdr:rowOff>
    </xdr:to>
    <xdr:sp macro="" textlink="">
      <xdr:nvSpPr>
        <xdr:cNvPr id="824" name="楕円 823">
          <a:extLst>
            <a:ext uri="{FF2B5EF4-FFF2-40B4-BE49-F238E27FC236}">
              <a16:creationId xmlns:a16="http://schemas.microsoft.com/office/drawing/2014/main" id="{A77920A9-652F-4BFE-A6F2-BC4FF221CCB8}"/>
            </a:ext>
          </a:extLst>
        </xdr:cNvPr>
        <xdr:cNvSpPr/>
      </xdr:nvSpPr>
      <xdr:spPr>
        <a:xfrm>
          <a:off x="18605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58238</xdr:rowOff>
    </xdr:from>
    <xdr:to>
      <xdr:col>102</xdr:col>
      <xdr:colOff>114300</xdr:colOff>
      <xdr:row>108</xdr:row>
      <xdr:rowOff>59871</xdr:rowOff>
    </xdr:to>
    <xdr:cxnSp macro="">
      <xdr:nvCxnSpPr>
        <xdr:cNvPr id="825" name="直線コネクタ 824">
          <a:extLst>
            <a:ext uri="{FF2B5EF4-FFF2-40B4-BE49-F238E27FC236}">
              <a16:creationId xmlns:a16="http://schemas.microsoft.com/office/drawing/2014/main" id="{94F6DE28-5DBA-4EA3-A27D-F7A380B240A0}"/>
            </a:ext>
          </a:extLst>
        </xdr:cNvPr>
        <xdr:cNvCxnSpPr/>
      </xdr:nvCxnSpPr>
      <xdr:spPr>
        <a:xfrm flipV="1">
          <a:off x="18656300" y="185748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826" name="n_1aveValue【公民館】&#10;一人当たり面積">
          <a:extLst>
            <a:ext uri="{FF2B5EF4-FFF2-40B4-BE49-F238E27FC236}">
              <a16:creationId xmlns:a16="http://schemas.microsoft.com/office/drawing/2014/main" id="{671AE34B-D044-451A-ADB3-D39B61598DAD}"/>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827" name="n_2aveValue【公民館】&#10;一人当たり面積">
          <a:extLst>
            <a:ext uri="{FF2B5EF4-FFF2-40B4-BE49-F238E27FC236}">
              <a16:creationId xmlns:a16="http://schemas.microsoft.com/office/drawing/2014/main" id="{F8712E38-B2A0-49DA-8F99-63843332E680}"/>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828" name="n_3aveValue【公民館】&#10;一人当たり面積">
          <a:extLst>
            <a:ext uri="{FF2B5EF4-FFF2-40B4-BE49-F238E27FC236}">
              <a16:creationId xmlns:a16="http://schemas.microsoft.com/office/drawing/2014/main" id="{E7D8DCDB-3723-46E0-9807-1A6E040ACA69}"/>
            </a:ext>
          </a:extLst>
        </xdr:cNvPr>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829" name="n_4aveValue【公民館】&#10;一人当たり面積">
          <a:extLst>
            <a:ext uri="{FF2B5EF4-FFF2-40B4-BE49-F238E27FC236}">
              <a16:creationId xmlns:a16="http://schemas.microsoft.com/office/drawing/2014/main" id="{73FCC48F-FF71-41C3-A841-D8A5DB2B4438}"/>
            </a:ext>
          </a:extLst>
        </xdr:cNvPr>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108329</xdr:rowOff>
    </xdr:from>
    <xdr:ext cx="469744" cy="259045"/>
    <xdr:sp macro="" textlink="">
      <xdr:nvSpPr>
        <xdr:cNvPr id="830" name="n_1mainValue【公民館】&#10;一人当たり面積">
          <a:extLst>
            <a:ext uri="{FF2B5EF4-FFF2-40B4-BE49-F238E27FC236}">
              <a16:creationId xmlns:a16="http://schemas.microsoft.com/office/drawing/2014/main" id="{C0B8F146-ECF0-4A14-AC57-D379551FA534}"/>
            </a:ext>
          </a:extLst>
        </xdr:cNvPr>
        <xdr:cNvSpPr txBox="1"/>
      </xdr:nvSpPr>
      <xdr:spPr>
        <a:xfrm>
          <a:off x="210757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108329</xdr:rowOff>
    </xdr:from>
    <xdr:ext cx="469744" cy="259045"/>
    <xdr:sp macro="" textlink="">
      <xdr:nvSpPr>
        <xdr:cNvPr id="831" name="n_2mainValue【公民館】&#10;一人当たり面積">
          <a:extLst>
            <a:ext uri="{FF2B5EF4-FFF2-40B4-BE49-F238E27FC236}">
              <a16:creationId xmlns:a16="http://schemas.microsoft.com/office/drawing/2014/main" id="{97568E00-448F-4431-BE45-A68769D03D21}"/>
            </a:ext>
          </a:extLst>
        </xdr:cNvPr>
        <xdr:cNvSpPr txBox="1"/>
      </xdr:nvSpPr>
      <xdr:spPr>
        <a:xfrm>
          <a:off x="20199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100165</xdr:rowOff>
    </xdr:from>
    <xdr:ext cx="469744" cy="259045"/>
    <xdr:sp macro="" textlink="">
      <xdr:nvSpPr>
        <xdr:cNvPr id="832" name="n_3mainValue【公民館】&#10;一人当たり面積">
          <a:extLst>
            <a:ext uri="{FF2B5EF4-FFF2-40B4-BE49-F238E27FC236}">
              <a16:creationId xmlns:a16="http://schemas.microsoft.com/office/drawing/2014/main" id="{FF332BFE-E972-491E-A782-2A03D3CD6838}"/>
            </a:ext>
          </a:extLst>
        </xdr:cNvPr>
        <xdr:cNvSpPr txBox="1"/>
      </xdr:nvSpPr>
      <xdr:spPr>
        <a:xfrm>
          <a:off x="19310427" y="1861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101798</xdr:rowOff>
    </xdr:from>
    <xdr:ext cx="469744" cy="259045"/>
    <xdr:sp macro="" textlink="">
      <xdr:nvSpPr>
        <xdr:cNvPr id="833" name="n_4mainValue【公民館】&#10;一人当たり面積">
          <a:extLst>
            <a:ext uri="{FF2B5EF4-FFF2-40B4-BE49-F238E27FC236}">
              <a16:creationId xmlns:a16="http://schemas.microsoft.com/office/drawing/2014/main" id="{117BD715-121E-4F76-B11E-39881E1C63BA}"/>
            </a:ext>
          </a:extLst>
        </xdr:cNvPr>
        <xdr:cNvSpPr txBox="1"/>
      </xdr:nvSpPr>
      <xdr:spPr>
        <a:xfrm>
          <a:off x="18421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4" name="正方形/長方形 833">
          <a:extLst>
            <a:ext uri="{FF2B5EF4-FFF2-40B4-BE49-F238E27FC236}">
              <a16:creationId xmlns:a16="http://schemas.microsoft.com/office/drawing/2014/main" id="{DAF96473-0DB5-4880-BA46-19A6691DFD1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5" name="正方形/長方形 834">
          <a:extLst>
            <a:ext uri="{FF2B5EF4-FFF2-40B4-BE49-F238E27FC236}">
              <a16:creationId xmlns:a16="http://schemas.microsoft.com/office/drawing/2014/main" id="{652368D1-67EA-40A7-AF9E-95757E4179A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6" name="テキスト ボックス 835">
          <a:extLst>
            <a:ext uri="{FF2B5EF4-FFF2-40B4-BE49-F238E27FC236}">
              <a16:creationId xmlns:a16="http://schemas.microsoft.com/office/drawing/2014/main" id="{DC8A6E0D-C7DB-4CD8-A7B7-33A197090D4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にかけて、学校教育系施設及び公営住宅を中心に公共施設を整備しており、施設の老朽化が進んでいる状況である。公営住宅については、熊本地震に係る災害復旧事業による公営住宅の建設などにより、減価償却率は回復しているが、依然として約</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％と高い状況にある。</a:t>
          </a:r>
          <a:endParaRPr lang="ja-JP" altLang="ja-JP" sz="1400">
            <a:effectLst/>
          </a:endParaRPr>
        </a:p>
        <a:p>
          <a:r>
            <a:rPr kumimoji="1" lang="ja-JP" altLang="ja-JP" sz="1100">
              <a:solidFill>
                <a:schemeClr val="dk1"/>
              </a:solidFill>
              <a:effectLst/>
              <a:latin typeface="+mn-lt"/>
              <a:ea typeface="+mn-ea"/>
              <a:cs typeface="+mn-cs"/>
            </a:rPr>
            <a:t>また、本町の施設全体の有形固定資産減価償却率が</a:t>
          </a:r>
          <a:r>
            <a:rPr kumimoji="1" lang="en-US" altLang="ja-JP" sz="1100">
              <a:solidFill>
                <a:schemeClr val="dk1"/>
              </a:solidFill>
              <a:effectLst/>
              <a:latin typeface="+mn-lt"/>
              <a:ea typeface="+mn-ea"/>
              <a:cs typeface="+mn-cs"/>
            </a:rPr>
            <a:t>61.3</a:t>
          </a:r>
          <a:r>
            <a:rPr kumimoji="1" lang="ja-JP" altLang="ja-JP" sz="1100">
              <a:solidFill>
                <a:schemeClr val="dk1"/>
              </a:solidFill>
              <a:effectLst/>
              <a:latin typeface="+mn-lt"/>
              <a:ea typeface="+mn-ea"/>
              <a:cs typeface="+mn-cs"/>
            </a:rPr>
            <a:t>％と高い水準であることから、個別施設計画等に基づきながら施設の長寿命化・集約・除却などを行い、減価償却率の回復を図る必要がある。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637A1D9-03D9-4671-A4C2-00000386C80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2FFDF1-7760-4ED7-B012-37AE7C3087D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0EE8113-3761-44AB-91CC-31EBCA7E736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72DDBB6-7EB7-4DEE-BA1E-34773C898B4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16D3CD-86BE-4D06-A3FE-854D854075E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BFA2054-71B7-4386-9E45-2E6253EF746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1042D07-D685-4153-B7B2-0E906848590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16C141-27B4-4D04-8D59-C1843DC27C6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697F68F-7CCC-4F1D-A72D-86A8648AA68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A05F401-812E-4481-B171-5BB31A2704D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17,048
16,942
99.03
14,582,083
13,680,456
814,798
5,643,668
15,706,870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FE95FF3-C94E-40BA-A128-ECCEAE1DD77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777686-303C-4330-8368-E75FA91B40E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EC1A478-419C-4FCF-9CBD-9E6441C2A96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4A8E395-6A5B-4750-A5A2-EF6BD2129E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4A13A0C-1FA2-4BEB-AF7D-BA15E88C6BD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6CDFF96-813D-4B12-8940-2CD069EFF9D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EB974E2-9C04-47F6-BD15-25DFD0E7F07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C001033-0D8F-4FDF-A7D8-A0917FFED7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A8E36BE-8B85-4ADB-92E8-7D11800C672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2BEADAF-2F68-4649-AFA2-3AA57AFEA24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11B8DC3-C7FD-48AB-A009-8FEC0205746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39B487C-987D-4C23-8227-DD46F597B75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80E81D9-686E-44F5-9449-BD7BF358D9D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F77EA0C-0A0A-4495-A447-AF2DC364DF1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7507A01-77D6-4398-B278-F22BC027310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B29B4D3-0139-42DD-93F8-E53F2E974FC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5289952-DB98-411F-A6CF-05642D9FEB9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DC29526-3273-42EF-965E-292B956D0D5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3B0202A-31F1-46C9-8299-3399D9F4766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8C3BB00-155B-411F-B3BD-A01A4348822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40CC6B3-4549-4138-9389-7DD097EB417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BE1C35A-4EE3-45B5-B230-AB654D646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3EC2721-C934-4734-A95C-F3519A8AC54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C849946-2798-4339-80B3-B23B17F0493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C47652B-E59E-4A31-BA3C-464DCBACBE5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ACBF283-C0FC-4C6D-9EC0-AD2711B776B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025DEDA-13E4-44C1-9949-29E4BF0DC96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D5A62E8-F29C-4C7F-8934-0651E033FB8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EFF7751-53D1-4357-9B11-543C16EC7D8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40419EC-B7C4-4E4C-ABE1-77107152610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19B5465-5DA6-497A-9A10-BDE30E4C876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08868B6-C25E-4021-9602-A771519B4CF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F7FFAAE-1737-4309-B8E6-38AF8CF3FFA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679C1A2-E17E-481B-8D79-24545329752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E307471-8332-4AEA-8FC4-EE93A86DA9B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C65B580-701B-48B8-86CC-481E60D41CD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3AD389D-690E-4112-8D5D-A0F5AA53E8C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B81E988-84DB-4A0D-AC96-EDF93C1CE20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209AB7F-FF78-447A-8A06-99CE484BAFF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15313E7-97E9-4EC5-AC79-9A680C0634F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460DAE7-4EF1-491B-93EB-1ADBB979355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DE8B514-45A9-4022-AF1C-05660A6D94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270CA22-C61B-4575-896A-F9B95BE05CD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35FB0CD-EA0E-4D7D-A16C-2DCBAA13DFA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2D9D9EF-3ED9-472A-9631-CE049D5366D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96078D47-A545-4B39-BBF1-987D19F1FF6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674E12D-9DD4-437F-ABF7-21847EC1C7D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A7B793F2-1348-43E6-93D1-D3A14204FF0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25836123-FF9D-4E48-89EA-1DF4B2117C6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51C14EE8-0EB7-4402-827E-DE8A3CF6993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52B47C6E-8C8C-4B57-A7B1-68B00A55EC1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21C3E8C-AC64-4E29-BF51-8129C8C67DC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DC83086E-9320-468C-89E8-EBEFDFD7787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E9411E6C-1B61-40B4-AF2B-BD7774C245F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DB88F157-FC35-47E9-9C5B-169532AB9FC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D7B687CD-3C19-488A-AC99-FA04966AA89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EB264B45-5C07-44F8-B889-8B1BD5B4BDD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4BD6C31F-0998-4248-89DA-C950291BE2F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16001112-2BA8-4B5B-8E7C-2FACDF86FB8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7562EFB7-67E5-40C8-B9A1-B6E8F328C4E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1040BE53-F712-414C-AA49-ECF8F5A0041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D41E0560-9E01-4FF1-89A8-92EA53EFE42F}"/>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63E59536-6ACF-4E98-8F69-A3D69ECB533F}"/>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C442BC9A-44E3-430C-BF35-5E03F03F90C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122ADCA-0C2A-48EF-AA97-BEDBEE1BC04C}"/>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77" name="直線コネクタ 76">
          <a:extLst>
            <a:ext uri="{FF2B5EF4-FFF2-40B4-BE49-F238E27FC236}">
              <a16:creationId xmlns:a16="http://schemas.microsoft.com/office/drawing/2014/main" id="{FD32BD3A-EC9B-4FAA-B084-8BC0B36E6047}"/>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77F496C1-30D4-436F-A992-E1053DC6BE19}"/>
            </a:ext>
          </a:extLst>
        </xdr:cNvPr>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79" name="フローチャート: 判断 78">
          <a:extLst>
            <a:ext uri="{FF2B5EF4-FFF2-40B4-BE49-F238E27FC236}">
              <a16:creationId xmlns:a16="http://schemas.microsoft.com/office/drawing/2014/main" id="{4B8F3CB8-D9D4-4EA4-8631-4FADBF8F4171}"/>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80" name="フローチャート: 判断 79">
          <a:extLst>
            <a:ext uri="{FF2B5EF4-FFF2-40B4-BE49-F238E27FC236}">
              <a16:creationId xmlns:a16="http://schemas.microsoft.com/office/drawing/2014/main" id="{5148DA64-E687-4566-8710-268167515C17}"/>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81" name="フローチャート: 判断 80">
          <a:extLst>
            <a:ext uri="{FF2B5EF4-FFF2-40B4-BE49-F238E27FC236}">
              <a16:creationId xmlns:a16="http://schemas.microsoft.com/office/drawing/2014/main" id="{859B9B75-BF45-448E-BC51-C85D0E9D27AF}"/>
            </a:ext>
          </a:extLst>
        </xdr:cNvPr>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82" name="フローチャート: 判断 81">
          <a:extLst>
            <a:ext uri="{FF2B5EF4-FFF2-40B4-BE49-F238E27FC236}">
              <a16:creationId xmlns:a16="http://schemas.microsoft.com/office/drawing/2014/main" id="{46849DB2-1973-4D66-95EA-FF6C443A3EFE}"/>
            </a:ext>
          </a:extLst>
        </xdr:cNvPr>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83" name="フローチャート: 判断 82">
          <a:extLst>
            <a:ext uri="{FF2B5EF4-FFF2-40B4-BE49-F238E27FC236}">
              <a16:creationId xmlns:a16="http://schemas.microsoft.com/office/drawing/2014/main" id="{1F6E48D1-6E48-4DB0-A1F4-08739D4DA480}"/>
            </a:ext>
          </a:extLst>
        </xdr:cNvPr>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808DDFA9-7931-4095-9330-CE293D78E67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E61E2CD-A1E6-4F8F-A571-F19F4868925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5ECC4EE-3988-4F27-AE5D-D0C80BE9DE2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7866AD4-5E4E-4BAF-ADBE-D6955CAF194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68C9578-E9CA-469E-844E-C3644FA5340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89" name="楕円 88">
          <a:extLst>
            <a:ext uri="{FF2B5EF4-FFF2-40B4-BE49-F238E27FC236}">
              <a16:creationId xmlns:a16="http://schemas.microsoft.com/office/drawing/2014/main" id="{4F548E47-9673-4A40-8F33-C10BCDB26F9F}"/>
            </a:ext>
          </a:extLst>
        </xdr:cNvPr>
        <xdr:cNvSpPr/>
      </xdr:nvSpPr>
      <xdr:spPr>
        <a:xfrm>
          <a:off x="4584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40657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B5D5612-DF5C-4C4B-813A-4ADE9895A313}"/>
            </a:ext>
          </a:extLst>
        </xdr:cNvPr>
        <xdr:cNvSpPr txBox="1"/>
      </xdr:nvSpPr>
      <xdr:spPr>
        <a:xfrm>
          <a:off x="467360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149225</xdr:rowOff>
    </xdr:from>
    <xdr:to>
      <xdr:col>20</xdr:col>
      <xdr:colOff>38100</xdr:colOff>
      <xdr:row>59</xdr:row>
      <xdr:rowOff>79375</xdr:rowOff>
    </xdr:to>
    <xdr:sp macro="" textlink="">
      <xdr:nvSpPr>
        <xdr:cNvPr id="91" name="楕円 90">
          <a:extLst>
            <a:ext uri="{FF2B5EF4-FFF2-40B4-BE49-F238E27FC236}">
              <a16:creationId xmlns:a16="http://schemas.microsoft.com/office/drawing/2014/main" id="{5137ACAC-DCB8-4F35-BA7E-2B49F7FD3E64}"/>
            </a:ext>
          </a:extLst>
        </xdr:cNvPr>
        <xdr:cNvSpPr/>
      </xdr:nvSpPr>
      <xdr:spPr>
        <a:xfrm>
          <a:off x="3746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28575</xdr:rowOff>
    </xdr:from>
    <xdr:to>
      <xdr:col>24</xdr:col>
      <xdr:colOff>63500</xdr:colOff>
      <xdr:row>59</xdr:row>
      <xdr:rowOff>68580</xdr:rowOff>
    </xdr:to>
    <xdr:cxnSp macro="">
      <xdr:nvCxnSpPr>
        <xdr:cNvPr id="92" name="直線コネクタ 91">
          <a:extLst>
            <a:ext uri="{FF2B5EF4-FFF2-40B4-BE49-F238E27FC236}">
              <a16:creationId xmlns:a16="http://schemas.microsoft.com/office/drawing/2014/main" id="{681BCA89-C737-4548-A755-483858EB93B2}"/>
            </a:ext>
          </a:extLst>
        </xdr:cNvPr>
        <xdr:cNvCxnSpPr/>
      </xdr:nvCxnSpPr>
      <xdr:spPr>
        <a:xfrm>
          <a:off x="3797300" y="101441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111125</xdr:rowOff>
    </xdr:from>
    <xdr:to>
      <xdr:col>15</xdr:col>
      <xdr:colOff>101600</xdr:colOff>
      <xdr:row>59</xdr:row>
      <xdr:rowOff>41275</xdr:rowOff>
    </xdr:to>
    <xdr:sp macro="" textlink="">
      <xdr:nvSpPr>
        <xdr:cNvPr id="93" name="楕円 92">
          <a:extLst>
            <a:ext uri="{FF2B5EF4-FFF2-40B4-BE49-F238E27FC236}">
              <a16:creationId xmlns:a16="http://schemas.microsoft.com/office/drawing/2014/main" id="{08CE1283-C369-4CDE-B399-E2EA006BE4A5}"/>
            </a:ext>
          </a:extLst>
        </xdr:cNvPr>
        <xdr:cNvSpPr/>
      </xdr:nvSpPr>
      <xdr:spPr>
        <a:xfrm>
          <a:off x="2857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161925</xdr:rowOff>
    </xdr:from>
    <xdr:to>
      <xdr:col>19</xdr:col>
      <xdr:colOff>177800</xdr:colOff>
      <xdr:row>59</xdr:row>
      <xdr:rowOff>28575</xdr:rowOff>
    </xdr:to>
    <xdr:cxnSp macro="">
      <xdr:nvCxnSpPr>
        <xdr:cNvPr id="94" name="直線コネクタ 93">
          <a:extLst>
            <a:ext uri="{FF2B5EF4-FFF2-40B4-BE49-F238E27FC236}">
              <a16:creationId xmlns:a16="http://schemas.microsoft.com/office/drawing/2014/main" id="{C395F292-6BDC-4234-B4F9-8FA5F19C9711}"/>
            </a:ext>
          </a:extLst>
        </xdr:cNvPr>
        <xdr:cNvCxnSpPr/>
      </xdr:nvCxnSpPr>
      <xdr:spPr>
        <a:xfrm>
          <a:off x="2908300" y="10106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71120</xdr:rowOff>
    </xdr:from>
    <xdr:to>
      <xdr:col>10</xdr:col>
      <xdr:colOff>165100</xdr:colOff>
      <xdr:row>59</xdr:row>
      <xdr:rowOff>1270</xdr:rowOff>
    </xdr:to>
    <xdr:sp macro="" textlink="">
      <xdr:nvSpPr>
        <xdr:cNvPr id="95" name="楕円 94">
          <a:extLst>
            <a:ext uri="{FF2B5EF4-FFF2-40B4-BE49-F238E27FC236}">
              <a16:creationId xmlns:a16="http://schemas.microsoft.com/office/drawing/2014/main" id="{92C377D4-7852-423D-915F-509376572DAF}"/>
            </a:ext>
          </a:extLst>
        </xdr:cNvPr>
        <xdr:cNvSpPr/>
      </xdr:nvSpPr>
      <xdr:spPr>
        <a:xfrm>
          <a:off x="1968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121920</xdr:rowOff>
    </xdr:from>
    <xdr:to>
      <xdr:col>15</xdr:col>
      <xdr:colOff>50800</xdr:colOff>
      <xdr:row>58</xdr:row>
      <xdr:rowOff>161925</xdr:rowOff>
    </xdr:to>
    <xdr:cxnSp macro="">
      <xdr:nvCxnSpPr>
        <xdr:cNvPr id="96" name="直線コネクタ 95">
          <a:extLst>
            <a:ext uri="{FF2B5EF4-FFF2-40B4-BE49-F238E27FC236}">
              <a16:creationId xmlns:a16="http://schemas.microsoft.com/office/drawing/2014/main" id="{B2D95D04-E522-4431-A289-5C12C9288386}"/>
            </a:ext>
          </a:extLst>
        </xdr:cNvPr>
        <xdr:cNvCxnSpPr/>
      </xdr:nvCxnSpPr>
      <xdr:spPr>
        <a:xfrm>
          <a:off x="2019300" y="100660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29210</xdr:rowOff>
    </xdr:from>
    <xdr:to>
      <xdr:col>6</xdr:col>
      <xdr:colOff>38100</xdr:colOff>
      <xdr:row>58</xdr:row>
      <xdr:rowOff>130810</xdr:rowOff>
    </xdr:to>
    <xdr:sp macro="" textlink="">
      <xdr:nvSpPr>
        <xdr:cNvPr id="97" name="楕円 96">
          <a:extLst>
            <a:ext uri="{FF2B5EF4-FFF2-40B4-BE49-F238E27FC236}">
              <a16:creationId xmlns:a16="http://schemas.microsoft.com/office/drawing/2014/main" id="{9FA949F3-7D73-46EF-9B89-44E010277CAB}"/>
            </a:ext>
          </a:extLst>
        </xdr:cNvPr>
        <xdr:cNvSpPr/>
      </xdr:nvSpPr>
      <xdr:spPr>
        <a:xfrm>
          <a:off x="1079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80010</xdr:rowOff>
    </xdr:from>
    <xdr:to>
      <xdr:col>10</xdr:col>
      <xdr:colOff>114300</xdr:colOff>
      <xdr:row>58</xdr:row>
      <xdr:rowOff>121920</xdr:rowOff>
    </xdr:to>
    <xdr:cxnSp macro="">
      <xdr:nvCxnSpPr>
        <xdr:cNvPr id="98" name="直線コネクタ 97">
          <a:extLst>
            <a:ext uri="{FF2B5EF4-FFF2-40B4-BE49-F238E27FC236}">
              <a16:creationId xmlns:a16="http://schemas.microsoft.com/office/drawing/2014/main" id="{2B1CDDDE-1674-4F87-A56B-DECCC929740D}"/>
            </a:ext>
          </a:extLst>
        </xdr:cNvPr>
        <xdr:cNvCxnSpPr/>
      </xdr:nvCxnSpPr>
      <xdr:spPr>
        <a:xfrm>
          <a:off x="1130300" y="100241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99" name="n_1aveValue【体育館・プール】&#10;有形固定資産減価償却率">
          <a:extLst>
            <a:ext uri="{FF2B5EF4-FFF2-40B4-BE49-F238E27FC236}">
              <a16:creationId xmlns:a16="http://schemas.microsoft.com/office/drawing/2014/main" id="{40689BA4-56CC-4E57-AB4E-DEF1DE48887E}"/>
            </a:ext>
          </a:extLst>
        </xdr:cNvPr>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104792</xdr:rowOff>
    </xdr:from>
    <xdr:ext cx="405111" cy="259045"/>
    <xdr:sp macro="" textlink="">
      <xdr:nvSpPr>
        <xdr:cNvPr id="100" name="n_2aveValue【体育館・プール】&#10;有形固定資産減価償却率">
          <a:extLst>
            <a:ext uri="{FF2B5EF4-FFF2-40B4-BE49-F238E27FC236}">
              <a16:creationId xmlns:a16="http://schemas.microsoft.com/office/drawing/2014/main" id="{5DA7E4D2-9E2B-4585-98DC-BAD908834924}"/>
            </a:ext>
          </a:extLst>
        </xdr:cNvPr>
        <xdr:cNvSpPr txBox="1"/>
      </xdr:nvSpPr>
      <xdr:spPr>
        <a:xfrm>
          <a:off x="2705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101" name="n_3aveValue【体育館・プール】&#10;有形固定資産減価償却率">
          <a:extLst>
            <a:ext uri="{FF2B5EF4-FFF2-40B4-BE49-F238E27FC236}">
              <a16:creationId xmlns:a16="http://schemas.microsoft.com/office/drawing/2014/main" id="{331874BD-C876-4DB9-BAFA-C7368586FB2E}"/>
            </a:ext>
          </a:extLst>
        </xdr:cNvPr>
        <xdr:cNvSpPr txBox="1"/>
      </xdr:nvSpPr>
      <xdr:spPr>
        <a:xfrm>
          <a:off x="1816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102887</xdr:rowOff>
    </xdr:from>
    <xdr:ext cx="405111" cy="259045"/>
    <xdr:sp macro="" textlink="">
      <xdr:nvSpPr>
        <xdr:cNvPr id="102" name="n_4aveValue【体育館・プール】&#10;有形固定資産減価償却率">
          <a:extLst>
            <a:ext uri="{FF2B5EF4-FFF2-40B4-BE49-F238E27FC236}">
              <a16:creationId xmlns:a16="http://schemas.microsoft.com/office/drawing/2014/main" id="{27038731-2478-42B7-A272-CA6251FB8929}"/>
            </a:ext>
          </a:extLst>
        </xdr:cNvPr>
        <xdr:cNvSpPr txBox="1"/>
      </xdr:nvSpPr>
      <xdr:spPr>
        <a:xfrm>
          <a:off x="927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95902</xdr:rowOff>
    </xdr:from>
    <xdr:ext cx="405111" cy="259045"/>
    <xdr:sp macro="" textlink="">
      <xdr:nvSpPr>
        <xdr:cNvPr id="103" name="n_1mainValue【体育館・プール】&#10;有形固定資産減価償却率">
          <a:extLst>
            <a:ext uri="{FF2B5EF4-FFF2-40B4-BE49-F238E27FC236}">
              <a16:creationId xmlns:a16="http://schemas.microsoft.com/office/drawing/2014/main" id="{E6F72160-9B26-421C-A32D-0BEAB056BC0C}"/>
            </a:ext>
          </a:extLst>
        </xdr:cNvPr>
        <xdr:cNvSpPr txBox="1"/>
      </xdr:nvSpPr>
      <xdr:spPr>
        <a:xfrm>
          <a:off x="35820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57802</xdr:rowOff>
    </xdr:from>
    <xdr:ext cx="405111" cy="259045"/>
    <xdr:sp macro="" textlink="">
      <xdr:nvSpPr>
        <xdr:cNvPr id="104" name="n_2mainValue【体育館・プール】&#10;有形固定資産減価償却率">
          <a:extLst>
            <a:ext uri="{FF2B5EF4-FFF2-40B4-BE49-F238E27FC236}">
              <a16:creationId xmlns:a16="http://schemas.microsoft.com/office/drawing/2014/main" id="{9F314118-B5FE-4D83-831C-FBBDFF00B476}"/>
            </a:ext>
          </a:extLst>
        </xdr:cNvPr>
        <xdr:cNvSpPr txBox="1"/>
      </xdr:nvSpPr>
      <xdr:spPr>
        <a:xfrm>
          <a:off x="2705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17797</xdr:rowOff>
    </xdr:from>
    <xdr:ext cx="405111" cy="259045"/>
    <xdr:sp macro="" textlink="">
      <xdr:nvSpPr>
        <xdr:cNvPr id="105" name="n_3mainValue【体育館・プール】&#10;有形固定資産減価償却率">
          <a:extLst>
            <a:ext uri="{FF2B5EF4-FFF2-40B4-BE49-F238E27FC236}">
              <a16:creationId xmlns:a16="http://schemas.microsoft.com/office/drawing/2014/main" id="{9D420985-931E-437F-946E-13C9837B7748}"/>
            </a:ext>
          </a:extLst>
        </xdr:cNvPr>
        <xdr:cNvSpPr txBox="1"/>
      </xdr:nvSpPr>
      <xdr:spPr>
        <a:xfrm>
          <a:off x="1816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147337</xdr:rowOff>
    </xdr:from>
    <xdr:ext cx="405111" cy="259045"/>
    <xdr:sp macro="" textlink="">
      <xdr:nvSpPr>
        <xdr:cNvPr id="106" name="n_4mainValue【体育館・プール】&#10;有形固定資産減価償却率">
          <a:extLst>
            <a:ext uri="{FF2B5EF4-FFF2-40B4-BE49-F238E27FC236}">
              <a16:creationId xmlns:a16="http://schemas.microsoft.com/office/drawing/2014/main" id="{C2F1D5C6-5B4C-4C75-8C33-D4B56EE5701D}"/>
            </a:ext>
          </a:extLst>
        </xdr:cNvPr>
        <xdr:cNvSpPr txBox="1"/>
      </xdr:nvSpPr>
      <xdr:spPr>
        <a:xfrm>
          <a:off x="927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C6EC2CB1-C015-47DE-A257-74643CD71C9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CE40146D-666C-4565-AF28-44E8B55683E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FBB03EB8-C97A-41C9-ADB9-A8E0F576EFC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FB2718CD-41DF-47F4-81BE-8B7EC69DF1B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913B7297-86FB-4E30-9827-7C2F54DE067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A056273E-5B21-4244-AB51-AFC134403FE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12F71D32-FDFC-4687-9C80-AB8EEF1C393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C4AEB38C-3677-4ABF-8C4D-882866DFEB9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5B07EB76-C517-42FA-B856-473297D3D24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A625B69F-B797-4867-8B38-E116C0A2409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8371E5E2-0724-48C1-81AF-7A6151BDECD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8A1063AD-0D1A-4148-B0DC-AC4497042D8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D40B85CA-EE1F-4E85-AD78-4DC27DEFB58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9BD28889-174C-42E9-9A7B-AD24CDDA4F1F}"/>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7CF12830-CD68-4355-9E6D-5F0D46DD1D1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2B08F690-EC2D-46F8-A601-C6177C000C3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D748F9F3-7A79-44F7-B5AE-83C7EC05EA8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1F70B328-7142-48B2-A314-9C855C068508}"/>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F84B9D5C-C682-43B5-B7A2-30D2A7C476D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5A942749-A4F1-4992-B53E-E62A01AEC00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B269AD60-8E77-4468-A46B-45DB066F1FE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FD7D68DE-72CA-445C-ADC6-4E0BDE3A65C7}"/>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54B103AA-08AA-4B0C-B87A-E23C6FA3562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D9D3DBD1-FC92-49A6-A0CA-5608350AFF6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9AF07773-FDCB-4964-B462-F2CB1FFF584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132" name="直線コネクタ 131">
          <a:extLst>
            <a:ext uri="{FF2B5EF4-FFF2-40B4-BE49-F238E27FC236}">
              <a16:creationId xmlns:a16="http://schemas.microsoft.com/office/drawing/2014/main" id="{6D95FC47-14F6-450B-AC08-6E7F64D575C9}"/>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3" name="【体育館・プール】&#10;一人当たり面積最小値テキスト">
          <a:extLst>
            <a:ext uri="{FF2B5EF4-FFF2-40B4-BE49-F238E27FC236}">
              <a16:creationId xmlns:a16="http://schemas.microsoft.com/office/drawing/2014/main" id="{727D6B35-3D81-4A4E-8516-A859F296E0C1}"/>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4" name="直線コネクタ 133">
          <a:extLst>
            <a:ext uri="{FF2B5EF4-FFF2-40B4-BE49-F238E27FC236}">
              <a16:creationId xmlns:a16="http://schemas.microsoft.com/office/drawing/2014/main" id="{B3FF0C22-1B9D-46E1-ADAE-F402765BE27B}"/>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135" name="【体育館・プール】&#10;一人当たり面積最大値テキスト">
          <a:extLst>
            <a:ext uri="{FF2B5EF4-FFF2-40B4-BE49-F238E27FC236}">
              <a16:creationId xmlns:a16="http://schemas.microsoft.com/office/drawing/2014/main" id="{2DF61F61-EC09-408A-BA7B-2C922C5EF2C8}"/>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136" name="直線コネクタ 135">
          <a:extLst>
            <a:ext uri="{FF2B5EF4-FFF2-40B4-BE49-F238E27FC236}">
              <a16:creationId xmlns:a16="http://schemas.microsoft.com/office/drawing/2014/main" id="{00E02093-0D33-4DCD-A628-FA30127E05A6}"/>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157860</xdr:rowOff>
    </xdr:from>
    <xdr:ext cx="469744" cy="259045"/>
    <xdr:sp macro="" textlink="">
      <xdr:nvSpPr>
        <xdr:cNvPr id="137" name="【体育館・プール】&#10;一人当たり面積平均値テキスト">
          <a:extLst>
            <a:ext uri="{FF2B5EF4-FFF2-40B4-BE49-F238E27FC236}">
              <a16:creationId xmlns:a16="http://schemas.microsoft.com/office/drawing/2014/main" id="{AE14A489-0CFC-4A8D-86FC-33470043D3CA}"/>
            </a:ext>
          </a:extLst>
        </xdr:cNvPr>
        <xdr:cNvSpPr txBox="1"/>
      </xdr:nvSpPr>
      <xdr:spPr>
        <a:xfrm>
          <a:off x="10515600" y="1061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138" name="フローチャート: 判断 137">
          <a:extLst>
            <a:ext uri="{FF2B5EF4-FFF2-40B4-BE49-F238E27FC236}">
              <a16:creationId xmlns:a16="http://schemas.microsoft.com/office/drawing/2014/main" id="{50D80F50-9EE7-470A-96B4-1C9C62347EBE}"/>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139" name="フローチャート: 判断 138">
          <a:extLst>
            <a:ext uri="{FF2B5EF4-FFF2-40B4-BE49-F238E27FC236}">
              <a16:creationId xmlns:a16="http://schemas.microsoft.com/office/drawing/2014/main" id="{60F51908-F634-4AE5-A9F0-2A07F311654F}"/>
            </a:ext>
          </a:extLst>
        </xdr:cNvPr>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140" name="フローチャート: 判断 139">
          <a:extLst>
            <a:ext uri="{FF2B5EF4-FFF2-40B4-BE49-F238E27FC236}">
              <a16:creationId xmlns:a16="http://schemas.microsoft.com/office/drawing/2014/main" id="{6D035185-A323-441D-A82F-CC565E4FE6E2}"/>
            </a:ext>
          </a:extLst>
        </xdr:cNvPr>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141" name="フローチャート: 判断 140">
          <a:extLst>
            <a:ext uri="{FF2B5EF4-FFF2-40B4-BE49-F238E27FC236}">
              <a16:creationId xmlns:a16="http://schemas.microsoft.com/office/drawing/2014/main" id="{21FB7959-6DC2-41F9-B639-1E3220F52D69}"/>
            </a:ext>
          </a:extLst>
        </xdr:cNvPr>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142" name="フローチャート: 判断 141">
          <a:extLst>
            <a:ext uri="{FF2B5EF4-FFF2-40B4-BE49-F238E27FC236}">
              <a16:creationId xmlns:a16="http://schemas.microsoft.com/office/drawing/2014/main" id="{B1340CC4-5E00-43BF-9019-953471DD217E}"/>
            </a:ext>
          </a:extLst>
        </xdr:cNvPr>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9EB690EE-0AD9-492D-B745-5106DE8F4F9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800841C1-BB00-4907-B204-DEC3927E003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B88DA85-30EB-4477-B064-005CF7A81DD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75E64458-87BC-4B04-800F-F447C0C522C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3D0EBF32-DB29-4C98-8738-2C5D1ACE0B9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91259</xdr:rowOff>
    </xdr:from>
    <xdr:to>
      <xdr:col>55</xdr:col>
      <xdr:colOff>50800</xdr:colOff>
      <xdr:row>62</xdr:row>
      <xdr:rowOff>21409</xdr:rowOff>
    </xdr:to>
    <xdr:sp macro="" textlink="">
      <xdr:nvSpPr>
        <xdr:cNvPr id="148" name="楕円 147">
          <a:extLst>
            <a:ext uri="{FF2B5EF4-FFF2-40B4-BE49-F238E27FC236}">
              <a16:creationId xmlns:a16="http://schemas.microsoft.com/office/drawing/2014/main" id="{CE5B07EE-B20B-4109-9886-58DD805BAE63}"/>
            </a:ext>
          </a:extLst>
        </xdr:cNvPr>
        <xdr:cNvSpPr/>
      </xdr:nvSpPr>
      <xdr:spPr>
        <a:xfrm>
          <a:off x="104267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114136</xdr:rowOff>
    </xdr:from>
    <xdr:ext cx="469744" cy="259045"/>
    <xdr:sp macro="" textlink="">
      <xdr:nvSpPr>
        <xdr:cNvPr id="149" name="【体育館・プール】&#10;一人当たり面積該当値テキスト">
          <a:extLst>
            <a:ext uri="{FF2B5EF4-FFF2-40B4-BE49-F238E27FC236}">
              <a16:creationId xmlns:a16="http://schemas.microsoft.com/office/drawing/2014/main" id="{BC658B86-38BB-4869-8446-F310A851378C}"/>
            </a:ext>
          </a:extLst>
        </xdr:cNvPr>
        <xdr:cNvSpPr txBox="1"/>
      </xdr:nvSpPr>
      <xdr:spPr>
        <a:xfrm>
          <a:off x="10515600" y="1040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89081</xdr:rowOff>
    </xdr:from>
    <xdr:to>
      <xdr:col>50</xdr:col>
      <xdr:colOff>165100</xdr:colOff>
      <xdr:row>62</xdr:row>
      <xdr:rowOff>19231</xdr:rowOff>
    </xdr:to>
    <xdr:sp macro="" textlink="">
      <xdr:nvSpPr>
        <xdr:cNvPr id="150" name="楕円 149">
          <a:extLst>
            <a:ext uri="{FF2B5EF4-FFF2-40B4-BE49-F238E27FC236}">
              <a16:creationId xmlns:a16="http://schemas.microsoft.com/office/drawing/2014/main" id="{49336408-6612-4BA0-A859-614AAE2CDFFA}"/>
            </a:ext>
          </a:extLst>
        </xdr:cNvPr>
        <xdr:cNvSpPr/>
      </xdr:nvSpPr>
      <xdr:spPr>
        <a:xfrm>
          <a:off x="9588500" y="1054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139881</xdr:rowOff>
    </xdr:from>
    <xdr:to>
      <xdr:col>55</xdr:col>
      <xdr:colOff>0</xdr:colOff>
      <xdr:row>61</xdr:row>
      <xdr:rowOff>142059</xdr:rowOff>
    </xdr:to>
    <xdr:cxnSp macro="">
      <xdr:nvCxnSpPr>
        <xdr:cNvPr id="151" name="直線コネクタ 150">
          <a:extLst>
            <a:ext uri="{FF2B5EF4-FFF2-40B4-BE49-F238E27FC236}">
              <a16:creationId xmlns:a16="http://schemas.microsoft.com/office/drawing/2014/main" id="{87D2FBB6-580B-41E6-A771-17310F36A0FC}"/>
            </a:ext>
          </a:extLst>
        </xdr:cNvPr>
        <xdr:cNvCxnSpPr/>
      </xdr:nvCxnSpPr>
      <xdr:spPr>
        <a:xfrm>
          <a:off x="9639300" y="10598331"/>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86904</xdr:rowOff>
    </xdr:from>
    <xdr:to>
      <xdr:col>46</xdr:col>
      <xdr:colOff>38100</xdr:colOff>
      <xdr:row>62</xdr:row>
      <xdr:rowOff>17054</xdr:rowOff>
    </xdr:to>
    <xdr:sp macro="" textlink="">
      <xdr:nvSpPr>
        <xdr:cNvPr id="152" name="楕円 151">
          <a:extLst>
            <a:ext uri="{FF2B5EF4-FFF2-40B4-BE49-F238E27FC236}">
              <a16:creationId xmlns:a16="http://schemas.microsoft.com/office/drawing/2014/main" id="{72EBABC6-E1D5-4F93-A245-7CBB8061FB41}"/>
            </a:ext>
          </a:extLst>
        </xdr:cNvPr>
        <xdr:cNvSpPr/>
      </xdr:nvSpPr>
      <xdr:spPr>
        <a:xfrm>
          <a:off x="8699500" y="105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137704</xdr:rowOff>
    </xdr:from>
    <xdr:to>
      <xdr:col>50</xdr:col>
      <xdr:colOff>114300</xdr:colOff>
      <xdr:row>61</xdr:row>
      <xdr:rowOff>139881</xdr:rowOff>
    </xdr:to>
    <xdr:cxnSp macro="">
      <xdr:nvCxnSpPr>
        <xdr:cNvPr id="153" name="直線コネクタ 152">
          <a:extLst>
            <a:ext uri="{FF2B5EF4-FFF2-40B4-BE49-F238E27FC236}">
              <a16:creationId xmlns:a16="http://schemas.microsoft.com/office/drawing/2014/main" id="{B9678328-C0C9-4293-A954-DECC8FD7A197}"/>
            </a:ext>
          </a:extLst>
        </xdr:cNvPr>
        <xdr:cNvCxnSpPr/>
      </xdr:nvCxnSpPr>
      <xdr:spPr>
        <a:xfrm>
          <a:off x="8750300" y="1059615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90170</xdr:rowOff>
    </xdr:from>
    <xdr:to>
      <xdr:col>41</xdr:col>
      <xdr:colOff>101600</xdr:colOff>
      <xdr:row>62</xdr:row>
      <xdr:rowOff>20320</xdr:rowOff>
    </xdr:to>
    <xdr:sp macro="" textlink="">
      <xdr:nvSpPr>
        <xdr:cNvPr id="154" name="楕円 153">
          <a:extLst>
            <a:ext uri="{FF2B5EF4-FFF2-40B4-BE49-F238E27FC236}">
              <a16:creationId xmlns:a16="http://schemas.microsoft.com/office/drawing/2014/main" id="{724171AD-D540-4ED7-B59C-EC9AED137F6F}"/>
            </a:ext>
          </a:extLst>
        </xdr:cNvPr>
        <xdr:cNvSpPr/>
      </xdr:nvSpPr>
      <xdr:spPr>
        <a:xfrm>
          <a:off x="7810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137704</xdr:rowOff>
    </xdr:from>
    <xdr:to>
      <xdr:col>45</xdr:col>
      <xdr:colOff>177800</xdr:colOff>
      <xdr:row>61</xdr:row>
      <xdr:rowOff>140970</xdr:rowOff>
    </xdr:to>
    <xdr:cxnSp macro="">
      <xdr:nvCxnSpPr>
        <xdr:cNvPr id="155" name="直線コネクタ 154">
          <a:extLst>
            <a:ext uri="{FF2B5EF4-FFF2-40B4-BE49-F238E27FC236}">
              <a16:creationId xmlns:a16="http://schemas.microsoft.com/office/drawing/2014/main" id="{F93A36A2-D326-4E45-B24B-BBFEF9ADA90E}"/>
            </a:ext>
          </a:extLst>
        </xdr:cNvPr>
        <xdr:cNvCxnSpPr/>
      </xdr:nvCxnSpPr>
      <xdr:spPr>
        <a:xfrm flipV="1">
          <a:off x="7861300" y="105961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95613</xdr:rowOff>
    </xdr:from>
    <xdr:to>
      <xdr:col>36</xdr:col>
      <xdr:colOff>165100</xdr:colOff>
      <xdr:row>62</xdr:row>
      <xdr:rowOff>25763</xdr:rowOff>
    </xdr:to>
    <xdr:sp macro="" textlink="">
      <xdr:nvSpPr>
        <xdr:cNvPr id="156" name="楕円 155">
          <a:extLst>
            <a:ext uri="{FF2B5EF4-FFF2-40B4-BE49-F238E27FC236}">
              <a16:creationId xmlns:a16="http://schemas.microsoft.com/office/drawing/2014/main" id="{F8C5CD90-CB24-47A5-BC1D-5B55AF72B161}"/>
            </a:ext>
          </a:extLst>
        </xdr:cNvPr>
        <xdr:cNvSpPr/>
      </xdr:nvSpPr>
      <xdr:spPr>
        <a:xfrm>
          <a:off x="6921500" y="1055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140970</xdr:rowOff>
    </xdr:from>
    <xdr:to>
      <xdr:col>41</xdr:col>
      <xdr:colOff>50800</xdr:colOff>
      <xdr:row>61</xdr:row>
      <xdr:rowOff>146413</xdr:rowOff>
    </xdr:to>
    <xdr:cxnSp macro="">
      <xdr:nvCxnSpPr>
        <xdr:cNvPr id="157" name="直線コネクタ 156">
          <a:extLst>
            <a:ext uri="{FF2B5EF4-FFF2-40B4-BE49-F238E27FC236}">
              <a16:creationId xmlns:a16="http://schemas.microsoft.com/office/drawing/2014/main" id="{0CE8C785-C3F0-4685-8F22-EB74D5F9A65A}"/>
            </a:ext>
          </a:extLst>
        </xdr:cNvPr>
        <xdr:cNvCxnSpPr/>
      </xdr:nvCxnSpPr>
      <xdr:spPr>
        <a:xfrm flipV="1">
          <a:off x="6972300" y="1059942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82204</xdr:rowOff>
    </xdr:from>
    <xdr:ext cx="469744" cy="259045"/>
    <xdr:sp macro="" textlink="">
      <xdr:nvSpPr>
        <xdr:cNvPr id="158" name="n_1aveValue【体育館・プール】&#10;一人当たり面積">
          <a:extLst>
            <a:ext uri="{FF2B5EF4-FFF2-40B4-BE49-F238E27FC236}">
              <a16:creationId xmlns:a16="http://schemas.microsoft.com/office/drawing/2014/main" id="{3AF507C6-332A-4290-B6E9-EC90DDD902D5}"/>
            </a:ext>
          </a:extLst>
        </xdr:cNvPr>
        <xdr:cNvSpPr txBox="1"/>
      </xdr:nvSpPr>
      <xdr:spPr>
        <a:xfrm>
          <a:off x="9391727" y="1071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95267</xdr:rowOff>
    </xdr:from>
    <xdr:ext cx="469744" cy="259045"/>
    <xdr:sp macro="" textlink="">
      <xdr:nvSpPr>
        <xdr:cNvPr id="159" name="n_2aveValue【体育館・プール】&#10;一人当たり面積">
          <a:extLst>
            <a:ext uri="{FF2B5EF4-FFF2-40B4-BE49-F238E27FC236}">
              <a16:creationId xmlns:a16="http://schemas.microsoft.com/office/drawing/2014/main" id="{E42EFC19-297D-468F-9D7E-13593E8E2B9F}"/>
            </a:ext>
          </a:extLst>
        </xdr:cNvPr>
        <xdr:cNvSpPr txBox="1"/>
      </xdr:nvSpPr>
      <xdr:spPr>
        <a:xfrm>
          <a:off x="8515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118127</xdr:rowOff>
    </xdr:from>
    <xdr:ext cx="469744" cy="259045"/>
    <xdr:sp macro="" textlink="">
      <xdr:nvSpPr>
        <xdr:cNvPr id="160" name="n_3aveValue【体育館・プール】&#10;一人当たり面積">
          <a:extLst>
            <a:ext uri="{FF2B5EF4-FFF2-40B4-BE49-F238E27FC236}">
              <a16:creationId xmlns:a16="http://schemas.microsoft.com/office/drawing/2014/main" id="{E32A8A4A-9958-4A22-96C3-E12E94DCA6EA}"/>
            </a:ext>
          </a:extLst>
        </xdr:cNvPr>
        <xdr:cNvSpPr txBox="1"/>
      </xdr:nvSpPr>
      <xdr:spPr>
        <a:xfrm>
          <a:off x="7626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85470</xdr:rowOff>
    </xdr:from>
    <xdr:ext cx="469744" cy="259045"/>
    <xdr:sp macro="" textlink="">
      <xdr:nvSpPr>
        <xdr:cNvPr id="161" name="n_4aveValue【体育館・プール】&#10;一人当たり面積">
          <a:extLst>
            <a:ext uri="{FF2B5EF4-FFF2-40B4-BE49-F238E27FC236}">
              <a16:creationId xmlns:a16="http://schemas.microsoft.com/office/drawing/2014/main" id="{6661FA5A-611A-438E-8085-6ED158072B51}"/>
            </a:ext>
          </a:extLst>
        </xdr:cNvPr>
        <xdr:cNvSpPr txBox="1"/>
      </xdr:nvSpPr>
      <xdr:spPr>
        <a:xfrm>
          <a:off x="67374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35758</xdr:rowOff>
    </xdr:from>
    <xdr:ext cx="469744" cy="259045"/>
    <xdr:sp macro="" textlink="">
      <xdr:nvSpPr>
        <xdr:cNvPr id="162" name="n_1mainValue【体育館・プール】&#10;一人当たり面積">
          <a:extLst>
            <a:ext uri="{FF2B5EF4-FFF2-40B4-BE49-F238E27FC236}">
              <a16:creationId xmlns:a16="http://schemas.microsoft.com/office/drawing/2014/main" id="{0B7D3010-E77E-44B5-9C76-8EB6C2995393}"/>
            </a:ext>
          </a:extLst>
        </xdr:cNvPr>
        <xdr:cNvSpPr txBox="1"/>
      </xdr:nvSpPr>
      <xdr:spPr>
        <a:xfrm>
          <a:off x="9391727" y="1032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33581</xdr:rowOff>
    </xdr:from>
    <xdr:ext cx="469744" cy="259045"/>
    <xdr:sp macro="" textlink="">
      <xdr:nvSpPr>
        <xdr:cNvPr id="163" name="n_2mainValue【体育館・プール】&#10;一人当たり面積">
          <a:extLst>
            <a:ext uri="{FF2B5EF4-FFF2-40B4-BE49-F238E27FC236}">
              <a16:creationId xmlns:a16="http://schemas.microsoft.com/office/drawing/2014/main" id="{C18FCB21-FB45-4425-813F-F1B6C3C36884}"/>
            </a:ext>
          </a:extLst>
        </xdr:cNvPr>
        <xdr:cNvSpPr txBox="1"/>
      </xdr:nvSpPr>
      <xdr:spPr>
        <a:xfrm>
          <a:off x="8515427" y="1032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36847</xdr:rowOff>
    </xdr:from>
    <xdr:ext cx="469744" cy="259045"/>
    <xdr:sp macro="" textlink="">
      <xdr:nvSpPr>
        <xdr:cNvPr id="164" name="n_3mainValue【体育館・プール】&#10;一人当たり面積">
          <a:extLst>
            <a:ext uri="{FF2B5EF4-FFF2-40B4-BE49-F238E27FC236}">
              <a16:creationId xmlns:a16="http://schemas.microsoft.com/office/drawing/2014/main" id="{6F661AA4-67C3-4BBC-8331-157506883CD1}"/>
            </a:ext>
          </a:extLst>
        </xdr:cNvPr>
        <xdr:cNvSpPr txBox="1"/>
      </xdr:nvSpPr>
      <xdr:spPr>
        <a:xfrm>
          <a:off x="762642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42290</xdr:rowOff>
    </xdr:from>
    <xdr:ext cx="469744" cy="259045"/>
    <xdr:sp macro="" textlink="">
      <xdr:nvSpPr>
        <xdr:cNvPr id="165" name="n_4mainValue【体育館・プール】&#10;一人当たり面積">
          <a:extLst>
            <a:ext uri="{FF2B5EF4-FFF2-40B4-BE49-F238E27FC236}">
              <a16:creationId xmlns:a16="http://schemas.microsoft.com/office/drawing/2014/main" id="{F2EE8F50-4B02-486D-921C-323B2A4CE183}"/>
            </a:ext>
          </a:extLst>
        </xdr:cNvPr>
        <xdr:cNvSpPr txBox="1"/>
      </xdr:nvSpPr>
      <xdr:spPr>
        <a:xfrm>
          <a:off x="6737427" y="1032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A1DB284-E116-4AF3-93F9-63A6D19EECD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BB3D6C2B-BAAF-4409-9907-E0DA0E0FD09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5456C3B8-0D5C-4072-B9FB-F0849958CBA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C1C7C7A5-7B54-4474-94EE-7FA77E937BE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D24C578C-5B36-4FA5-8662-3FF0EB67078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09CFDB1D-52BA-4995-8794-3D31C1E61CD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6CD0F276-1EBE-46D7-A482-76B648E1437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7D7F7520-47BB-4647-91E4-F36C65925C4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9E9FA957-B83B-4F77-A954-ED8C9E5845B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87E524CA-2C43-448A-81E4-AC7D539A3E1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686AEE83-E7A6-4B3B-A56B-5A2E40EFAD1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a:extLst>
            <a:ext uri="{FF2B5EF4-FFF2-40B4-BE49-F238E27FC236}">
              <a16:creationId xmlns:a16="http://schemas.microsoft.com/office/drawing/2014/main" id="{7F84ED22-94DB-45EB-9A40-52ED27CC04C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a:extLst>
            <a:ext uri="{FF2B5EF4-FFF2-40B4-BE49-F238E27FC236}">
              <a16:creationId xmlns:a16="http://schemas.microsoft.com/office/drawing/2014/main" id="{0107061C-356F-48C4-BE70-91A5B5F3E2E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a:extLst>
            <a:ext uri="{FF2B5EF4-FFF2-40B4-BE49-F238E27FC236}">
              <a16:creationId xmlns:a16="http://schemas.microsoft.com/office/drawing/2014/main" id="{F364D066-7DA7-4486-BF09-D7102921B12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a:extLst>
            <a:ext uri="{FF2B5EF4-FFF2-40B4-BE49-F238E27FC236}">
              <a16:creationId xmlns:a16="http://schemas.microsoft.com/office/drawing/2014/main" id="{A1168C2D-CBB0-4734-8F5C-A8DF9F442EC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a:extLst>
            <a:ext uri="{FF2B5EF4-FFF2-40B4-BE49-F238E27FC236}">
              <a16:creationId xmlns:a16="http://schemas.microsoft.com/office/drawing/2014/main" id="{879701E1-3485-4EA2-B79B-80EC55F5555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a:extLst>
            <a:ext uri="{FF2B5EF4-FFF2-40B4-BE49-F238E27FC236}">
              <a16:creationId xmlns:a16="http://schemas.microsoft.com/office/drawing/2014/main" id="{4C119D72-AAAB-458D-923A-4F709096A22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a:extLst>
            <a:ext uri="{FF2B5EF4-FFF2-40B4-BE49-F238E27FC236}">
              <a16:creationId xmlns:a16="http://schemas.microsoft.com/office/drawing/2014/main" id="{E003F743-DCB0-4CAD-944E-BD58CC911D7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a:extLst>
            <a:ext uri="{FF2B5EF4-FFF2-40B4-BE49-F238E27FC236}">
              <a16:creationId xmlns:a16="http://schemas.microsoft.com/office/drawing/2014/main" id="{5582713D-6D79-4325-9B80-4EA6D1D5475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a:extLst>
            <a:ext uri="{FF2B5EF4-FFF2-40B4-BE49-F238E27FC236}">
              <a16:creationId xmlns:a16="http://schemas.microsoft.com/office/drawing/2014/main" id="{A2924C7A-4F03-4807-A58E-A361054E53F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6" name="テキスト ボックス 185">
          <a:extLst>
            <a:ext uri="{FF2B5EF4-FFF2-40B4-BE49-F238E27FC236}">
              <a16:creationId xmlns:a16="http://schemas.microsoft.com/office/drawing/2014/main" id="{45AD4455-1887-48A6-AF62-996C8C29A2D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021B1872-BED2-4685-8E24-7AC5E11BB92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8" name="テキスト ボックス 187">
          <a:extLst>
            <a:ext uri="{FF2B5EF4-FFF2-40B4-BE49-F238E27FC236}">
              <a16:creationId xmlns:a16="http://schemas.microsoft.com/office/drawing/2014/main" id="{98E3D5E2-8E85-4068-81D2-87CAA6F6414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8699C039-9B50-40FD-A4EF-A0ABC993ACB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190" name="直線コネクタ 189">
          <a:extLst>
            <a:ext uri="{FF2B5EF4-FFF2-40B4-BE49-F238E27FC236}">
              <a16:creationId xmlns:a16="http://schemas.microsoft.com/office/drawing/2014/main" id="{C4F286F0-B7A3-4360-A0AC-12F3F0E2749A}"/>
            </a:ext>
          </a:extLst>
        </xdr:cNvPr>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320216E3-B88C-4AF8-905F-1760BD15DE3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2" name="直線コネクタ 191">
          <a:extLst>
            <a:ext uri="{FF2B5EF4-FFF2-40B4-BE49-F238E27FC236}">
              <a16:creationId xmlns:a16="http://schemas.microsoft.com/office/drawing/2014/main" id="{5696E103-8133-4E1E-837F-381F4F97A1C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9D50C573-8F1B-4860-97D2-A1CE056E1181}"/>
            </a:ext>
          </a:extLst>
        </xdr:cNvPr>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194" name="直線コネクタ 193">
          <a:extLst>
            <a:ext uri="{FF2B5EF4-FFF2-40B4-BE49-F238E27FC236}">
              <a16:creationId xmlns:a16="http://schemas.microsoft.com/office/drawing/2014/main" id="{B5F375F9-3A90-4ADA-AD54-AC735415A8D6}"/>
            </a:ext>
          </a:extLst>
        </xdr:cNvPr>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164482</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A099266D-3C17-4C67-86C2-EBE412F660A9}"/>
            </a:ext>
          </a:extLst>
        </xdr:cNvPr>
        <xdr:cNvSpPr txBox="1"/>
      </xdr:nvSpPr>
      <xdr:spPr>
        <a:xfrm>
          <a:off x="4673600" y="1388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196" name="フローチャート: 判断 195">
          <a:extLst>
            <a:ext uri="{FF2B5EF4-FFF2-40B4-BE49-F238E27FC236}">
              <a16:creationId xmlns:a16="http://schemas.microsoft.com/office/drawing/2014/main" id="{2F1D28CF-866F-44DF-B590-41B85CFF9E25}"/>
            </a:ext>
          </a:extLst>
        </xdr:cNvPr>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197" name="フローチャート: 判断 196">
          <a:extLst>
            <a:ext uri="{FF2B5EF4-FFF2-40B4-BE49-F238E27FC236}">
              <a16:creationId xmlns:a16="http://schemas.microsoft.com/office/drawing/2014/main" id="{7E1925C6-0B6D-462F-AA4B-7EF2B060B8E0}"/>
            </a:ext>
          </a:extLst>
        </xdr:cNvPr>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198" name="フローチャート: 判断 197">
          <a:extLst>
            <a:ext uri="{FF2B5EF4-FFF2-40B4-BE49-F238E27FC236}">
              <a16:creationId xmlns:a16="http://schemas.microsoft.com/office/drawing/2014/main" id="{189CB84B-7676-45F2-940C-8FB93A4D9A67}"/>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99" name="フローチャート: 判断 198">
          <a:extLst>
            <a:ext uri="{FF2B5EF4-FFF2-40B4-BE49-F238E27FC236}">
              <a16:creationId xmlns:a16="http://schemas.microsoft.com/office/drawing/2014/main" id="{536BB3A8-719C-4DE6-B192-CD36A9713DAE}"/>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00" name="フローチャート: 判断 199">
          <a:extLst>
            <a:ext uri="{FF2B5EF4-FFF2-40B4-BE49-F238E27FC236}">
              <a16:creationId xmlns:a16="http://schemas.microsoft.com/office/drawing/2014/main" id="{53A66996-BCD7-4808-8276-BF822C078FCA}"/>
            </a:ext>
          </a:extLst>
        </xdr:cNvPr>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9128FA00-9535-4D81-8F32-5A96EE2FB3D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5D70B99-FD59-4921-A932-15A076DAE52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5C8B65FF-A2A1-4255-B0A1-9794C5E9D48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40E64B61-9700-4BD5-87A5-B33CAFF68B8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E4307C71-85CF-4498-A7AE-84261C022C9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55880</xdr:rowOff>
    </xdr:from>
    <xdr:to>
      <xdr:col>24</xdr:col>
      <xdr:colOff>114300</xdr:colOff>
      <xdr:row>86</xdr:row>
      <xdr:rowOff>157480</xdr:rowOff>
    </xdr:to>
    <xdr:sp macro="" textlink="">
      <xdr:nvSpPr>
        <xdr:cNvPr id="206" name="楕円 205">
          <a:extLst>
            <a:ext uri="{FF2B5EF4-FFF2-40B4-BE49-F238E27FC236}">
              <a16:creationId xmlns:a16="http://schemas.microsoft.com/office/drawing/2014/main" id="{A079AAD0-90EB-4C28-92C7-6E355EFDC023}"/>
            </a:ext>
          </a:extLst>
        </xdr:cNvPr>
        <xdr:cNvSpPr/>
      </xdr:nvSpPr>
      <xdr:spPr>
        <a:xfrm>
          <a:off x="4584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142257</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6C4A28EA-390D-4847-862D-54BB835C2B6E}"/>
            </a:ext>
          </a:extLst>
        </xdr:cNvPr>
        <xdr:cNvSpPr txBox="1"/>
      </xdr:nvSpPr>
      <xdr:spPr>
        <a:xfrm>
          <a:off x="4673600" y="1471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08" name="楕円 207">
          <a:extLst>
            <a:ext uri="{FF2B5EF4-FFF2-40B4-BE49-F238E27FC236}">
              <a16:creationId xmlns:a16="http://schemas.microsoft.com/office/drawing/2014/main" id="{B4DE1B73-6768-4B0E-B7A0-2A83A6ACBF83}"/>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106680</xdr:rowOff>
    </xdr:from>
    <xdr:to>
      <xdr:col>24</xdr:col>
      <xdr:colOff>63500</xdr:colOff>
      <xdr:row>86</xdr:row>
      <xdr:rowOff>114300</xdr:rowOff>
    </xdr:to>
    <xdr:cxnSp macro="">
      <xdr:nvCxnSpPr>
        <xdr:cNvPr id="209" name="直線コネクタ 208">
          <a:extLst>
            <a:ext uri="{FF2B5EF4-FFF2-40B4-BE49-F238E27FC236}">
              <a16:creationId xmlns:a16="http://schemas.microsoft.com/office/drawing/2014/main" id="{EEF71784-D11D-4481-ACA0-A5786B4BC2C8}"/>
            </a:ext>
          </a:extLst>
        </xdr:cNvPr>
        <xdr:cNvCxnSpPr/>
      </xdr:nvCxnSpPr>
      <xdr:spPr>
        <a:xfrm flipV="1">
          <a:off x="3797300" y="14851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210" name="楕円 209">
          <a:extLst>
            <a:ext uri="{FF2B5EF4-FFF2-40B4-BE49-F238E27FC236}">
              <a16:creationId xmlns:a16="http://schemas.microsoft.com/office/drawing/2014/main" id="{0023BB24-8E4A-48BE-8079-55C6012DFDC4}"/>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211" name="直線コネクタ 210">
          <a:extLst>
            <a:ext uri="{FF2B5EF4-FFF2-40B4-BE49-F238E27FC236}">
              <a16:creationId xmlns:a16="http://schemas.microsoft.com/office/drawing/2014/main" id="{7581A319-F068-42F0-B704-AACA3C2CECB9}"/>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212" name="楕円 211">
          <a:extLst>
            <a:ext uri="{FF2B5EF4-FFF2-40B4-BE49-F238E27FC236}">
              <a16:creationId xmlns:a16="http://schemas.microsoft.com/office/drawing/2014/main" id="{DB771A2D-10A3-450C-9F92-B8ABAD1A61A8}"/>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213" name="直線コネクタ 212">
          <a:extLst>
            <a:ext uri="{FF2B5EF4-FFF2-40B4-BE49-F238E27FC236}">
              <a16:creationId xmlns:a16="http://schemas.microsoft.com/office/drawing/2014/main" id="{DF3ECCED-C22E-493A-A7A4-1230A763BD24}"/>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214" name="楕円 213">
          <a:extLst>
            <a:ext uri="{FF2B5EF4-FFF2-40B4-BE49-F238E27FC236}">
              <a16:creationId xmlns:a16="http://schemas.microsoft.com/office/drawing/2014/main" id="{9576ACAE-F446-469D-A9E7-2394C6FDB343}"/>
            </a:ext>
          </a:extLst>
        </xdr:cNvPr>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215" name="直線コネクタ 214">
          <a:extLst>
            <a:ext uri="{FF2B5EF4-FFF2-40B4-BE49-F238E27FC236}">
              <a16:creationId xmlns:a16="http://schemas.microsoft.com/office/drawing/2014/main" id="{AC9523A5-A2DA-4816-A27C-3789F5B165CF}"/>
            </a:ext>
          </a:extLst>
        </xdr:cNvPr>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216" name="n_1aveValue【福祉施設】&#10;有形固定資産減価償却率">
          <a:extLst>
            <a:ext uri="{FF2B5EF4-FFF2-40B4-BE49-F238E27FC236}">
              <a16:creationId xmlns:a16="http://schemas.microsoft.com/office/drawing/2014/main" id="{4E57BE9E-6D7E-4C03-8730-BC4ABD952E58}"/>
            </a:ext>
          </a:extLst>
        </xdr:cNvPr>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17" name="n_2aveValue【福祉施設】&#10;有形固定資産減価償却率">
          <a:extLst>
            <a:ext uri="{FF2B5EF4-FFF2-40B4-BE49-F238E27FC236}">
              <a16:creationId xmlns:a16="http://schemas.microsoft.com/office/drawing/2014/main" id="{78A3EF6E-927B-41B0-98B8-F86B07E1BFF1}"/>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18" name="n_3aveValue【福祉施設】&#10;有形固定資産減価償却率">
          <a:extLst>
            <a:ext uri="{FF2B5EF4-FFF2-40B4-BE49-F238E27FC236}">
              <a16:creationId xmlns:a16="http://schemas.microsoft.com/office/drawing/2014/main" id="{C19BE5B1-7EE1-4ABE-A143-C3E8C60B4383}"/>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219" name="n_4aveValue【福祉施設】&#10;有形固定資産減価償却率">
          <a:extLst>
            <a:ext uri="{FF2B5EF4-FFF2-40B4-BE49-F238E27FC236}">
              <a16:creationId xmlns:a16="http://schemas.microsoft.com/office/drawing/2014/main" id="{4146EA81-83C9-4D1A-BE16-83AFE97D93DF}"/>
            </a:ext>
          </a:extLst>
        </xdr:cNvPr>
        <xdr:cNvSpPr txBox="1"/>
      </xdr:nvSpPr>
      <xdr:spPr>
        <a:xfrm>
          <a:off x="927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20" name="n_1mainValue【福祉施設】&#10;有形固定資産減価償却率">
          <a:extLst>
            <a:ext uri="{FF2B5EF4-FFF2-40B4-BE49-F238E27FC236}">
              <a16:creationId xmlns:a16="http://schemas.microsoft.com/office/drawing/2014/main" id="{63717440-3770-4B3D-A22E-DA4707C8FEDD}"/>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221" name="n_2mainValue【福祉施設】&#10;有形固定資産減価償却率">
          <a:extLst>
            <a:ext uri="{FF2B5EF4-FFF2-40B4-BE49-F238E27FC236}">
              <a16:creationId xmlns:a16="http://schemas.microsoft.com/office/drawing/2014/main" id="{C3B241FB-D2BF-426F-BD4C-871FBC08150B}"/>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222" name="n_3mainValue【福祉施設】&#10;有形固定資産減価償却率">
          <a:extLst>
            <a:ext uri="{FF2B5EF4-FFF2-40B4-BE49-F238E27FC236}">
              <a16:creationId xmlns:a16="http://schemas.microsoft.com/office/drawing/2014/main" id="{53C5884C-EC8A-47EB-B23B-F149F1B1BA58}"/>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223" name="n_4mainValue【福祉施設】&#10;有形固定資産減価償却率">
          <a:extLst>
            <a:ext uri="{FF2B5EF4-FFF2-40B4-BE49-F238E27FC236}">
              <a16:creationId xmlns:a16="http://schemas.microsoft.com/office/drawing/2014/main" id="{ACE4C8DE-97DC-41B4-96CB-366C7B75FD0E}"/>
            </a:ext>
          </a:extLst>
        </xdr:cNvPr>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3EE4C525-6BB2-4BF7-9101-E021F6EB7FD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1E62065A-48BD-4ADB-A85F-7C2BE3588C9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835F8B3D-0DC8-41F0-B5C4-D2065EAB89C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45A332D6-19E6-4620-A9EA-7BEA06D3D9D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B41C3758-62F1-4865-AF58-32655C3E4C7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16567EBF-F9B8-407F-A41E-ECB444E3CE6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D0236C31-3011-4C71-ADAE-AD917EB5C9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7F69224C-39CA-417F-A5C5-13AF875BB0A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933776F5-08AB-447C-A257-57BBA2E0307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916D5A4D-CFF1-4E7E-A6E3-ABA4EB0DF90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F2E4E3E5-BE36-4953-8A5C-BCA446E7829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D7E38D07-EBFE-4EE4-A926-C796A599180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325C8BF1-A424-4CC6-993B-2A4E904425F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1EA60D5F-BE9A-4C0A-A25C-E4E819FA600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0970C204-C011-4169-AF60-12EA3810076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32439748-2CFE-4C6A-9D5D-32B19ECA880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08BA2321-07C9-459C-8454-DE66D7D5D3A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ECC7A0EA-CD03-4DA7-9E83-C9C6B038CD5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B37EF8F0-03BB-4ED0-A974-4FFB693FF03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552C5684-E356-436C-AEE5-F3AE863BA67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4CD63F3A-E553-43B5-82F2-4E679B1ADC9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245" name="直線コネクタ 244">
          <a:extLst>
            <a:ext uri="{FF2B5EF4-FFF2-40B4-BE49-F238E27FC236}">
              <a16:creationId xmlns:a16="http://schemas.microsoft.com/office/drawing/2014/main" id="{2B6F8125-D132-4FE9-A296-CD7F1E3C0A0A}"/>
            </a:ext>
          </a:extLst>
        </xdr:cNvPr>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246" name="【福祉施設】&#10;一人当たり面積最小値テキスト">
          <a:extLst>
            <a:ext uri="{FF2B5EF4-FFF2-40B4-BE49-F238E27FC236}">
              <a16:creationId xmlns:a16="http://schemas.microsoft.com/office/drawing/2014/main" id="{880EFDDB-EFB7-46E7-A811-F5D6F61D0361}"/>
            </a:ext>
          </a:extLst>
        </xdr:cNvPr>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247" name="直線コネクタ 246">
          <a:extLst>
            <a:ext uri="{FF2B5EF4-FFF2-40B4-BE49-F238E27FC236}">
              <a16:creationId xmlns:a16="http://schemas.microsoft.com/office/drawing/2014/main" id="{97FD7547-A9DC-4E70-A6CB-4AC1E80C0366}"/>
            </a:ext>
          </a:extLst>
        </xdr:cNvPr>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248" name="【福祉施設】&#10;一人当たり面積最大値テキスト">
          <a:extLst>
            <a:ext uri="{FF2B5EF4-FFF2-40B4-BE49-F238E27FC236}">
              <a16:creationId xmlns:a16="http://schemas.microsoft.com/office/drawing/2014/main" id="{15CFEDDD-F3B3-4AB4-9DC8-2BC5E70934A6}"/>
            </a:ext>
          </a:extLst>
        </xdr:cNvPr>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249" name="直線コネクタ 248">
          <a:extLst>
            <a:ext uri="{FF2B5EF4-FFF2-40B4-BE49-F238E27FC236}">
              <a16:creationId xmlns:a16="http://schemas.microsoft.com/office/drawing/2014/main" id="{6A0B2908-8543-4304-A5A7-41E26E360700}"/>
            </a:ext>
          </a:extLst>
        </xdr:cNvPr>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250" name="【福祉施設】&#10;一人当たり面積平均値テキスト">
          <a:extLst>
            <a:ext uri="{FF2B5EF4-FFF2-40B4-BE49-F238E27FC236}">
              <a16:creationId xmlns:a16="http://schemas.microsoft.com/office/drawing/2014/main" id="{F7A468FE-E592-4BA1-BEC9-E044FE86C348}"/>
            </a:ext>
          </a:extLst>
        </xdr:cNvPr>
        <xdr:cNvSpPr txBox="1"/>
      </xdr:nvSpPr>
      <xdr:spPr>
        <a:xfrm>
          <a:off x="10515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251" name="フローチャート: 判断 250">
          <a:extLst>
            <a:ext uri="{FF2B5EF4-FFF2-40B4-BE49-F238E27FC236}">
              <a16:creationId xmlns:a16="http://schemas.microsoft.com/office/drawing/2014/main" id="{F693C530-0932-421A-9F1B-3FD2B52916B3}"/>
            </a:ext>
          </a:extLst>
        </xdr:cNvPr>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252" name="フローチャート: 判断 251">
          <a:extLst>
            <a:ext uri="{FF2B5EF4-FFF2-40B4-BE49-F238E27FC236}">
              <a16:creationId xmlns:a16="http://schemas.microsoft.com/office/drawing/2014/main" id="{612DFC02-B43F-42C1-9386-F8B7ED8C35BC}"/>
            </a:ext>
          </a:extLst>
        </xdr:cNvPr>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253" name="フローチャート: 判断 252">
          <a:extLst>
            <a:ext uri="{FF2B5EF4-FFF2-40B4-BE49-F238E27FC236}">
              <a16:creationId xmlns:a16="http://schemas.microsoft.com/office/drawing/2014/main" id="{D0CC0B6C-8A13-40B2-A272-2BAEFCB8DB82}"/>
            </a:ext>
          </a:extLst>
        </xdr:cNvPr>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254" name="フローチャート: 判断 253">
          <a:extLst>
            <a:ext uri="{FF2B5EF4-FFF2-40B4-BE49-F238E27FC236}">
              <a16:creationId xmlns:a16="http://schemas.microsoft.com/office/drawing/2014/main" id="{1047BC6E-A5E6-4411-A63E-611AA1086732}"/>
            </a:ext>
          </a:extLst>
        </xdr:cNvPr>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255" name="フローチャート: 判断 254">
          <a:extLst>
            <a:ext uri="{FF2B5EF4-FFF2-40B4-BE49-F238E27FC236}">
              <a16:creationId xmlns:a16="http://schemas.microsoft.com/office/drawing/2014/main" id="{24983287-41CA-4442-BAAE-A8B32120A2F2}"/>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A39BE446-54C8-4493-A6AD-B232F2DC446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C3C20968-63D9-4EB1-AE2E-B028BC09B2C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348C3436-BF6C-423F-8AAC-74114FED8CB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64BC68D0-84EF-4A72-8931-65BA657B99B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836192F8-F97F-4ED4-A3D3-9778BDBF224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261" name="楕円 260">
          <a:extLst>
            <a:ext uri="{FF2B5EF4-FFF2-40B4-BE49-F238E27FC236}">
              <a16:creationId xmlns:a16="http://schemas.microsoft.com/office/drawing/2014/main" id="{A8F110EF-4820-4604-BA13-070B3F41B59E}"/>
            </a:ext>
          </a:extLst>
        </xdr:cNvPr>
        <xdr:cNvSpPr/>
      </xdr:nvSpPr>
      <xdr:spPr>
        <a:xfrm>
          <a:off x="10426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16527</xdr:rowOff>
    </xdr:from>
    <xdr:ext cx="469744" cy="259045"/>
    <xdr:sp macro="" textlink="">
      <xdr:nvSpPr>
        <xdr:cNvPr id="262" name="【福祉施設】&#10;一人当たり面積該当値テキスト">
          <a:extLst>
            <a:ext uri="{FF2B5EF4-FFF2-40B4-BE49-F238E27FC236}">
              <a16:creationId xmlns:a16="http://schemas.microsoft.com/office/drawing/2014/main" id="{240BFB3E-293C-4A5A-9C99-D5990E8649E2}"/>
            </a:ext>
          </a:extLst>
        </xdr:cNvPr>
        <xdr:cNvSpPr txBox="1"/>
      </xdr:nvSpPr>
      <xdr:spPr>
        <a:xfrm>
          <a:off x="10515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263" name="楕円 262">
          <a:extLst>
            <a:ext uri="{FF2B5EF4-FFF2-40B4-BE49-F238E27FC236}">
              <a16:creationId xmlns:a16="http://schemas.microsoft.com/office/drawing/2014/main" id="{63B2BF34-51F9-4F1E-9A88-BBB7ADB22CC5}"/>
            </a:ext>
          </a:extLst>
        </xdr:cNvPr>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152400</xdr:rowOff>
    </xdr:from>
    <xdr:to>
      <xdr:col>55</xdr:col>
      <xdr:colOff>0</xdr:colOff>
      <xdr:row>85</xdr:row>
      <xdr:rowOff>152400</xdr:rowOff>
    </xdr:to>
    <xdr:cxnSp macro="">
      <xdr:nvCxnSpPr>
        <xdr:cNvPr id="264" name="直線コネクタ 263">
          <a:extLst>
            <a:ext uri="{FF2B5EF4-FFF2-40B4-BE49-F238E27FC236}">
              <a16:creationId xmlns:a16="http://schemas.microsoft.com/office/drawing/2014/main" id="{85C757CD-8502-4EEE-B80B-F05033B6823D}"/>
            </a:ext>
          </a:extLst>
        </xdr:cNvPr>
        <xdr:cNvCxnSpPr/>
      </xdr:nvCxnSpPr>
      <xdr:spPr>
        <a:xfrm>
          <a:off x="9639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101600</xdr:rowOff>
    </xdr:from>
    <xdr:to>
      <xdr:col>46</xdr:col>
      <xdr:colOff>38100</xdr:colOff>
      <xdr:row>86</xdr:row>
      <xdr:rowOff>31750</xdr:rowOff>
    </xdr:to>
    <xdr:sp macro="" textlink="">
      <xdr:nvSpPr>
        <xdr:cNvPr id="265" name="楕円 264">
          <a:extLst>
            <a:ext uri="{FF2B5EF4-FFF2-40B4-BE49-F238E27FC236}">
              <a16:creationId xmlns:a16="http://schemas.microsoft.com/office/drawing/2014/main" id="{51926570-FC57-4F20-83DF-261A55DEBC80}"/>
            </a:ext>
          </a:extLst>
        </xdr:cNvPr>
        <xdr:cNvSpPr/>
      </xdr:nvSpPr>
      <xdr:spPr>
        <a:xfrm>
          <a:off x="869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85</xdr:row>
      <xdr:rowOff>152400</xdr:rowOff>
    </xdr:to>
    <xdr:cxnSp macro="">
      <xdr:nvCxnSpPr>
        <xdr:cNvPr id="266" name="直線コネクタ 265">
          <a:extLst>
            <a:ext uri="{FF2B5EF4-FFF2-40B4-BE49-F238E27FC236}">
              <a16:creationId xmlns:a16="http://schemas.microsoft.com/office/drawing/2014/main" id="{41DF8453-91B5-4479-BA0C-40CC16045383}"/>
            </a:ext>
          </a:extLst>
        </xdr:cNvPr>
        <xdr:cNvCxnSpPr/>
      </xdr:nvCxnSpPr>
      <xdr:spPr>
        <a:xfrm>
          <a:off x="8750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101600</xdr:rowOff>
    </xdr:from>
    <xdr:to>
      <xdr:col>41</xdr:col>
      <xdr:colOff>101600</xdr:colOff>
      <xdr:row>86</xdr:row>
      <xdr:rowOff>31750</xdr:rowOff>
    </xdr:to>
    <xdr:sp macro="" textlink="">
      <xdr:nvSpPr>
        <xdr:cNvPr id="267" name="楕円 266">
          <a:extLst>
            <a:ext uri="{FF2B5EF4-FFF2-40B4-BE49-F238E27FC236}">
              <a16:creationId xmlns:a16="http://schemas.microsoft.com/office/drawing/2014/main" id="{259F7D94-2CE1-42B0-9EF9-3BECD7B03578}"/>
            </a:ext>
          </a:extLst>
        </xdr:cNvPr>
        <xdr:cNvSpPr/>
      </xdr:nvSpPr>
      <xdr:spPr>
        <a:xfrm>
          <a:off x="7810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152400</xdr:rowOff>
    </xdr:from>
    <xdr:to>
      <xdr:col>45</xdr:col>
      <xdr:colOff>177800</xdr:colOff>
      <xdr:row>85</xdr:row>
      <xdr:rowOff>152400</xdr:rowOff>
    </xdr:to>
    <xdr:cxnSp macro="">
      <xdr:nvCxnSpPr>
        <xdr:cNvPr id="268" name="直線コネクタ 267">
          <a:extLst>
            <a:ext uri="{FF2B5EF4-FFF2-40B4-BE49-F238E27FC236}">
              <a16:creationId xmlns:a16="http://schemas.microsoft.com/office/drawing/2014/main" id="{40155C03-B748-4344-976B-8723FFFB0B56}"/>
            </a:ext>
          </a:extLst>
        </xdr:cNvPr>
        <xdr:cNvCxnSpPr/>
      </xdr:nvCxnSpPr>
      <xdr:spPr>
        <a:xfrm>
          <a:off x="7861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101600</xdr:rowOff>
    </xdr:from>
    <xdr:to>
      <xdr:col>36</xdr:col>
      <xdr:colOff>165100</xdr:colOff>
      <xdr:row>86</xdr:row>
      <xdr:rowOff>31750</xdr:rowOff>
    </xdr:to>
    <xdr:sp macro="" textlink="">
      <xdr:nvSpPr>
        <xdr:cNvPr id="269" name="楕円 268">
          <a:extLst>
            <a:ext uri="{FF2B5EF4-FFF2-40B4-BE49-F238E27FC236}">
              <a16:creationId xmlns:a16="http://schemas.microsoft.com/office/drawing/2014/main" id="{FFE26717-CF9D-4A0E-AFDA-4EBFD54232C0}"/>
            </a:ext>
          </a:extLst>
        </xdr:cNvPr>
        <xdr:cNvSpPr/>
      </xdr:nvSpPr>
      <xdr:spPr>
        <a:xfrm>
          <a:off x="6921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152400</xdr:rowOff>
    </xdr:from>
    <xdr:to>
      <xdr:col>41</xdr:col>
      <xdr:colOff>50800</xdr:colOff>
      <xdr:row>85</xdr:row>
      <xdr:rowOff>152400</xdr:rowOff>
    </xdr:to>
    <xdr:cxnSp macro="">
      <xdr:nvCxnSpPr>
        <xdr:cNvPr id="270" name="直線コネクタ 269">
          <a:extLst>
            <a:ext uri="{FF2B5EF4-FFF2-40B4-BE49-F238E27FC236}">
              <a16:creationId xmlns:a16="http://schemas.microsoft.com/office/drawing/2014/main" id="{3A5D1AEA-8AC9-4B8F-BD19-D010C3E17301}"/>
            </a:ext>
          </a:extLst>
        </xdr:cNvPr>
        <xdr:cNvCxnSpPr/>
      </xdr:nvCxnSpPr>
      <xdr:spPr>
        <a:xfrm>
          <a:off x="6972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271" name="n_1aveValue【福祉施設】&#10;一人当たり面積">
          <a:extLst>
            <a:ext uri="{FF2B5EF4-FFF2-40B4-BE49-F238E27FC236}">
              <a16:creationId xmlns:a16="http://schemas.microsoft.com/office/drawing/2014/main" id="{7DFCBFF4-ADE7-45CE-B519-D620B7706099}"/>
            </a:ext>
          </a:extLst>
        </xdr:cNvPr>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272" name="n_2aveValue【福祉施設】&#10;一人当たり面積">
          <a:extLst>
            <a:ext uri="{FF2B5EF4-FFF2-40B4-BE49-F238E27FC236}">
              <a16:creationId xmlns:a16="http://schemas.microsoft.com/office/drawing/2014/main" id="{C29F9EC8-E2EF-4C13-A3BD-518CBB265ABE}"/>
            </a:ext>
          </a:extLst>
        </xdr:cNvPr>
        <xdr:cNvSpPr txBox="1"/>
      </xdr:nvSpPr>
      <xdr:spPr>
        <a:xfrm>
          <a:off x="8515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89425</xdr:rowOff>
    </xdr:from>
    <xdr:ext cx="469744" cy="259045"/>
    <xdr:sp macro="" textlink="">
      <xdr:nvSpPr>
        <xdr:cNvPr id="273" name="n_3aveValue【福祉施設】&#10;一人当たり面積">
          <a:extLst>
            <a:ext uri="{FF2B5EF4-FFF2-40B4-BE49-F238E27FC236}">
              <a16:creationId xmlns:a16="http://schemas.microsoft.com/office/drawing/2014/main" id="{D9F860D4-FC6A-4BE9-A35D-1C7E75FBA3D8}"/>
            </a:ext>
          </a:extLst>
        </xdr:cNvPr>
        <xdr:cNvSpPr txBox="1"/>
      </xdr:nvSpPr>
      <xdr:spPr>
        <a:xfrm>
          <a:off x="76264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274" name="n_4aveValue【福祉施設】&#10;一人当たり面積">
          <a:extLst>
            <a:ext uri="{FF2B5EF4-FFF2-40B4-BE49-F238E27FC236}">
              <a16:creationId xmlns:a16="http://schemas.microsoft.com/office/drawing/2014/main" id="{9D83B39E-8449-454F-80CB-EE6E94ECBA10}"/>
            </a:ext>
          </a:extLst>
        </xdr:cNvPr>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275" name="n_1mainValue【福祉施設】&#10;一人当たり面積">
          <a:extLst>
            <a:ext uri="{FF2B5EF4-FFF2-40B4-BE49-F238E27FC236}">
              <a16:creationId xmlns:a16="http://schemas.microsoft.com/office/drawing/2014/main" id="{D4F8E4B9-2241-4529-A641-B4E97D615D61}"/>
            </a:ext>
          </a:extLst>
        </xdr:cNvPr>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276" name="n_2mainValue【福祉施設】&#10;一人当たり面積">
          <a:extLst>
            <a:ext uri="{FF2B5EF4-FFF2-40B4-BE49-F238E27FC236}">
              <a16:creationId xmlns:a16="http://schemas.microsoft.com/office/drawing/2014/main" id="{9CD004DC-75F4-4BBB-8D4C-9A80F65B03F3}"/>
            </a:ext>
          </a:extLst>
        </xdr:cNvPr>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22877</xdr:rowOff>
    </xdr:from>
    <xdr:ext cx="469744" cy="259045"/>
    <xdr:sp macro="" textlink="">
      <xdr:nvSpPr>
        <xdr:cNvPr id="277" name="n_3mainValue【福祉施設】&#10;一人当たり面積">
          <a:extLst>
            <a:ext uri="{FF2B5EF4-FFF2-40B4-BE49-F238E27FC236}">
              <a16:creationId xmlns:a16="http://schemas.microsoft.com/office/drawing/2014/main" id="{FBE87691-420A-4036-8849-ABD72C408846}"/>
            </a:ext>
          </a:extLst>
        </xdr:cNvPr>
        <xdr:cNvSpPr txBox="1"/>
      </xdr:nvSpPr>
      <xdr:spPr>
        <a:xfrm>
          <a:off x="7626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22877</xdr:rowOff>
    </xdr:from>
    <xdr:ext cx="469744" cy="259045"/>
    <xdr:sp macro="" textlink="">
      <xdr:nvSpPr>
        <xdr:cNvPr id="278" name="n_4mainValue【福祉施設】&#10;一人当たり面積">
          <a:extLst>
            <a:ext uri="{FF2B5EF4-FFF2-40B4-BE49-F238E27FC236}">
              <a16:creationId xmlns:a16="http://schemas.microsoft.com/office/drawing/2014/main" id="{7FE6A29E-50BC-4A8A-B42E-B0D93A5D9FE8}"/>
            </a:ext>
          </a:extLst>
        </xdr:cNvPr>
        <xdr:cNvSpPr txBox="1"/>
      </xdr:nvSpPr>
      <xdr:spPr>
        <a:xfrm>
          <a:off x="6737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1B4FBBE8-3631-49F7-88C3-D92E8855148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811F685C-797C-4625-810C-98175102F0F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B598B312-FFDA-4603-8D3E-7FB0D1FC886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6C5A4147-8381-4A8D-80BB-A1771B42E69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AF12834-05C1-43CB-942B-728B1976C87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FD8BB832-057F-4372-8415-7D48668DC59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2A0D116E-967A-443F-868B-90040BED894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A1FE6837-F910-4CC8-A841-394767FF673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6EFCEA35-D86B-43D6-A52D-D5661C2F881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9FF759D4-1E54-4BAF-A4DA-A31CF822E77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55579BF5-CEF5-4BE1-895A-EEA85307BDF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id="{018F85D4-0D5E-42A7-8F57-1B1CA4231CE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a:extLst>
            <a:ext uri="{FF2B5EF4-FFF2-40B4-BE49-F238E27FC236}">
              <a16:creationId xmlns:a16="http://schemas.microsoft.com/office/drawing/2014/main" id="{CBD59FAA-CC2D-4647-8BD4-2BF25261432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id="{2C7127F3-164E-4BC6-B791-11EF2C51070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id="{1786C86A-9C93-4721-847F-E42B6C027FC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id="{82D853B7-5352-4F8A-BC76-A5C29FF2625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id="{36BAB3FF-5ABF-428E-A516-E92A0B70BC8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id="{5AD5101F-0850-4C19-AE78-6AD0EB65D35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id="{0A62F0B2-7192-4D74-96E2-39F5896BC37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id="{BC33CC72-4738-4CF1-87E7-C57521E4C29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id="{01F1C931-7B9E-4F6E-ACC1-CFBB883C9D5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id="{4E674A2D-6E20-4B93-A250-22A6AD3C15C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a:extLst>
            <a:ext uri="{FF2B5EF4-FFF2-40B4-BE49-F238E27FC236}">
              <a16:creationId xmlns:a16="http://schemas.microsoft.com/office/drawing/2014/main" id="{6C00AFF5-FE4D-4DA5-8548-4567E2F8F63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E3B216D3-D546-4A6F-BEE6-A0679CA3163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B335B7A7-CA00-4494-918E-08C1F76C49C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304" name="直線コネクタ 303">
          <a:extLst>
            <a:ext uri="{FF2B5EF4-FFF2-40B4-BE49-F238E27FC236}">
              <a16:creationId xmlns:a16="http://schemas.microsoft.com/office/drawing/2014/main" id="{D613A363-410A-40A2-BF02-C92FEF4A1B44}"/>
            </a:ext>
          </a:extLst>
        </xdr:cNvPr>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AB2A487E-D65F-4E99-8586-F87C08658D8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6" name="直線コネクタ 305">
          <a:extLst>
            <a:ext uri="{FF2B5EF4-FFF2-40B4-BE49-F238E27FC236}">
              <a16:creationId xmlns:a16="http://schemas.microsoft.com/office/drawing/2014/main" id="{612370FC-D597-42D3-A776-3BF46A0A2DFF}"/>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307" name="【市民会館】&#10;有形固定資産減価償却率最大値テキスト">
          <a:extLst>
            <a:ext uri="{FF2B5EF4-FFF2-40B4-BE49-F238E27FC236}">
              <a16:creationId xmlns:a16="http://schemas.microsoft.com/office/drawing/2014/main" id="{35510442-21C2-428B-B90A-778CD0EC6E14}"/>
            </a:ext>
          </a:extLst>
        </xdr:cNvPr>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308" name="直線コネクタ 307">
          <a:extLst>
            <a:ext uri="{FF2B5EF4-FFF2-40B4-BE49-F238E27FC236}">
              <a16:creationId xmlns:a16="http://schemas.microsoft.com/office/drawing/2014/main" id="{F3D6BDC1-3D79-4E33-BF28-510E29A88518}"/>
            </a:ext>
          </a:extLst>
        </xdr:cNvPr>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6392193A-86D1-4454-B653-B4EEC83CC30A}"/>
            </a:ext>
          </a:extLst>
        </xdr:cNvPr>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310" name="フローチャート: 判断 309">
          <a:extLst>
            <a:ext uri="{FF2B5EF4-FFF2-40B4-BE49-F238E27FC236}">
              <a16:creationId xmlns:a16="http://schemas.microsoft.com/office/drawing/2014/main" id="{7F435938-743C-477E-B178-80DB4AE54F5F}"/>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311" name="フローチャート: 判断 310">
          <a:extLst>
            <a:ext uri="{FF2B5EF4-FFF2-40B4-BE49-F238E27FC236}">
              <a16:creationId xmlns:a16="http://schemas.microsoft.com/office/drawing/2014/main" id="{9EDA0667-2F5B-4336-8007-0B085F116E02}"/>
            </a:ext>
          </a:extLst>
        </xdr:cNvPr>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312" name="フローチャート: 判断 311">
          <a:extLst>
            <a:ext uri="{FF2B5EF4-FFF2-40B4-BE49-F238E27FC236}">
              <a16:creationId xmlns:a16="http://schemas.microsoft.com/office/drawing/2014/main" id="{83BADCBF-8A54-424C-894C-2CD874CDE828}"/>
            </a:ext>
          </a:extLst>
        </xdr:cNvPr>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313" name="フローチャート: 判断 312">
          <a:extLst>
            <a:ext uri="{FF2B5EF4-FFF2-40B4-BE49-F238E27FC236}">
              <a16:creationId xmlns:a16="http://schemas.microsoft.com/office/drawing/2014/main" id="{4176A4C1-0BF8-4ABB-92AA-3E4BBE2F2952}"/>
            </a:ext>
          </a:extLst>
        </xdr:cNvPr>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314" name="フローチャート: 判断 313">
          <a:extLst>
            <a:ext uri="{FF2B5EF4-FFF2-40B4-BE49-F238E27FC236}">
              <a16:creationId xmlns:a16="http://schemas.microsoft.com/office/drawing/2014/main" id="{3534C127-84FE-4F89-8960-4C1DD2C44E28}"/>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DA73A30F-6C21-4FED-84C9-44AAA8A41BB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524D78F4-1864-451C-BC2A-ACED0FE34A5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18CB20A-FDFE-4110-9690-865A2743291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4E2878DC-39FB-45E4-A30A-F15B88E99FC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1962328B-6A6C-4400-9E6E-F8502B28D4E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141332</xdr:rowOff>
    </xdr:from>
    <xdr:to>
      <xdr:col>24</xdr:col>
      <xdr:colOff>114300</xdr:colOff>
      <xdr:row>105</xdr:row>
      <xdr:rowOff>71482</xdr:rowOff>
    </xdr:to>
    <xdr:sp macro="" textlink="">
      <xdr:nvSpPr>
        <xdr:cNvPr id="320" name="楕円 319">
          <a:extLst>
            <a:ext uri="{FF2B5EF4-FFF2-40B4-BE49-F238E27FC236}">
              <a16:creationId xmlns:a16="http://schemas.microsoft.com/office/drawing/2014/main" id="{063CE7E8-9C90-421D-858A-4C38A7B68CB5}"/>
            </a:ext>
          </a:extLst>
        </xdr:cNvPr>
        <xdr:cNvSpPr/>
      </xdr:nvSpPr>
      <xdr:spPr>
        <a:xfrm>
          <a:off x="45847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119759</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22488FD2-0E66-4898-910E-81E20D9CD197}"/>
            </a:ext>
          </a:extLst>
        </xdr:cNvPr>
        <xdr:cNvSpPr txBox="1"/>
      </xdr:nvSpPr>
      <xdr:spPr>
        <a:xfrm>
          <a:off x="4673600"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141332</xdr:rowOff>
    </xdr:from>
    <xdr:to>
      <xdr:col>20</xdr:col>
      <xdr:colOff>38100</xdr:colOff>
      <xdr:row>105</xdr:row>
      <xdr:rowOff>71482</xdr:rowOff>
    </xdr:to>
    <xdr:sp macro="" textlink="">
      <xdr:nvSpPr>
        <xdr:cNvPr id="322" name="楕円 321">
          <a:extLst>
            <a:ext uri="{FF2B5EF4-FFF2-40B4-BE49-F238E27FC236}">
              <a16:creationId xmlns:a16="http://schemas.microsoft.com/office/drawing/2014/main" id="{7F55D7A3-3D8F-4DBF-8E5B-3AF99C4B6B79}"/>
            </a:ext>
          </a:extLst>
        </xdr:cNvPr>
        <xdr:cNvSpPr/>
      </xdr:nvSpPr>
      <xdr:spPr>
        <a:xfrm>
          <a:off x="3746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20682</xdr:rowOff>
    </xdr:from>
    <xdr:to>
      <xdr:col>24</xdr:col>
      <xdr:colOff>63500</xdr:colOff>
      <xdr:row>105</xdr:row>
      <xdr:rowOff>20682</xdr:rowOff>
    </xdr:to>
    <xdr:cxnSp macro="">
      <xdr:nvCxnSpPr>
        <xdr:cNvPr id="323" name="直線コネクタ 322">
          <a:extLst>
            <a:ext uri="{FF2B5EF4-FFF2-40B4-BE49-F238E27FC236}">
              <a16:creationId xmlns:a16="http://schemas.microsoft.com/office/drawing/2014/main" id="{451401E8-89C3-47C3-AB8B-E8C303B0A69F}"/>
            </a:ext>
          </a:extLst>
        </xdr:cNvPr>
        <xdr:cNvCxnSpPr/>
      </xdr:nvCxnSpPr>
      <xdr:spPr>
        <a:xfrm>
          <a:off x="3797300" y="18022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128270</xdr:rowOff>
    </xdr:from>
    <xdr:to>
      <xdr:col>15</xdr:col>
      <xdr:colOff>101600</xdr:colOff>
      <xdr:row>105</xdr:row>
      <xdr:rowOff>58420</xdr:rowOff>
    </xdr:to>
    <xdr:sp macro="" textlink="">
      <xdr:nvSpPr>
        <xdr:cNvPr id="324" name="楕円 323">
          <a:extLst>
            <a:ext uri="{FF2B5EF4-FFF2-40B4-BE49-F238E27FC236}">
              <a16:creationId xmlns:a16="http://schemas.microsoft.com/office/drawing/2014/main" id="{F5388166-7D12-4604-B7F0-47C4092A7DDE}"/>
            </a:ext>
          </a:extLst>
        </xdr:cNvPr>
        <xdr:cNvSpPr/>
      </xdr:nvSpPr>
      <xdr:spPr>
        <a:xfrm>
          <a:off x="2857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xdr:rowOff>
    </xdr:from>
    <xdr:to>
      <xdr:col>19</xdr:col>
      <xdr:colOff>177800</xdr:colOff>
      <xdr:row>105</xdr:row>
      <xdr:rowOff>20682</xdr:rowOff>
    </xdr:to>
    <xdr:cxnSp macro="">
      <xdr:nvCxnSpPr>
        <xdr:cNvPr id="325" name="直線コネクタ 324">
          <a:extLst>
            <a:ext uri="{FF2B5EF4-FFF2-40B4-BE49-F238E27FC236}">
              <a16:creationId xmlns:a16="http://schemas.microsoft.com/office/drawing/2014/main" id="{EB7DDD00-F23B-412C-ABE1-87C718400AFC}"/>
            </a:ext>
          </a:extLst>
        </xdr:cNvPr>
        <xdr:cNvCxnSpPr/>
      </xdr:nvCxnSpPr>
      <xdr:spPr>
        <a:xfrm>
          <a:off x="2908300" y="1800987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93980</xdr:rowOff>
    </xdr:from>
    <xdr:to>
      <xdr:col>10</xdr:col>
      <xdr:colOff>165100</xdr:colOff>
      <xdr:row>105</xdr:row>
      <xdr:rowOff>24130</xdr:rowOff>
    </xdr:to>
    <xdr:sp macro="" textlink="">
      <xdr:nvSpPr>
        <xdr:cNvPr id="326" name="楕円 325">
          <a:extLst>
            <a:ext uri="{FF2B5EF4-FFF2-40B4-BE49-F238E27FC236}">
              <a16:creationId xmlns:a16="http://schemas.microsoft.com/office/drawing/2014/main" id="{45E642B3-164D-4126-A0A6-51E242F20022}"/>
            </a:ext>
          </a:extLst>
        </xdr:cNvPr>
        <xdr:cNvSpPr/>
      </xdr:nvSpPr>
      <xdr:spPr>
        <a:xfrm>
          <a:off x="1968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144780</xdr:rowOff>
    </xdr:from>
    <xdr:to>
      <xdr:col>15</xdr:col>
      <xdr:colOff>50800</xdr:colOff>
      <xdr:row>105</xdr:row>
      <xdr:rowOff>7620</xdr:rowOff>
    </xdr:to>
    <xdr:cxnSp macro="">
      <xdr:nvCxnSpPr>
        <xdr:cNvPr id="327" name="直線コネクタ 326">
          <a:extLst>
            <a:ext uri="{FF2B5EF4-FFF2-40B4-BE49-F238E27FC236}">
              <a16:creationId xmlns:a16="http://schemas.microsoft.com/office/drawing/2014/main" id="{CF4A625E-C795-48B2-A2AE-5C3E46ADC1B9}"/>
            </a:ext>
          </a:extLst>
        </xdr:cNvPr>
        <xdr:cNvCxnSpPr/>
      </xdr:nvCxnSpPr>
      <xdr:spPr>
        <a:xfrm>
          <a:off x="2019300" y="17975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76019</xdr:rowOff>
    </xdr:from>
    <xdr:to>
      <xdr:col>6</xdr:col>
      <xdr:colOff>38100</xdr:colOff>
      <xdr:row>105</xdr:row>
      <xdr:rowOff>6169</xdr:rowOff>
    </xdr:to>
    <xdr:sp macro="" textlink="">
      <xdr:nvSpPr>
        <xdr:cNvPr id="328" name="楕円 327">
          <a:extLst>
            <a:ext uri="{FF2B5EF4-FFF2-40B4-BE49-F238E27FC236}">
              <a16:creationId xmlns:a16="http://schemas.microsoft.com/office/drawing/2014/main" id="{50231DFB-F8B6-4B20-8371-CECEEE3EB9FE}"/>
            </a:ext>
          </a:extLst>
        </xdr:cNvPr>
        <xdr:cNvSpPr/>
      </xdr:nvSpPr>
      <xdr:spPr>
        <a:xfrm>
          <a:off x="1079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126819</xdr:rowOff>
    </xdr:from>
    <xdr:to>
      <xdr:col>10</xdr:col>
      <xdr:colOff>114300</xdr:colOff>
      <xdr:row>104</xdr:row>
      <xdr:rowOff>144780</xdr:rowOff>
    </xdr:to>
    <xdr:cxnSp macro="">
      <xdr:nvCxnSpPr>
        <xdr:cNvPr id="329" name="直線コネクタ 328">
          <a:extLst>
            <a:ext uri="{FF2B5EF4-FFF2-40B4-BE49-F238E27FC236}">
              <a16:creationId xmlns:a16="http://schemas.microsoft.com/office/drawing/2014/main" id="{A7B45388-AF70-4DEC-AC4C-6DA8B2805DF5}"/>
            </a:ext>
          </a:extLst>
        </xdr:cNvPr>
        <xdr:cNvCxnSpPr/>
      </xdr:nvCxnSpPr>
      <xdr:spPr>
        <a:xfrm>
          <a:off x="1130300" y="179576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63516</xdr:rowOff>
    </xdr:from>
    <xdr:ext cx="405111" cy="259045"/>
    <xdr:sp macro="" textlink="">
      <xdr:nvSpPr>
        <xdr:cNvPr id="330" name="n_1aveValue【市民会館】&#10;有形固定資産減価償却率">
          <a:extLst>
            <a:ext uri="{FF2B5EF4-FFF2-40B4-BE49-F238E27FC236}">
              <a16:creationId xmlns:a16="http://schemas.microsoft.com/office/drawing/2014/main" id="{B3EE4B4E-9082-4AC8-A0CF-B2E31B2BEA98}"/>
            </a:ext>
          </a:extLst>
        </xdr:cNvPr>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61884</xdr:rowOff>
    </xdr:from>
    <xdr:ext cx="405111" cy="259045"/>
    <xdr:sp macro="" textlink="">
      <xdr:nvSpPr>
        <xdr:cNvPr id="331" name="n_2aveValue【市民会館】&#10;有形固定資産減価償却率">
          <a:extLst>
            <a:ext uri="{FF2B5EF4-FFF2-40B4-BE49-F238E27FC236}">
              <a16:creationId xmlns:a16="http://schemas.microsoft.com/office/drawing/2014/main" id="{524CEC19-792B-4DBC-B297-F8CB4DB4FC8D}"/>
            </a:ext>
          </a:extLst>
        </xdr:cNvPr>
        <xdr:cNvSpPr txBox="1"/>
      </xdr:nvSpPr>
      <xdr:spPr>
        <a:xfrm>
          <a:off x="2705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332" name="n_3aveValue【市民会館】&#10;有形固定資産減価償却率">
          <a:extLst>
            <a:ext uri="{FF2B5EF4-FFF2-40B4-BE49-F238E27FC236}">
              <a16:creationId xmlns:a16="http://schemas.microsoft.com/office/drawing/2014/main" id="{170765C9-ECB1-466A-8AFD-86F0F3D09C4D}"/>
            </a:ext>
          </a:extLst>
        </xdr:cNvPr>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333" name="n_4aveValue【市民会館】&#10;有形固定資産減価償却率">
          <a:extLst>
            <a:ext uri="{FF2B5EF4-FFF2-40B4-BE49-F238E27FC236}">
              <a16:creationId xmlns:a16="http://schemas.microsoft.com/office/drawing/2014/main" id="{4072C01A-FE80-4879-A0FF-2101665DABC8}"/>
            </a:ext>
          </a:extLst>
        </xdr:cNvPr>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62609</xdr:rowOff>
    </xdr:from>
    <xdr:ext cx="405111" cy="259045"/>
    <xdr:sp macro="" textlink="">
      <xdr:nvSpPr>
        <xdr:cNvPr id="334" name="n_1mainValue【市民会館】&#10;有形固定資産減価償却率">
          <a:extLst>
            <a:ext uri="{FF2B5EF4-FFF2-40B4-BE49-F238E27FC236}">
              <a16:creationId xmlns:a16="http://schemas.microsoft.com/office/drawing/2014/main" id="{D3FF7FFC-9AA9-4EEA-8894-19485C7457E3}"/>
            </a:ext>
          </a:extLst>
        </xdr:cNvPr>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49547</xdr:rowOff>
    </xdr:from>
    <xdr:ext cx="405111" cy="259045"/>
    <xdr:sp macro="" textlink="">
      <xdr:nvSpPr>
        <xdr:cNvPr id="335" name="n_2mainValue【市民会館】&#10;有形固定資産減価償却率">
          <a:extLst>
            <a:ext uri="{FF2B5EF4-FFF2-40B4-BE49-F238E27FC236}">
              <a16:creationId xmlns:a16="http://schemas.microsoft.com/office/drawing/2014/main" id="{85E036E6-2841-44C1-9B0C-0FEDA5B274EE}"/>
            </a:ext>
          </a:extLst>
        </xdr:cNvPr>
        <xdr:cNvSpPr txBox="1"/>
      </xdr:nvSpPr>
      <xdr:spPr>
        <a:xfrm>
          <a:off x="2705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40657</xdr:rowOff>
    </xdr:from>
    <xdr:ext cx="405111" cy="259045"/>
    <xdr:sp macro="" textlink="">
      <xdr:nvSpPr>
        <xdr:cNvPr id="336" name="n_3mainValue【市民会館】&#10;有形固定資産減価償却率">
          <a:extLst>
            <a:ext uri="{FF2B5EF4-FFF2-40B4-BE49-F238E27FC236}">
              <a16:creationId xmlns:a16="http://schemas.microsoft.com/office/drawing/2014/main" id="{5CA2D4C5-E0FE-40F9-8206-F225FE2F8C24}"/>
            </a:ext>
          </a:extLst>
        </xdr:cNvPr>
        <xdr:cNvSpPr txBox="1"/>
      </xdr:nvSpPr>
      <xdr:spPr>
        <a:xfrm>
          <a:off x="1816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22696</xdr:rowOff>
    </xdr:from>
    <xdr:ext cx="405111" cy="259045"/>
    <xdr:sp macro="" textlink="">
      <xdr:nvSpPr>
        <xdr:cNvPr id="337" name="n_4mainValue【市民会館】&#10;有形固定資産減価償却率">
          <a:extLst>
            <a:ext uri="{FF2B5EF4-FFF2-40B4-BE49-F238E27FC236}">
              <a16:creationId xmlns:a16="http://schemas.microsoft.com/office/drawing/2014/main" id="{602A0FA8-A159-44FE-911E-B98A41AF8CC2}"/>
            </a:ext>
          </a:extLst>
        </xdr:cNvPr>
        <xdr:cNvSpPr txBox="1"/>
      </xdr:nvSpPr>
      <xdr:spPr>
        <a:xfrm>
          <a:off x="927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93838B6F-6EBB-4A94-8445-364775EC44E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F3948212-D47D-45F0-9DD9-C810631AE2B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1C99A59D-D70C-449C-8A16-8C637DE81CB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3E8D1F11-EB6C-4F81-82C6-0898D0E9487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C8E501F7-79E7-46FE-A889-C98CBD79600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52747C00-D008-4E15-9303-3E65851D443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27433DE7-532E-48EA-831B-C118748735D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5FFCFA86-3D7A-4ABF-BD54-DF73823BA19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8E60DF37-7846-42F5-9C02-AD0C9909707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B2CE6C01-2B06-4867-8FD9-9904C4F0044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8" name="直線コネクタ 347">
          <a:extLst>
            <a:ext uri="{FF2B5EF4-FFF2-40B4-BE49-F238E27FC236}">
              <a16:creationId xmlns:a16="http://schemas.microsoft.com/office/drawing/2014/main" id="{D47B5B70-1BB1-443B-A94D-BFFEC4A1F3D4}"/>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9" name="テキスト ボックス 348">
          <a:extLst>
            <a:ext uri="{FF2B5EF4-FFF2-40B4-BE49-F238E27FC236}">
              <a16:creationId xmlns:a16="http://schemas.microsoft.com/office/drawing/2014/main" id="{F1886331-1B2C-44C2-B9EF-C4C58BD149B4}"/>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0" name="直線コネクタ 349">
          <a:extLst>
            <a:ext uri="{FF2B5EF4-FFF2-40B4-BE49-F238E27FC236}">
              <a16:creationId xmlns:a16="http://schemas.microsoft.com/office/drawing/2014/main" id="{EA12EB49-FD4D-4DC9-B546-81D5D3F1D697}"/>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1" name="テキスト ボックス 350">
          <a:extLst>
            <a:ext uri="{FF2B5EF4-FFF2-40B4-BE49-F238E27FC236}">
              <a16:creationId xmlns:a16="http://schemas.microsoft.com/office/drawing/2014/main" id="{73B454E4-20F0-42AB-9437-5FC85FD1D557}"/>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2" name="直線コネクタ 351">
          <a:extLst>
            <a:ext uri="{FF2B5EF4-FFF2-40B4-BE49-F238E27FC236}">
              <a16:creationId xmlns:a16="http://schemas.microsoft.com/office/drawing/2014/main" id="{5806D64B-3891-4668-A1E6-8C2419DF2696}"/>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3" name="テキスト ボックス 352">
          <a:extLst>
            <a:ext uri="{FF2B5EF4-FFF2-40B4-BE49-F238E27FC236}">
              <a16:creationId xmlns:a16="http://schemas.microsoft.com/office/drawing/2014/main" id="{05266CFA-AA45-4C1C-9EB4-C9F213501AA6}"/>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4" name="直線コネクタ 353">
          <a:extLst>
            <a:ext uri="{FF2B5EF4-FFF2-40B4-BE49-F238E27FC236}">
              <a16:creationId xmlns:a16="http://schemas.microsoft.com/office/drawing/2014/main" id="{47647899-CC3F-4754-8649-FB3F4139E76D}"/>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5" name="テキスト ボックス 354">
          <a:extLst>
            <a:ext uri="{FF2B5EF4-FFF2-40B4-BE49-F238E27FC236}">
              <a16:creationId xmlns:a16="http://schemas.microsoft.com/office/drawing/2014/main" id="{E656DF1B-CA23-41B0-9AA4-3EEE3F13E545}"/>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6" name="直線コネクタ 355">
          <a:extLst>
            <a:ext uri="{FF2B5EF4-FFF2-40B4-BE49-F238E27FC236}">
              <a16:creationId xmlns:a16="http://schemas.microsoft.com/office/drawing/2014/main" id="{85D1C8B9-BDAF-4942-92A0-BB36A0CAE72D}"/>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7" name="テキスト ボックス 356">
          <a:extLst>
            <a:ext uri="{FF2B5EF4-FFF2-40B4-BE49-F238E27FC236}">
              <a16:creationId xmlns:a16="http://schemas.microsoft.com/office/drawing/2014/main" id="{EB400D0E-9FE7-4312-AF39-9E03DC1A93CC}"/>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8" name="直線コネクタ 357">
          <a:extLst>
            <a:ext uri="{FF2B5EF4-FFF2-40B4-BE49-F238E27FC236}">
              <a16:creationId xmlns:a16="http://schemas.microsoft.com/office/drawing/2014/main" id="{5B4C7C6F-193E-4FC2-BE07-2605BC468BC5}"/>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9" name="テキスト ボックス 358">
          <a:extLst>
            <a:ext uri="{FF2B5EF4-FFF2-40B4-BE49-F238E27FC236}">
              <a16:creationId xmlns:a16="http://schemas.microsoft.com/office/drawing/2014/main" id="{E65CB6F8-C6AE-4F45-9CAC-4B837D8FF984}"/>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C84FF5CD-8F4A-4912-9465-665C472A424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B8D0C107-A1C1-4A67-A9D9-4229D9C8F54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7A7DE61B-0F3D-4958-8716-1D5673A07E9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363" name="直線コネクタ 362">
          <a:extLst>
            <a:ext uri="{FF2B5EF4-FFF2-40B4-BE49-F238E27FC236}">
              <a16:creationId xmlns:a16="http://schemas.microsoft.com/office/drawing/2014/main" id="{C1F3C10F-D800-4E5C-8A11-D48681E9D995}"/>
            </a:ext>
          </a:extLst>
        </xdr:cNvPr>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364" name="【市民会館】&#10;一人当たり面積最小値テキスト">
          <a:extLst>
            <a:ext uri="{FF2B5EF4-FFF2-40B4-BE49-F238E27FC236}">
              <a16:creationId xmlns:a16="http://schemas.microsoft.com/office/drawing/2014/main" id="{79744E27-3388-4683-9FAE-B4471609E2D3}"/>
            </a:ext>
          </a:extLst>
        </xdr:cNvPr>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365" name="直線コネクタ 364">
          <a:extLst>
            <a:ext uri="{FF2B5EF4-FFF2-40B4-BE49-F238E27FC236}">
              <a16:creationId xmlns:a16="http://schemas.microsoft.com/office/drawing/2014/main" id="{D128DC75-2293-4D54-BD37-945345D52B58}"/>
            </a:ext>
          </a:extLst>
        </xdr:cNvPr>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366" name="【市民会館】&#10;一人当たり面積最大値テキスト">
          <a:extLst>
            <a:ext uri="{FF2B5EF4-FFF2-40B4-BE49-F238E27FC236}">
              <a16:creationId xmlns:a16="http://schemas.microsoft.com/office/drawing/2014/main" id="{D319375B-DABD-43DB-9B95-43AC98A6A74E}"/>
            </a:ext>
          </a:extLst>
        </xdr:cNvPr>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367" name="直線コネクタ 366">
          <a:extLst>
            <a:ext uri="{FF2B5EF4-FFF2-40B4-BE49-F238E27FC236}">
              <a16:creationId xmlns:a16="http://schemas.microsoft.com/office/drawing/2014/main" id="{44252AFF-9C0D-4813-829F-05464C601B35}"/>
            </a:ext>
          </a:extLst>
        </xdr:cNvPr>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102161</xdr:rowOff>
    </xdr:from>
    <xdr:ext cx="469744" cy="259045"/>
    <xdr:sp macro="" textlink="">
      <xdr:nvSpPr>
        <xdr:cNvPr id="368" name="【市民会館】&#10;一人当たり面積平均値テキスト">
          <a:extLst>
            <a:ext uri="{FF2B5EF4-FFF2-40B4-BE49-F238E27FC236}">
              <a16:creationId xmlns:a16="http://schemas.microsoft.com/office/drawing/2014/main" id="{065A285F-5AB1-4F52-8F91-7D38DA184542}"/>
            </a:ext>
          </a:extLst>
        </xdr:cNvPr>
        <xdr:cNvSpPr txBox="1"/>
      </xdr:nvSpPr>
      <xdr:spPr>
        <a:xfrm>
          <a:off x="10515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369" name="フローチャート: 判断 368">
          <a:extLst>
            <a:ext uri="{FF2B5EF4-FFF2-40B4-BE49-F238E27FC236}">
              <a16:creationId xmlns:a16="http://schemas.microsoft.com/office/drawing/2014/main" id="{352FA38D-FF5F-4B9D-8A00-A5FE9FDCA01C}"/>
            </a:ext>
          </a:extLst>
        </xdr:cNvPr>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370" name="フローチャート: 判断 369">
          <a:extLst>
            <a:ext uri="{FF2B5EF4-FFF2-40B4-BE49-F238E27FC236}">
              <a16:creationId xmlns:a16="http://schemas.microsoft.com/office/drawing/2014/main" id="{88776CA0-8386-453E-9613-76AF7FC11333}"/>
            </a:ext>
          </a:extLst>
        </xdr:cNvPr>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371" name="フローチャート: 判断 370">
          <a:extLst>
            <a:ext uri="{FF2B5EF4-FFF2-40B4-BE49-F238E27FC236}">
              <a16:creationId xmlns:a16="http://schemas.microsoft.com/office/drawing/2014/main" id="{19EF0D2E-0308-4B9D-AFFA-8833CA18126A}"/>
            </a:ext>
          </a:extLst>
        </xdr:cNvPr>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372" name="フローチャート: 判断 371">
          <a:extLst>
            <a:ext uri="{FF2B5EF4-FFF2-40B4-BE49-F238E27FC236}">
              <a16:creationId xmlns:a16="http://schemas.microsoft.com/office/drawing/2014/main" id="{F8702F06-1200-464B-94CF-AA7334F13BF4}"/>
            </a:ext>
          </a:extLst>
        </xdr:cNvPr>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373" name="フローチャート: 判断 372">
          <a:extLst>
            <a:ext uri="{FF2B5EF4-FFF2-40B4-BE49-F238E27FC236}">
              <a16:creationId xmlns:a16="http://schemas.microsoft.com/office/drawing/2014/main" id="{8B25A02E-CF26-4A8F-8AB1-C2F517BE4C49}"/>
            </a:ext>
          </a:extLst>
        </xdr:cNvPr>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4EAA982-C9ED-46E5-BED6-FDEA608F324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AFD38F9A-13ED-43AD-9206-C616BBC850B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3E158FF2-5AD6-4A36-BBD9-D05720EA0EB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12990561-D70E-4FD1-A5B8-46201EB603F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B081EFCC-865F-45E2-915A-6A57099EE83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111942</xdr:rowOff>
    </xdr:from>
    <xdr:to>
      <xdr:col>55</xdr:col>
      <xdr:colOff>50800</xdr:colOff>
      <xdr:row>107</xdr:row>
      <xdr:rowOff>42092</xdr:rowOff>
    </xdr:to>
    <xdr:sp macro="" textlink="">
      <xdr:nvSpPr>
        <xdr:cNvPr id="379" name="楕円 378">
          <a:extLst>
            <a:ext uri="{FF2B5EF4-FFF2-40B4-BE49-F238E27FC236}">
              <a16:creationId xmlns:a16="http://schemas.microsoft.com/office/drawing/2014/main" id="{7D3A6F75-966E-4C2E-AAE1-109C78D0C0AC}"/>
            </a:ext>
          </a:extLst>
        </xdr:cNvPr>
        <xdr:cNvSpPr/>
      </xdr:nvSpPr>
      <xdr:spPr>
        <a:xfrm>
          <a:off x="104267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90369</xdr:rowOff>
    </xdr:from>
    <xdr:ext cx="469744" cy="259045"/>
    <xdr:sp macro="" textlink="">
      <xdr:nvSpPr>
        <xdr:cNvPr id="380" name="【市民会館】&#10;一人当たり面積該当値テキスト">
          <a:extLst>
            <a:ext uri="{FF2B5EF4-FFF2-40B4-BE49-F238E27FC236}">
              <a16:creationId xmlns:a16="http://schemas.microsoft.com/office/drawing/2014/main" id="{4A7984A5-07A3-4AF4-8879-61ACA3AE3A1A}"/>
            </a:ext>
          </a:extLst>
        </xdr:cNvPr>
        <xdr:cNvSpPr txBox="1"/>
      </xdr:nvSpPr>
      <xdr:spPr>
        <a:xfrm>
          <a:off x="10515600" y="1826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110308</xdr:rowOff>
    </xdr:from>
    <xdr:to>
      <xdr:col>50</xdr:col>
      <xdr:colOff>165100</xdr:colOff>
      <xdr:row>107</xdr:row>
      <xdr:rowOff>40458</xdr:rowOff>
    </xdr:to>
    <xdr:sp macro="" textlink="">
      <xdr:nvSpPr>
        <xdr:cNvPr id="381" name="楕円 380">
          <a:extLst>
            <a:ext uri="{FF2B5EF4-FFF2-40B4-BE49-F238E27FC236}">
              <a16:creationId xmlns:a16="http://schemas.microsoft.com/office/drawing/2014/main" id="{9E2BFD4E-0AE7-407F-85E7-99BA245B3E79}"/>
            </a:ext>
          </a:extLst>
        </xdr:cNvPr>
        <xdr:cNvSpPr/>
      </xdr:nvSpPr>
      <xdr:spPr>
        <a:xfrm>
          <a:off x="9588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161108</xdr:rowOff>
    </xdr:from>
    <xdr:to>
      <xdr:col>55</xdr:col>
      <xdr:colOff>0</xdr:colOff>
      <xdr:row>106</xdr:row>
      <xdr:rowOff>162742</xdr:rowOff>
    </xdr:to>
    <xdr:cxnSp macro="">
      <xdr:nvCxnSpPr>
        <xdr:cNvPr id="382" name="直線コネクタ 381">
          <a:extLst>
            <a:ext uri="{FF2B5EF4-FFF2-40B4-BE49-F238E27FC236}">
              <a16:creationId xmlns:a16="http://schemas.microsoft.com/office/drawing/2014/main" id="{E3328A76-61BD-4E14-9337-EE2F343F41C2}"/>
            </a:ext>
          </a:extLst>
        </xdr:cNvPr>
        <xdr:cNvCxnSpPr/>
      </xdr:nvCxnSpPr>
      <xdr:spPr>
        <a:xfrm>
          <a:off x="9639300" y="1833480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108676</xdr:rowOff>
    </xdr:from>
    <xdr:to>
      <xdr:col>46</xdr:col>
      <xdr:colOff>38100</xdr:colOff>
      <xdr:row>107</xdr:row>
      <xdr:rowOff>38826</xdr:rowOff>
    </xdr:to>
    <xdr:sp macro="" textlink="">
      <xdr:nvSpPr>
        <xdr:cNvPr id="383" name="楕円 382">
          <a:extLst>
            <a:ext uri="{FF2B5EF4-FFF2-40B4-BE49-F238E27FC236}">
              <a16:creationId xmlns:a16="http://schemas.microsoft.com/office/drawing/2014/main" id="{02FD7324-6B1A-4620-8915-9AA236098372}"/>
            </a:ext>
          </a:extLst>
        </xdr:cNvPr>
        <xdr:cNvSpPr/>
      </xdr:nvSpPr>
      <xdr:spPr>
        <a:xfrm>
          <a:off x="8699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159476</xdr:rowOff>
    </xdr:from>
    <xdr:to>
      <xdr:col>50</xdr:col>
      <xdr:colOff>114300</xdr:colOff>
      <xdr:row>106</xdr:row>
      <xdr:rowOff>161108</xdr:rowOff>
    </xdr:to>
    <xdr:cxnSp macro="">
      <xdr:nvCxnSpPr>
        <xdr:cNvPr id="384" name="直線コネクタ 383">
          <a:extLst>
            <a:ext uri="{FF2B5EF4-FFF2-40B4-BE49-F238E27FC236}">
              <a16:creationId xmlns:a16="http://schemas.microsoft.com/office/drawing/2014/main" id="{AAA516DE-BB2C-4D54-B09C-BD576DC3C824}"/>
            </a:ext>
          </a:extLst>
        </xdr:cNvPr>
        <xdr:cNvCxnSpPr/>
      </xdr:nvCxnSpPr>
      <xdr:spPr>
        <a:xfrm>
          <a:off x="8750300" y="1833317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111942</xdr:rowOff>
    </xdr:from>
    <xdr:to>
      <xdr:col>41</xdr:col>
      <xdr:colOff>101600</xdr:colOff>
      <xdr:row>107</xdr:row>
      <xdr:rowOff>42092</xdr:rowOff>
    </xdr:to>
    <xdr:sp macro="" textlink="">
      <xdr:nvSpPr>
        <xdr:cNvPr id="385" name="楕円 384">
          <a:extLst>
            <a:ext uri="{FF2B5EF4-FFF2-40B4-BE49-F238E27FC236}">
              <a16:creationId xmlns:a16="http://schemas.microsoft.com/office/drawing/2014/main" id="{9206F7AC-1A26-4AED-82BA-8039BDE42B56}"/>
            </a:ext>
          </a:extLst>
        </xdr:cNvPr>
        <xdr:cNvSpPr/>
      </xdr:nvSpPr>
      <xdr:spPr>
        <a:xfrm>
          <a:off x="7810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159476</xdr:rowOff>
    </xdr:from>
    <xdr:to>
      <xdr:col>45</xdr:col>
      <xdr:colOff>177800</xdr:colOff>
      <xdr:row>106</xdr:row>
      <xdr:rowOff>162742</xdr:rowOff>
    </xdr:to>
    <xdr:cxnSp macro="">
      <xdr:nvCxnSpPr>
        <xdr:cNvPr id="386" name="直線コネクタ 385">
          <a:extLst>
            <a:ext uri="{FF2B5EF4-FFF2-40B4-BE49-F238E27FC236}">
              <a16:creationId xmlns:a16="http://schemas.microsoft.com/office/drawing/2014/main" id="{B9449404-3881-49ED-AB83-F2168430C94F}"/>
            </a:ext>
          </a:extLst>
        </xdr:cNvPr>
        <xdr:cNvCxnSpPr/>
      </xdr:nvCxnSpPr>
      <xdr:spPr>
        <a:xfrm flipV="1">
          <a:off x="7861300" y="1833317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115207</xdr:rowOff>
    </xdr:from>
    <xdr:to>
      <xdr:col>36</xdr:col>
      <xdr:colOff>165100</xdr:colOff>
      <xdr:row>107</xdr:row>
      <xdr:rowOff>45357</xdr:rowOff>
    </xdr:to>
    <xdr:sp macro="" textlink="">
      <xdr:nvSpPr>
        <xdr:cNvPr id="387" name="楕円 386">
          <a:extLst>
            <a:ext uri="{FF2B5EF4-FFF2-40B4-BE49-F238E27FC236}">
              <a16:creationId xmlns:a16="http://schemas.microsoft.com/office/drawing/2014/main" id="{C40FA9E7-CE8D-4DB3-9414-CCFB6EB4232A}"/>
            </a:ext>
          </a:extLst>
        </xdr:cNvPr>
        <xdr:cNvSpPr/>
      </xdr:nvSpPr>
      <xdr:spPr>
        <a:xfrm>
          <a:off x="6921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162742</xdr:rowOff>
    </xdr:from>
    <xdr:to>
      <xdr:col>41</xdr:col>
      <xdr:colOff>50800</xdr:colOff>
      <xdr:row>106</xdr:row>
      <xdr:rowOff>166007</xdr:rowOff>
    </xdr:to>
    <xdr:cxnSp macro="">
      <xdr:nvCxnSpPr>
        <xdr:cNvPr id="388" name="直線コネクタ 387">
          <a:extLst>
            <a:ext uri="{FF2B5EF4-FFF2-40B4-BE49-F238E27FC236}">
              <a16:creationId xmlns:a16="http://schemas.microsoft.com/office/drawing/2014/main" id="{3FF60C39-0F5D-481B-B249-0E38E5A51513}"/>
            </a:ext>
          </a:extLst>
        </xdr:cNvPr>
        <xdr:cNvCxnSpPr/>
      </xdr:nvCxnSpPr>
      <xdr:spPr>
        <a:xfrm flipV="1">
          <a:off x="6972300" y="1833644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32493</xdr:rowOff>
    </xdr:from>
    <xdr:ext cx="469744" cy="259045"/>
    <xdr:sp macro="" textlink="">
      <xdr:nvSpPr>
        <xdr:cNvPr id="389" name="n_1aveValue【市民会館】&#10;一人当たり面積">
          <a:extLst>
            <a:ext uri="{FF2B5EF4-FFF2-40B4-BE49-F238E27FC236}">
              <a16:creationId xmlns:a16="http://schemas.microsoft.com/office/drawing/2014/main" id="{894D4D3A-8384-4474-AF5C-0F324F894206}"/>
            </a:ext>
          </a:extLst>
        </xdr:cNvPr>
        <xdr:cNvSpPr txBox="1"/>
      </xdr:nvSpPr>
      <xdr:spPr>
        <a:xfrm>
          <a:off x="9391727" y="1803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78939</xdr:rowOff>
    </xdr:from>
    <xdr:ext cx="469744" cy="259045"/>
    <xdr:sp macro="" textlink="">
      <xdr:nvSpPr>
        <xdr:cNvPr id="390" name="n_2aveValue【市民会館】&#10;一人当たり面積">
          <a:extLst>
            <a:ext uri="{FF2B5EF4-FFF2-40B4-BE49-F238E27FC236}">
              <a16:creationId xmlns:a16="http://schemas.microsoft.com/office/drawing/2014/main" id="{15D0C01B-C56E-4F85-BB4E-61AD41DF3554}"/>
            </a:ext>
          </a:extLst>
        </xdr:cNvPr>
        <xdr:cNvSpPr txBox="1"/>
      </xdr:nvSpPr>
      <xdr:spPr>
        <a:xfrm>
          <a:off x="8515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100165</xdr:rowOff>
    </xdr:from>
    <xdr:ext cx="469744" cy="259045"/>
    <xdr:sp macro="" textlink="">
      <xdr:nvSpPr>
        <xdr:cNvPr id="391" name="n_3aveValue【市民会館】&#10;一人当たり面積">
          <a:extLst>
            <a:ext uri="{FF2B5EF4-FFF2-40B4-BE49-F238E27FC236}">
              <a16:creationId xmlns:a16="http://schemas.microsoft.com/office/drawing/2014/main" id="{C980951F-20B5-4405-8D2B-F9BF8F652D82}"/>
            </a:ext>
          </a:extLst>
        </xdr:cNvPr>
        <xdr:cNvSpPr txBox="1"/>
      </xdr:nvSpPr>
      <xdr:spPr>
        <a:xfrm>
          <a:off x="7626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90369</xdr:rowOff>
    </xdr:from>
    <xdr:ext cx="469744" cy="259045"/>
    <xdr:sp macro="" textlink="">
      <xdr:nvSpPr>
        <xdr:cNvPr id="392" name="n_4aveValue【市民会館】&#10;一人当たり面積">
          <a:extLst>
            <a:ext uri="{FF2B5EF4-FFF2-40B4-BE49-F238E27FC236}">
              <a16:creationId xmlns:a16="http://schemas.microsoft.com/office/drawing/2014/main" id="{357C2BCB-D7BC-4ED8-915A-4AC20172C3C1}"/>
            </a:ext>
          </a:extLst>
        </xdr:cNvPr>
        <xdr:cNvSpPr txBox="1"/>
      </xdr:nvSpPr>
      <xdr:spPr>
        <a:xfrm>
          <a:off x="6737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31585</xdr:rowOff>
    </xdr:from>
    <xdr:ext cx="469744" cy="259045"/>
    <xdr:sp macro="" textlink="">
      <xdr:nvSpPr>
        <xdr:cNvPr id="393" name="n_1mainValue【市民会館】&#10;一人当たり面積">
          <a:extLst>
            <a:ext uri="{FF2B5EF4-FFF2-40B4-BE49-F238E27FC236}">
              <a16:creationId xmlns:a16="http://schemas.microsoft.com/office/drawing/2014/main" id="{7A9FC035-30C9-424E-AB79-2AB122997EBD}"/>
            </a:ext>
          </a:extLst>
        </xdr:cNvPr>
        <xdr:cNvSpPr txBox="1"/>
      </xdr:nvSpPr>
      <xdr:spPr>
        <a:xfrm>
          <a:off x="93917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55353</xdr:rowOff>
    </xdr:from>
    <xdr:ext cx="469744" cy="259045"/>
    <xdr:sp macro="" textlink="">
      <xdr:nvSpPr>
        <xdr:cNvPr id="394" name="n_2mainValue【市民会館】&#10;一人当たり面積">
          <a:extLst>
            <a:ext uri="{FF2B5EF4-FFF2-40B4-BE49-F238E27FC236}">
              <a16:creationId xmlns:a16="http://schemas.microsoft.com/office/drawing/2014/main" id="{3E1EE951-753E-4894-9734-6FC1317EDB48}"/>
            </a:ext>
          </a:extLst>
        </xdr:cNvPr>
        <xdr:cNvSpPr txBox="1"/>
      </xdr:nvSpPr>
      <xdr:spPr>
        <a:xfrm>
          <a:off x="8515427" y="1805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58619</xdr:rowOff>
    </xdr:from>
    <xdr:ext cx="469744" cy="259045"/>
    <xdr:sp macro="" textlink="">
      <xdr:nvSpPr>
        <xdr:cNvPr id="395" name="n_3mainValue【市民会館】&#10;一人当たり面積">
          <a:extLst>
            <a:ext uri="{FF2B5EF4-FFF2-40B4-BE49-F238E27FC236}">
              <a16:creationId xmlns:a16="http://schemas.microsoft.com/office/drawing/2014/main" id="{701C90D5-DB4D-4D68-80B1-95E3A74D297C}"/>
            </a:ext>
          </a:extLst>
        </xdr:cNvPr>
        <xdr:cNvSpPr txBox="1"/>
      </xdr:nvSpPr>
      <xdr:spPr>
        <a:xfrm>
          <a:off x="7626427" y="1806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61884</xdr:rowOff>
    </xdr:from>
    <xdr:ext cx="469744" cy="259045"/>
    <xdr:sp macro="" textlink="">
      <xdr:nvSpPr>
        <xdr:cNvPr id="396" name="n_4mainValue【市民会館】&#10;一人当たり面積">
          <a:extLst>
            <a:ext uri="{FF2B5EF4-FFF2-40B4-BE49-F238E27FC236}">
              <a16:creationId xmlns:a16="http://schemas.microsoft.com/office/drawing/2014/main" id="{190DB0DD-1E44-46A8-BCE5-7A030BF847F1}"/>
            </a:ext>
          </a:extLst>
        </xdr:cNvPr>
        <xdr:cNvSpPr txBox="1"/>
      </xdr:nvSpPr>
      <xdr:spPr>
        <a:xfrm>
          <a:off x="6737427" y="1806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FECA05A6-C526-438F-8663-202B2777D99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CA98C36E-D30A-4934-9C10-6D5457DABCF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EE5BA483-C74C-4F59-A05C-1A686740D7A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220E9396-B521-4E7E-88BD-DBC87EEA52E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431B1BF9-3521-4FAC-86B9-CBAAF98280C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C5F2EB1D-B643-4F5C-81C7-96011800355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32320070-0187-40D8-BD65-B25F3DB5D28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1CDC1C3F-FF03-4A73-8D21-AB9227ED99F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88D37148-6342-4795-901C-EE061F3E18C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63A2B2E4-45DC-4862-83C1-6D8E0885A37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5DD0926A-5A20-4214-9A51-E6492472E7F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76E59C93-FB45-454C-B989-88A13E19154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23D8DAEF-94AF-4CE9-8385-9ABD9AF311C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06415D64-96E0-436D-A14F-4BA6885AAE7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315234AE-A0E0-4E51-BD42-29B36A64FC4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FCC0CB57-5FF8-47FC-9E01-AE8892624EB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454FC714-1686-44CF-AC06-6D7DAEE7D8D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72194331-5770-4179-A4A5-A7FAA606224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713E72C5-1D71-4BBF-9D7B-7B507EF0897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3B8B5D3F-0036-4250-99B1-99F1B765CD5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92E7BFEC-1ED8-4832-9BA4-D838E6D9DAF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4452AB42-F018-4172-8644-A6E65A53D16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17E2E93-0933-418B-87A2-41A6AB426C2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FAC894B9-EDD2-401D-9000-463B7127C2C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8A48ACA0-CA56-4E46-B07B-78AA32C63BF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422" name="直線コネクタ 421">
          <a:extLst>
            <a:ext uri="{FF2B5EF4-FFF2-40B4-BE49-F238E27FC236}">
              <a16:creationId xmlns:a16="http://schemas.microsoft.com/office/drawing/2014/main" id="{B943F976-05DC-4FAA-937A-DD0C934ABBEB}"/>
            </a:ext>
          </a:extLst>
        </xdr:cNvPr>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3" name="【一般廃棄物処理施設】&#10;有形固定資産減価償却率最小値テキスト">
          <a:extLst>
            <a:ext uri="{FF2B5EF4-FFF2-40B4-BE49-F238E27FC236}">
              <a16:creationId xmlns:a16="http://schemas.microsoft.com/office/drawing/2014/main" id="{A5E9A7A9-D110-4890-81EA-54BC3BE0D2B5}"/>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4" name="直線コネクタ 423">
          <a:extLst>
            <a:ext uri="{FF2B5EF4-FFF2-40B4-BE49-F238E27FC236}">
              <a16:creationId xmlns:a16="http://schemas.microsoft.com/office/drawing/2014/main" id="{808EEBCF-B7CE-4C72-8B7D-B510D573A641}"/>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E3DA4053-46DE-4328-B1DF-C0CBE4DDCB01}"/>
            </a:ext>
          </a:extLst>
        </xdr:cNvPr>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26" name="直線コネクタ 425">
          <a:extLst>
            <a:ext uri="{FF2B5EF4-FFF2-40B4-BE49-F238E27FC236}">
              <a16:creationId xmlns:a16="http://schemas.microsoft.com/office/drawing/2014/main" id="{20949619-A303-4F77-867F-CF0567D74B8F}"/>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159311</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5F808832-D529-42F6-8A64-C3F095B47247}"/>
            </a:ext>
          </a:extLst>
        </xdr:cNvPr>
        <xdr:cNvSpPr txBox="1"/>
      </xdr:nvSpPr>
      <xdr:spPr>
        <a:xfrm>
          <a:off x="16357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428" name="フローチャート: 判断 427">
          <a:extLst>
            <a:ext uri="{FF2B5EF4-FFF2-40B4-BE49-F238E27FC236}">
              <a16:creationId xmlns:a16="http://schemas.microsoft.com/office/drawing/2014/main" id="{81235ABF-2478-4429-BA2D-70EEEE650209}"/>
            </a:ext>
          </a:extLst>
        </xdr:cNvPr>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429" name="フローチャート: 判断 428">
          <a:extLst>
            <a:ext uri="{FF2B5EF4-FFF2-40B4-BE49-F238E27FC236}">
              <a16:creationId xmlns:a16="http://schemas.microsoft.com/office/drawing/2014/main" id="{A696E972-F1AA-46F8-8720-FDECF701081B}"/>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430" name="フローチャート: 判断 429">
          <a:extLst>
            <a:ext uri="{FF2B5EF4-FFF2-40B4-BE49-F238E27FC236}">
              <a16:creationId xmlns:a16="http://schemas.microsoft.com/office/drawing/2014/main" id="{B001DECF-49AA-4DB7-B863-44535F6FC3AC}"/>
            </a:ext>
          </a:extLst>
        </xdr:cNvPr>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431" name="フローチャート: 判断 430">
          <a:extLst>
            <a:ext uri="{FF2B5EF4-FFF2-40B4-BE49-F238E27FC236}">
              <a16:creationId xmlns:a16="http://schemas.microsoft.com/office/drawing/2014/main" id="{33526C6C-DC61-4FF4-A078-2A6C8D587524}"/>
            </a:ext>
          </a:extLst>
        </xdr:cNvPr>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32" name="フローチャート: 判断 431">
          <a:extLst>
            <a:ext uri="{FF2B5EF4-FFF2-40B4-BE49-F238E27FC236}">
              <a16:creationId xmlns:a16="http://schemas.microsoft.com/office/drawing/2014/main" id="{14311AAC-1075-4688-AF56-EA9EBEECE504}"/>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1680E3E-E5CD-44F8-8E4F-CA42DEB3E32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078C462-F6B3-414B-ABFE-96EE02482E8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64280CC-34FA-473B-B444-4B3BE08DF0E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6A97606-9020-48D3-9492-A99EE907B5A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4EF635D2-972D-4C5B-9355-6062F5E3F14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53159</xdr:rowOff>
    </xdr:from>
    <xdr:to>
      <xdr:col>85</xdr:col>
      <xdr:colOff>177800</xdr:colOff>
      <xdr:row>39</xdr:row>
      <xdr:rowOff>154759</xdr:rowOff>
    </xdr:to>
    <xdr:sp macro="" textlink="">
      <xdr:nvSpPr>
        <xdr:cNvPr id="438" name="楕円 437">
          <a:extLst>
            <a:ext uri="{FF2B5EF4-FFF2-40B4-BE49-F238E27FC236}">
              <a16:creationId xmlns:a16="http://schemas.microsoft.com/office/drawing/2014/main" id="{7EFC5649-EE7B-4DC7-9B42-29533F24A9B3}"/>
            </a:ext>
          </a:extLst>
        </xdr:cNvPr>
        <xdr:cNvSpPr/>
      </xdr:nvSpPr>
      <xdr:spPr>
        <a:xfrm>
          <a:off x="162687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31586</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A9618387-0EA6-4DEA-8ECA-392E22AF5A0F}"/>
            </a:ext>
          </a:extLst>
        </xdr:cNvPr>
        <xdr:cNvSpPr txBox="1"/>
      </xdr:nvSpPr>
      <xdr:spPr>
        <a:xfrm>
          <a:off x="16357600"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xdr:rowOff>
    </xdr:from>
    <xdr:to>
      <xdr:col>81</xdr:col>
      <xdr:colOff>101600</xdr:colOff>
      <xdr:row>39</xdr:row>
      <xdr:rowOff>109038</xdr:rowOff>
    </xdr:to>
    <xdr:sp macro="" textlink="">
      <xdr:nvSpPr>
        <xdr:cNvPr id="440" name="楕円 439">
          <a:extLst>
            <a:ext uri="{FF2B5EF4-FFF2-40B4-BE49-F238E27FC236}">
              <a16:creationId xmlns:a16="http://schemas.microsoft.com/office/drawing/2014/main" id="{3F101EC5-2C9C-4822-AB9D-44FF0C12B176}"/>
            </a:ext>
          </a:extLst>
        </xdr:cNvPr>
        <xdr:cNvSpPr/>
      </xdr:nvSpPr>
      <xdr:spPr>
        <a:xfrm>
          <a:off x="15430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58238</xdr:rowOff>
    </xdr:from>
    <xdr:to>
      <xdr:col>85</xdr:col>
      <xdr:colOff>127000</xdr:colOff>
      <xdr:row>39</xdr:row>
      <xdr:rowOff>103959</xdr:rowOff>
    </xdr:to>
    <xdr:cxnSp macro="">
      <xdr:nvCxnSpPr>
        <xdr:cNvPr id="441" name="直線コネクタ 440">
          <a:extLst>
            <a:ext uri="{FF2B5EF4-FFF2-40B4-BE49-F238E27FC236}">
              <a16:creationId xmlns:a16="http://schemas.microsoft.com/office/drawing/2014/main" id="{AA86F3E0-D342-46D9-99FC-34E6191C3046}"/>
            </a:ext>
          </a:extLst>
        </xdr:cNvPr>
        <xdr:cNvCxnSpPr/>
      </xdr:nvCxnSpPr>
      <xdr:spPr>
        <a:xfrm>
          <a:off x="15481300" y="674478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138067</xdr:rowOff>
    </xdr:from>
    <xdr:to>
      <xdr:col>76</xdr:col>
      <xdr:colOff>165100</xdr:colOff>
      <xdr:row>39</xdr:row>
      <xdr:rowOff>68217</xdr:rowOff>
    </xdr:to>
    <xdr:sp macro="" textlink="">
      <xdr:nvSpPr>
        <xdr:cNvPr id="442" name="楕円 441">
          <a:extLst>
            <a:ext uri="{FF2B5EF4-FFF2-40B4-BE49-F238E27FC236}">
              <a16:creationId xmlns:a16="http://schemas.microsoft.com/office/drawing/2014/main" id="{B09CEEF7-DBA7-4144-9044-13CA6D133CDF}"/>
            </a:ext>
          </a:extLst>
        </xdr:cNvPr>
        <xdr:cNvSpPr/>
      </xdr:nvSpPr>
      <xdr:spPr>
        <a:xfrm>
          <a:off x="14541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17417</xdr:rowOff>
    </xdr:from>
    <xdr:to>
      <xdr:col>81</xdr:col>
      <xdr:colOff>50800</xdr:colOff>
      <xdr:row>39</xdr:row>
      <xdr:rowOff>58238</xdr:rowOff>
    </xdr:to>
    <xdr:cxnSp macro="">
      <xdr:nvCxnSpPr>
        <xdr:cNvPr id="443" name="直線コネクタ 442">
          <a:extLst>
            <a:ext uri="{FF2B5EF4-FFF2-40B4-BE49-F238E27FC236}">
              <a16:creationId xmlns:a16="http://schemas.microsoft.com/office/drawing/2014/main" id="{8EDB0DDE-E0D6-4C4F-9278-7F1409AE8064}"/>
            </a:ext>
          </a:extLst>
        </xdr:cNvPr>
        <xdr:cNvCxnSpPr/>
      </xdr:nvCxnSpPr>
      <xdr:spPr>
        <a:xfrm>
          <a:off x="14592300" y="670396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92347</xdr:rowOff>
    </xdr:from>
    <xdr:to>
      <xdr:col>72</xdr:col>
      <xdr:colOff>38100</xdr:colOff>
      <xdr:row>39</xdr:row>
      <xdr:rowOff>22497</xdr:rowOff>
    </xdr:to>
    <xdr:sp macro="" textlink="">
      <xdr:nvSpPr>
        <xdr:cNvPr id="444" name="楕円 443">
          <a:extLst>
            <a:ext uri="{FF2B5EF4-FFF2-40B4-BE49-F238E27FC236}">
              <a16:creationId xmlns:a16="http://schemas.microsoft.com/office/drawing/2014/main" id="{00241729-FC9C-4C38-973D-3EC81F1A9CCC}"/>
            </a:ext>
          </a:extLst>
        </xdr:cNvPr>
        <xdr:cNvSpPr/>
      </xdr:nvSpPr>
      <xdr:spPr>
        <a:xfrm>
          <a:off x="13652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143147</xdr:rowOff>
    </xdr:from>
    <xdr:to>
      <xdr:col>76</xdr:col>
      <xdr:colOff>114300</xdr:colOff>
      <xdr:row>39</xdr:row>
      <xdr:rowOff>17417</xdr:rowOff>
    </xdr:to>
    <xdr:cxnSp macro="">
      <xdr:nvCxnSpPr>
        <xdr:cNvPr id="445" name="直線コネクタ 444">
          <a:extLst>
            <a:ext uri="{FF2B5EF4-FFF2-40B4-BE49-F238E27FC236}">
              <a16:creationId xmlns:a16="http://schemas.microsoft.com/office/drawing/2014/main" id="{C41F1274-AA72-4290-8859-7D3FDA76E7EF}"/>
            </a:ext>
          </a:extLst>
        </xdr:cNvPr>
        <xdr:cNvCxnSpPr/>
      </xdr:nvCxnSpPr>
      <xdr:spPr>
        <a:xfrm>
          <a:off x="13703300" y="665824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48260</xdr:rowOff>
    </xdr:from>
    <xdr:to>
      <xdr:col>67</xdr:col>
      <xdr:colOff>101600</xdr:colOff>
      <xdr:row>38</xdr:row>
      <xdr:rowOff>149860</xdr:rowOff>
    </xdr:to>
    <xdr:sp macro="" textlink="">
      <xdr:nvSpPr>
        <xdr:cNvPr id="446" name="楕円 445">
          <a:extLst>
            <a:ext uri="{FF2B5EF4-FFF2-40B4-BE49-F238E27FC236}">
              <a16:creationId xmlns:a16="http://schemas.microsoft.com/office/drawing/2014/main" id="{EC8CE551-F0C0-4C4C-954D-43B54E591114}"/>
            </a:ext>
          </a:extLst>
        </xdr:cNvPr>
        <xdr:cNvSpPr/>
      </xdr:nvSpPr>
      <xdr:spPr>
        <a:xfrm>
          <a:off x="1276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99060</xdr:rowOff>
    </xdr:from>
    <xdr:to>
      <xdr:col>71</xdr:col>
      <xdr:colOff>177800</xdr:colOff>
      <xdr:row>38</xdr:row>
      <xdr:rowOff>143147</xdr:rowOff>
    </xdr:to>
    <xdr:cxnSp macro="">
      <xdr:nvCxnSpPr>
        <xdr:cNvPr id="447" name="直線コネクタ 446">
          <a:extLst>
            <a:ext uri="{FF2B5EF4-FFF2-40B4-BE49-F238E27FC236}">
              <a16:creationId xmlns:a16="http://schemas.microsoft.com/office/drawing/2014/main" id="{FA9D0147-B9D2-4308-87D7-292EC6DB669E}"/>
            </a:ext>
          </a:extLst>
        </xdr:cNvPr>
        <xdr:cNvCxnSpPr/>
      </xdr:nvCxnSpPr>
      <xdr:spPr>
        <a:xfrm>
          <a:off x="12814300" y="661416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789FE3CE-56F2-44F0-9B82-FE036ABA65ED}"/>
            </a:ext>
          </a:extLst>
        </xdr:cNvPr>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92001</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9FA8C904-C8E0-44EA-B0D0-7FEC271D6AB0}"/>
            </a:ext>
          </a:extLst>
        </xdr:cNvPr>
        <xdr:cNvSpPr txBox="1"/>
      </xdr:nvSpPr>
      <xdr:spPr>
        <a:xfrm>
          <a:off x="14389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43015</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96EC954D-551C-43CE-BECD-D7303A34148D}"/>
            </a:ext>
          </a:extLst>
        </xdr:cNvPr>
        <xdr:cNvSpPr txBox="1"/>
      </xdr:nvSpPr>
      <xdr:spPr>
        <a:xfrm>
          <a:off x="13500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856A55F4-0783-461E-A4F6-7A679A77E89D}"/>
            </a:ext>
          </a:extLst>
        </xdr:cNvPr>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100165</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4D6899E8-8FB1-44B9-96AD-8A43B49C420A}"/>
            </a:ext>
          </a:extLst>
        </xdr:cNvPr>
        <xdr:cNvSpPr txBox="1"/>
      </xdr:nvSpPr>
      <xdr:spPr>
        <a:xfrm>
          <a:off x="15266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84744</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AD7192B5-975F-4475-A7D4-891BE53C2A29}"/>
            </a:ext>
          </a:extLst>
        </xdr:cNvPr>
        <xdr:cNvSpPr txBox="1"/>
      </xdr:nvSpPr>
      <xdr:spPr>
        <a:xfrm>
          <a:off x="14389744" y="6428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39024</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C4CD5E78-67C2-49D0-B0E4-9CF2FE8DA0D2}"/>
            </a:ext>
          </a:extLst>
        </xdr:cNvPr>
        <xdr:cNvSpPr txBox="1"/>
      </xdr:nvSpPr>
      <xdr:spPr>
        <a:xfrm>
          <a:off x="13500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140987</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7B237265-60A6-4457-98D4-647F13FCA3F7}"/>
            </a:ext>
          </a:extLst>
        </xdr:cNvPr>
        <xdr:cNvSpPr txBox="1"/>
      </xdr:nvSpPr>
      <xdr:spPr>
        <a:xfrm>
          <a:off x="12611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84C3A3D2-B077-4A6E-8F59-90FFA7FA475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137ADBE9-95D1-4EA7-AF22-EC52129CF3C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FFA28137-79D0-49BD-81C7-3005050E23F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11F2401D-01A8-453F-9122-AFE4E60C1C6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9875064-A124-445B-AA12-C10CAB7F1D1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1D64B993-2249-4909-9BDE-A8BE0860351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4A4FE947-5F69-4632-9327-3BBAF41A5E0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C3606F68-ABFD-4C2D-A698-AF1CDC0AC46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B4C9CAC3-5771-45FE-8EA7-E65FF203621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847A947D-E80F-4626-BF48-4275FAAFDAD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749CDD48-403A-49B0-AE98-546D9314544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7" name="テキスト ボックス 466">
          <a:extLst>
            <a:ext uri="{FF2B5EF4-FFF2-40B4-BE49-F238E27FC236}">
              <a16:creationId xmlns:a16="http://schemas.microsoft.com/office/drawing/2014/main" id="{AC7F85EC-3263-4807-A9CA-E40BBDE92626}"/>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1DBC4934-D361-4A28-9244-B153B19B23F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9" name="テキスト ボックス 468">
          <a:extLst>
            <a:ext uri="{FF2B5EF4-FFF2-40B4-BE49-F238E27FC236}">
              <a16:creationId xmlns:a16="http://schemas.microsoft.com/office/drawing/2014/main" id="{5CF00277-36D8-487D-B1A8-788A8A2077DE}"/>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2CD3AD9A-2CA9-4C21-B47C-5E988E78B68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1" name="テキスト ボックス 470">
          <a:extLst>
            <a:ext uri="{FF2B5EF4-FFF2-40B4-BE49-F238E27FC236}">
              <a16:creationId xmlns:a16="http://schemas.microsoft.com/office/drawing/2014/main" id="{99CF804A-15A9-4073-A179-D35C18C7F9DB}"/>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30A9B4B6-9451-4EF2-83BF-79231CE440B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3" name="テキスト ボックス 472">
          <a:extLst>
            <a:ext uri="{FF2B5EF4-FFF2-40B4-BE49-F238E27FC236}">
              <a16:creationId xmlns:a16="http://schemas.microsoft.com/office/drawing/2014/main" id="{4C0F5AB8-A987-48FA-909F-BA54EDD553E3}"/>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0C175E55-3979-4053-9BD2-E9368A4616B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5" name="テキスト ボックス 474">
          <a:extLst>
            <a:ext uri="{FF2B5EF4-FFF2-40B4-BE49-F238E27FC236}">
              <a16:creationId xmlns:a16="http://schemas.microsoft.com/office/drawing/2014/main" id="{C441A21F-6984-41D1-91CE-BA65FCC93623}"/>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78579510-AA8C-42BA-A2AB-F894CF74526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7" name="テキスト ボックス 476">
          <a:extLst>
            <a:ext uri="{FF2B5EF4-FFF2-40B4-BE49-F238E27FC236}">
              <a16:creationId xmlns:a16="http://schemas.microsoft.com/office/drawing/2014/main" id="{A0481F4D-4202-4FA7-87BE-7B53651A8F0B}"/>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F53F5D94-03A9-4CEE-B84D-311A277C0A9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a:extLst>
            <a:ext uri="{FF2B5EF4-FFF2-40B4-BE49-F238E27FC236}">
              <a16:creationId xmlns:a16="http://schemas.microsoft.com/office/drawing/2014/main" id="{1E3DAC17-2CA0-452F-A360-27404BF8528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a:extLst>
            <a:ext uri="{FF2B5EF4-FFF2-40B4-BE49-F238E27FC236}">
              <a16:creationId xmlns:a16="http://schemas.microsoft.com/office/drawing/2014/main" id="{250DB8BA-2904-44C6-AACB-B1FBF667F47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481" name="直線コネクタ 480">
          <a:extLst>
            <a:ext uri="{FF2B5EF4-FFF2-40B4-BE49-F238E27FC236}">
              <a16:creationId xmlns:a16="http://schemas.microsoft.com/office/drawing/2014/main" id="{5B440CDE-A4FD-40C9-9F69-CB64091B96F7}"/>
            </a:ext>
          </a:extLst>
        </xdr:cNvPr>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482" name="【一般廃棄物処理施設】&#10;一人当たり有形固定資産（償却資産）額最小値テキスト">
          <a:extLst>
            <a:ext uri="{FF2B5EF4-FFF2-40B4-BE49-F238E27FC236}">
              <a16:creationId xmlns:a16="http://schemas.microsoft.com/office/drawing/2014/main" id="{6C8E2B8A-CE88-48B2-89E3-30326366BA69}"/>
            </a:ext>
          </a:extLst>
        </xdr:cNvPr>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483" name="直線コネクタ 482">
          <a:extLst>
            <a:ext uri="{FF2B5EF4-FFF2-40B4-BE49-F238E27FC236}">
              <a16:creationId xmlns:a16="http://schemas.microsoft.com/office/drawing/2014/main" id="{64E58999-3C4F-4290-93C1-AE9274713852}"/>
            </a:ext>
          </a:extLst>
        </xdr:cNvPr>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484" name="【一般廃棄物処理施設】&#10;一人当たり有形固定資産（償却資産）額最大値テキスト">
          <a:extLst>
            <a:ext uri="{FF2B5EF4-FFF2-40B4-BE49-F238E27FC236}">
              <a16:creationId xmlns:a16="http://schemas.microsoft.com/office/drawing/2014/main" id="{03CFB843-511A-472E-8B59-441D1D4477EB}"/>
            </a:ext>
          </a:extLst>
        </xdr:cNvPr>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485" name="直線コネクタ 484">
          <a:extLst>
            <a:ext uri="{FF2B5EF4-FFF2-40B4-BE49-F238E27FC236}">
              <a16:creationId xmlns:a16="http://schemas.microsoft.com/office/drawing/2014/main" id="{32AC2410-778B-47B5-A035-AECCAD9D74A9}"/>
            </a:ext>
          </a:extLst>
        </xdr:cNvPr>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486" name="【一般廃棄物処理施設】&#10;一人当たり有形固定資産（償却資産）額平均値テキスト">
          <a:extLst>
            <a:ext uri="{FF2B5EF4-FFF2-40B4-BE49-F238E27FC236}">
              <a16:creationId xmlns:a16="http://schemas.microsoft.com/office/drawing/2014/main" id="{8E113492-51F5-4543-AD40-6495A4EAD01C}"/>
            </a:ext>
          </a:extLst>
        </xdr:cNvPr>
        <xdr:cNvSpPr txBox="1"/>
      </xdr:nvSpPr>
      <xdr:spPr>
        <a:xfrm>
          <a:off x="22199600" y="6706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487" name="フローチャート: 判断 486">
          <a:extLst>
            <a:ext uri="{FF2B5EF4-FFF2-40B4-BE49-F238E27FC236}">
              <a16:creationId xmlns:a16="http://schemas.microsoft.com/office/drawing/2014/main" id="{3558BB1D-A94B-4DF1-A9D5-E2FDBFD72861}"/>
            </a:ext>
          </a:extLst>
        </xdr:cNvPr>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488" name="フローチャート: 判断 487">
          <a:extLst>
            <a:ext uri="{FF2B5EF4-FFF2-40B4-BE49-F238E27FC236}">
              <a16:creationId xmlns:a16="http://schemas.microsoft.com/office/drawing/2014/main" id="{7152AC49-F1D4-4BFF-9A5E-CD1B1F52FEAA}"/>
            </a:ext>
          </a:extLst>
        </xdr:cNvPr>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489" name="フローチャート: 判断 488">
          <a:extLst>
            <a:ext uri="{FF2B5EF4-FFF2-40B4-BE49-F238E27FC236}">
              <a16:creationId xmlns:a16="http://schemas.microsoft.com/office/drawing/2014/main" id="{172B712A-DE31-437E-ADAA-51C1943035AE}"/>
            </a:ext>
          </a:extLst>
        </xdr:cNvPr>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490" name="フローチャート: 判断 489">
          <a:extLst>
            <a:ext uri="{FF2B5EF4-FFF2-40B4-BE49-F238E27FC236}">
              <a16:creationId xmlns:a16="http://schemas.microsoft.com/office/drawing/2014/main" id="{0D5FB6A6-0D2E-4B15-86D4-1B3F19580B0E}"/>
            </a:ext>
          </a:extLst>
        </xdr:cNvPr>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491" name="フローチャート: 判断 490">
          <a:extLst>
            <a:ext uri="{FF2B5EF4-FFF2-40B4-BE49-F238E27FC236}">
              <a16:creationId xmlns:a16="http://schemas.microsoft.com/office/drawing/2014/main" id="{14115B56-6A65-4771-AB21-8FCDADBFA55A}"/>
            </a:ext>
          </a:extLst>
        </xdr:cNvPr>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BDA0B2D-A619-4E44-A657-B7EAA9BC6DE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78CBB044-8F3E-46A7-9715-79B7FFFEA6A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371841B-4DAA-432D-8EF1-DB0D321FA5B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9F252660-3BEA-49F1-9732-8937D462BC4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99FEF585-4ECD-45D7-AF3B-1F7DE84BC78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112552</xdr:rowOff>
    </xdr:from>
    <xdr:to>
      <xdr:col>116</xdr:col>
      <xdr:colOff>114300</xdr:colOff>
      <xdr:row>41</xdr:row>
      <xdr:rowOff>42702</xdr:rowOff>
    </xdr:to>
    <xdr:sp macro="" textlink="">
      <xdr:nvSpPr>
        <xdr:cNvPr id="497" name="楕円 496">
          <a:extLst>
            <a:ext uri="{FF2B5EF4-FFF2-40B4-BE49-F238E27FC236}">
              <a16:creationId xmlns:a16="http://schemas.microsoft.com/office/drawing/2014/main" id="{ED7E067B-1960-4357-91F6-37325D9B687E}"/>
            </a:ext>
          </a:extLst>
        </xdr:cNvPr>
        <xdr:cNvSpPr/>
      </xdr:nvSpPr>
      <xdr:spPr>
        <a:xfrm>
          <a:off x="22110700" y="697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90979</xdr:rowOff>
    </xdr:from>
    <xdr:ext cx="534377" cy="259045"/>
    <xdr:sp macro="" textlink="">
      <xdr:nvSpPr>
        <xdr:cNvPr id="498" name="【一般廃棄物処理施設】&#10;一人当たり有形固定資産（償却資産）額該当値テキスト">
          <a:extLst>
            <a:ext uri="{FF2B5EF4-FFF2-40B4-BE49-F238E27FC236}">
              <a16:creationId xmlns:a16="http://schemas.microsoft.com/office/drawing/2014/main" id="{A982EDDA-F1EA-4E9D-A6A9-10D479C37FED}"/>
            </a:ext>
          </a:extLst>
        </xdr:cNvPr>
        <xdr:cNvSpPr txBox="1"/>
      </xdr:nvSpPr>
      <xdr:spPr>
        <a:xfrm>
          <a:off x="22199600" y="694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116340</xdr:rowOff>
    </xdr:from>
    <xdr:to>
      <xdr:col>112</xdr:col>
      <xdr:colOff>38100</xdr:colOff>
      <xdr:row>41</xdr:row>
      <xdr:rowOff>46490</xdr:rowOff>
    </xdr:to>
    <xdr:sp macro="" textlink="">
      <xdr:nvSpPr>
        <xdr:cNvPr id="499" name="楕円 498">
          <a:extLst>
            <a:ext uri="{FF2B5EF4-FFF2-40B4-BE49-F238E27FC236}">
              <a16:creationId xmlns:a16="http://schemas.microsoft.com/office/drawing/2014/main" id="{86C0899F-245A-4653-B070-B14A5BAD0F5F}"/>
            </a:ext>
          </a:extLst>
        </xdr:cNvPr>
        <xdr:cNvSpPr/>
      </xdr:nvSpPr>
      <xdr:spPr>
        <a:xfrm>
          <a:off x="21272500" y="69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163352</xdr:rowOff>
    </xdr:from>
    <xdr:to>
      <xdr:col>116</xdr:col>
      <xdr:colOff>63500</xdr:colOff>
      <xdr:row>40</xdr:row>
      <xdr:rowOff>167140</xdr:rowOff>
    </xdr:to>
    <xdr:cxnSp macro="">
      <xdr:nvCxnSpPr>
        <xdr:cNvPr id="500" name="直線コネクタ 499">
          <a:extLst>
            <a:ext uri="{FF2B5EF4-FFF2-40B4-BE49-F238E27FC236}">
              <a16:creationId xmlns:a16="http://schemas.microsoft.com/office/drawing/2014/main" id="{9F5F5189-EFFC-482D-AB42-18AAB4494DC5}"/>
            </a:ext>
          </a:extLst>
        </xdr:cNvPr>
        <xdr:cNvCxnSpPr/>
      </xdr:nvCxnSpPr>
      <xdr:spPr>
        <a:xfrm flipV="1">
          <a:off x="21323300" y="7021352"/>
          <a:ext cx="8382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114466</xdr:rowOff>
    </xdr:from>
    <xdr:to>
      <xdr:col>107</xdr:col>
      <xdr:colOff>101600</xdr:colOff>
      <xdr:row>41</xdr:row>
      <xdr:rowOff>44616</xdr:rowOff>
    </xdr:to>
    <xdr:sp macro="" textlink="">
      <xdr:nvSpPr>
        <xdr:cNvPr id="501" name="楕円 500">
          <a:extLst>
            <a:ext uri="{FF2B5EF4-FFF2-40B4-BE49-F238E27FC236}">
              <a16:creationId xmlns:a16="http://schemas.microsoft.com/office/drawing/2014/main" id="{547D022C-37A9-41EF-BE77-003F6D9F44F1}"/>
            </a:ext>
          </a:extLst>
        </xdr:cNvPr>
        <xdr:cNvSpPr/>
      </xdr:nvSpPr>
      <xdr:spPr>
        <a:xfrm>
          <a:off x="20383500" y="69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165266</xdr:rowOff>
    </xdr:from>
    <xdr:to>
      <xdr:col>111</xdr:col>
      <xdr:colOff>177800</xdr:colOff>
      <xdr:row>40</xdr:row>
      <xdr:rowOff>167140</xdr:rowOff>
    </xdr:to>
    <xdr:cxnSp macro="">
      <xdr:nvCxnSpPr>
        <xdr:cNvPr id="502" name="直線コネクタ 501">
          <a:extLst>
            <a:ext uri="{FF2B5EF4-FFF2-40B4-BE49-F238E27FC236}">
              <a16:creationId xmlns:a16="http://schemas.microsoft.com/office/drawing/2014/main" id="{684359F2-19A2-4467-B9FA-E406524E9C57}"/>
            </a:ext>
          </a:extLst>
        </xdr:cNvPr>
        <xdr:cNvCxnSpPr/>
      </xdr:nvCxnSpPr>
      <xdr:spPr>
        <a:xfrm>
          <a:off x="20434300" y="7023266"/>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127692</xdr:rowOff>
    </xdr:from>
    <xdr:to>
      <xdr:col>102</xdr:col>
      <xdr:colOff>165100</xdr:colOff>
      <xdr:row>41</xdr:row>
      <xdr:rowOff>57842</xdr:rowOff>
    </xdr:to>
    <xdr:sp macro="" textlink="">
      <xdr:nvSpPr>
        <xdr:cNvPr id="503" name="楕円 502">
          <a:extLst>
            <a:ext uri="{FF2B5EF4-FFF2-40B4-BE49-F238E27FC236}">
              <a16:creationId xmlns:a16="http://schemas.microsoft.com/office/drawing/2014/main" id="{3D8B12C6-F402-4AE7-B2C5-5F7510D76DDB}"/>
            </a:ext>
          </a:extLst>
        </xdr:cNvPr>
        <xdr:cNvSpPr/>
      </xdr:nvSpPr>
      <xdr:spPr>
        <a:xfrm>
          <a:off x="19494500" y="698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165266</xdr:rowOff>
    </xdr:from>
    <xdr:to>
      <xdr:col>107</xdr:col>
      <xdr:colOff>50800</xdr:colOff>
      <xdr:row>41</xdr:row>
      <xdr:rowOff>7042</xdr:rowOff>
    </xdr:to>
    <xdr:cxnSp macro="">
      <xdr:nvCxnSpPr>
        <xdr:cNvPr id="504" name="直線コネクタ 503">
          <a:extLst>
            <a:ext uri="{FF2B5EF4-FFF2-40B4-BE49-F238E27FC236}">
              <a16:creationId xmlns:a16="http://schemas.microsoft.com/office/drawing/2014/main" id="{B0986F27-1F74-4E0F-939D-56547E20060B}"/>
            </a:ext>
          </a:extLst>
        </xdr:cNvPr>
        <xdr:cNvCxnSpPr/>
      </xdr:nvCxnSpPr>
      <xdr:spPr>
        <a:xfrm flipV="1">
          <a:off x="19545300" y="7023266"/>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129805</xdr:rowOff>
    </xdr:from>
    <xdr:to>
      <xdr:col>98</xdr:col>
      <xdr:colOff>38100</xdr:colOff>
      <xdr:row>41</xdr:row>
      <xdr:rowOff>59955</xdr:rowOff>
    </xdr:to>
    <xdr:sp macro="" textlink="">
      <xdr:nvSpPr>
        <xdr:cNvPr id="505" name="楕円 504">
          <a:extLst>
            <a:ext uri="{FF2B5EF4-FFF2-40B4-BE49-F238E27FC236}">
              <a16:creationId xmlns:a16="http://schemas.microsoft.com/office/drawing/2014/main" id="{AF8F6BAF-F2CE-4724-951C-7A1EC6978737}"/>
            </a:ext>
          </a:extLst>
        </xdr:cNvPr>
        <xdr:cNvSpPr/>
      </xdr:nvSpPr>
      <xdr:spPr>
        <a:xfrm>
          <a:off x="18605500" y="698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7042</xdr:rowOff>
    </xdr:from>
    <xdr:to>
      <xdr:col>102</xdr:col>
      <xdr:colOff>114300</xdr:colOff>
      <xdr:row>41</xdr:row>
      <xdr:rowOff>9155</xdr:rowOff>
    </xdr:to>
    <xdr:cxnSp macro="">
      <xdr:nvCxnSpPr>
        <xdr:cNvPr id="506" name="直線コネクタ 505">
          <a:extLst>
            <a:ext uri="{FF2B5EF4-FFF2-40B4-BE49-F238E27FC236}">
              <a16:creationId xmlns:a16="http://schemas.microsoft.com/office/drawing/2014/main" id="{19657B23-7538-4181-B8A3-6CB91617D764}"/>
            </a:ext>
          </a:extLst>
        </xdr:cNvPr>
        <xdr:cNvCxnSpPr/>
      </xdr:nvCxnSpPr>
      <xdr:spPr>
        <a:xfrm flipV="1">
          <a:off x="18656300" y="7036492"/>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93346</xdr:rowOff>
    </xdr:from>
    <xdr:ext cx="599010" cy="259045"/>
    <xdr:sp macro="" textlink="">
      <xdr:nvSpPr>
        <xdr:cNvPr id="507" name="n_1aveValue【一般廃棄物処理施設】&#10;一人当たり有形固定資産（償却資産）額">
          <a:extLst>
            <a:ext uri="{FF2B5EF4-FFF2-40B4-BE49-F238E27FC236}">
              <a16:creationId xmlns:a16="http://schemas.microsoft.com/office/drawing/2014/main" id="{A11851EB-B63D-43AA-96E6-CB633B0E4521}"/>
            </a:ext>
          </a:extLst>
        </xdr:cNvPr>
        <xdr:cNvSpPr txBox="1"/>
      </xdr:nvSpPr>
      <xdr:spPr>
        <a:xfrm>
          <a:off x="21011095" y="6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122041</xdr:rowOff>
    </xdr:from>
    <xdr:ext cx="599010" cy="259045"/>
    <xdr:sp macro="" textlink="">
      <xdr:nvSpPr>
        <xdr:cNvPr id="508" name="n_2aveValue【一般廃棄物処理施設】&#10;一人当たり有形固定資産（償却資産）額">
          <a:extLst>
            <a:ext uri="{FF2B5EF4-FFF2-40B4-BE49-F238E27FC236}">
              <a16:creationId xmlns:a16="http://schemas.microsoft.com/office/drawing/2014/main" id="{0AE68E2D-4E8B-4B7E-AD99-B6E1E4D4BBE6}"/>
            </a:ext>
          </a:extLst>
        </xdr:cNvPr>
        <xdr:cNvSpPr txBox="1"/>
      </xdr:nvSpPr>
      <xdr:spPr>
        <a:xfrm>
          <a:off x="20134795" y="663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128433</xdr:rowOff>
    </xdr:from>
    <xdr:ext cx="599010" cy="259045"/>
    <xdr:sp macro="" textlink="">
      <xdr:nvSpPr>
        <xdr:cNvPr id="509" name="n_3aveValue【一般廃棄物処理施設】&#10;一人当たり有形固定資産（償却資産）額">
          <a:extLst>
            <a:ext uri="{FF2B5EF4-FFF2-40B4-BE49-F238E27FC236}">
              <a16:creationId xmlns:a16="http://schemas.microsoft.com/office/drawing/2014/main" id="{A1C49271-500D-475B-BE75-F09825D6F8F5}"/>
            </a:ext>
          </a:extLst>
        </xdr:cNvPr>
        <xdr:cNvSpPr txBox="1"/>
      </xdr:nvSpPr>
      <xdr:spPr>
        <a:xfrm>
          <a:off x="19245795" y="664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89042</xdr:rowOff>
    </xdr:from>
    <xdr:ext cx="599010" cy="259045"/>
    <xdr:sp macro="" textlink="">
      <xdr:nvSpPr>
        <xdr:cNvPr id="510" name="n_4aveValue【一般廃棄物処理施設】&#10;一人当たり有形固定資産（償却資産）額">
          <a:extLst>
            <a:ext uri="{FF2B5EF4-FFF2-40B4-BE49-F238E27FC236}">
              <a16:creationId xmlns:a16="http://schemas.microsoft.com/office/drawing/2014/main" id="{1DBC10ED-58B0-40D2-B12F-8C61FEF8B566}"/>
            </a:ext>
          </a:extLst>
        </xdr:cNvPr>
        <xdr:cNvSpPr txBox="1"/>
      </xdr:nvSpPr>
      <xdr:spPr>
        <a:xfrm>
          <a:off x="18356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37617</xdr:rowOff>
    </xdr:from>
    <xdr:ext cx="534377" cy="259045"/>
    <xdr:sp macro="" textlink="">
      <xdr:nvSpPr>
        <xdr:cNvPr id="511" name="n_1mainValue【一般廃棄物処理施設】&#10;一人当たり有形固定資産（償却資産）額">
          <a:extLst>
            <a:ext uri="{FF2B5EF4-FFF2-40B4-BE49-F238E27FC236}">
              <a16:creationId xmlns:a16="http://schemas.microsoft.com/office/drawing/2014/main" id="{605FF8E8-4FF6-4605-AE9A-C940C8BB83B3}"/>
            </a:ext>
          </a:extLst>
        </xdr:cNvPr>
        <xdr:cNvSpPr txBox="1"/>
      </xdr:nvSpPr>
      <xdr:spPr>
        <a:xfrm>
          <a:off x="21043411" y="706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35743</xdr:rowOff>
    </xdr:from>
    <xdr:ext cx="534377" cy="259045"/>
    <xdr:sp macro="" textlink="">
      <xdr:nvSpPr>
        <xdr:cNvPr id="512" name="n_2mainValue【一般廃棄物処理施設】&#10;一人当たり有形固定資産（償却資産）額">
          <a:extLst>
            <a:ext uri="{FF2B5EF4-FFF2-40B4-BE49-F238E27FC236}">
              <a16:creationId xmlns:a16="http://schemas.microsoft.com/office/drawing/2014/main" id="{1BF653B0-38F7-42DC-AE98-BABE3B07A5D2}"/>
            </a:ext>
          </a:extLst>
        </xdr:cNvPr>
        <xdr:cNvSpPr txBox="1"/>
      </xdr:nvSpPr>
      <xdr:spPr>
        <a:xfrm>
          <a:off x="20167111" y="706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48969</xdr:rowOff>
    </xdr:from>
    <xdr:ext cx="534377" cy="259045"/>
    <xdr:sp macro="" textlink="">
      <xdr:nvSpPr>
        <xdr:cNvPr id="513" name="n_3mainValue【一般廃棄物処理施設】&#10;一人当たり有形固定資産（償却資産）額">
          <a:extLst>
            <a:ext uri="{FF2B5EF4-FFF2-40B4-BE49-F238E27FC236}">
              <a16:creationId xmlns:a16="http://schemas.microsoft.com/office/drawing/2014/main" id="{431759E9-CF91-4881-AE2B-501E44E78AC1}"/>
            </a:ext>
          </a:extLst>
        </xdr:cNvPr>
        <xdr:cNvSpPr txBox="1"/>
      </xdr:nvSpPr>
      <xdr:spPr>
        <a:xfrm>
          <a:off x="19278111" y="707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51082</xdr:rowOff>
    </xdr:from>
    <xdr:ext cx="534377" cy="259045"/>
    <xdr:sp macro="" textlink="">
      <xdr:nvSpPr>
        <xdr:cNvPr id="514" name="n_4mainValue【一般廃棄物処理施設】&#10;一人当たり有形固定資産（償却資産）額">
          <a:extLst>
            <a:ext uri="{FF2B5EF4-FFF2-40B4-BE49-F238E27FC236}">
              <a16:creationId xmlns:a16="http://schemas.microsoft.com/office/drawing/2014/main" id="{3D7BE171-5DC4-40A4-B568-E6E0074E4C24}"/>
            </a:ext>
          </a:extLst>
        </xdr:cNvPr>
        <xdr:cNvSpPr txBox="1"/>
      </xdr:nvSpPr>
      <xdr:spPr>
        <a:xfrm>
          <a:off x="18389111" y="708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CF14660D-0905-426E-A813-3D6A1394005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C9669892-0CD3-470E-A2A5-8376E21061A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BAE50BCF-9C6C-4297-8B2F-DE5A09FC06A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4A1D307B-3531-4E2C-8E89-76A9264E50E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7D085E17-E0E3-4614-BD69-F297F823FA3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BF10F571-0D36-4023-A08A-BB137CE9A74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18CC4517-7FD5-441F-947C-CCADF53F18C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30993F87-C81F-4D40-B829-DC9D7398074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D4EE5287-8CF0-40DF-BD0B-19CAEA63541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80F1F021-DF48-4344-ACD7-21E3F4AD53B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D1E2FB23-8D12-4121-8822-4ACA67DDD3B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24827AC2-BC17-4A37-A0F3-79053A76F72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FA71DA89-7F14-4D1B-9D65-91CD5AAD79E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2A5CE2FD-8E36-494B-804D-9252FD7BBEC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8C4EEFE3-85C8-47F7-BFA7-1639932006E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AE8F89A7-8CEA-4B6C-89A0-9A389B6B058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DDB12145-911F-4A99-99D4-C3060E3A945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CEDA1189-CBB1-481E-8208-52D6BCE6CFF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30E970C5-7F2F-41EB-93DA-36856E332DE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50A412C1-AB92-4F67-83F2-7E7F6F9EA38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a:extLst>
            <a:ext uri="{FF2B5EF4-FFF2-40B4-BE49-F238E27FC236}">
              <a16:creationId xmlns:a16="http://schemas.microsoft.com/office/drawing/2014/main" id="{D1540CC3-5523-4620-9B42-BB23AA20FD8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CAC78E92-F9D7-49DB-9FC8-A7D0886C9CF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a:extLst>
            <a:ext uri="{FF2B5EF4-FFF2-40B4-BE49-F238E27FC236}">
              <a16:creationId xmlns:a16="http://schemas.microsoft.com/office/drawing/2014/main" id="{3203F116-904E-4BD0-9F22-A17ACE1566C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a:extLst>
            <a:ext uri="{FF2B5EF4-FFF2-40B4-BE49-F238E27FC236}">
              <a16:creationId xmlns:a16="http://schemas.microsoft.com/office/drawing/2014/main" id="{CF1E3FEF-1431-48AE-A645-1034F10520F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539" name="直線コネクタ 538">
          <a:extLst>
            <a:ext uri="{FF2B5EF4-FFF2-40B4-BE49-F238E27FC236}">
              <a16:creationId xmlns:a16="http://schemas.microsoft.com/office/drawing/2014/main" id="{28979E98-01BE-4F31-BC2A-11B01475AA96}"/>
            </a:ext>
          </a:extLst>
        </xdr:cNvPr>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40" name="【保健センター・保健所】&#10;有形固定資産減価償却率最小値テキスト">
          <a:extLst>
            <a:ext uri="{FF2B5EF4-FFF2-40B4-BE49-F238E27FC236}">
              <a16:creationId xmlns:a16="http://schemas.microsoft.com/office/drawing/2014/main" id="{22A9B9C1-A630-46FD-AAF1-85FFAA2DDC7B}"/>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41" name="直線コネクタ 540">
          <a:extLst>
            <a:ext uri="{FF2B5EF4-FFF2-40B4-BE49-F238E27FC236}">
              <a16:creationId xmlns:a16="http://schemas.microsoft.com/office/drawing/2014/main" id="{DD52187C-5D74-4386-B9CA-7268E59578DD}"/>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542" name="【保健センター・保健所】&#10;有形固定資産減価償却率最大値テキスト">
          <a:extLst>
            <a:ext uri="{FF2B5EF4-FFF2-40B4-BE49-F238E27FC236}">
              <a16:creationId xmlns:a16="http://schemas.microsoft.com/office/drawing/2014/main" id="{0FBB589B-380C-4D8B-BE18-DE20CF1A39C7}"/>
            </a:ext>
          </a:extLst>
        </xdr:cNvPr>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543" name="直線コネクタ 542">
          <a:extLst>
            <a:ext uri="{FF2B5EF4-FFF2-40B4-BE49-F238E27FC236}">
              <a16:creationId xmlns:a16="http://schemas.microsoft.com/office/drawing/2014/main" id="{12B9D863-78FB-4709-830E-6285E59DCBFE}"/>
            </a:ext>
          </a:extLst>
        </xdr:cNvPr>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153052</xdr:rowOff>
    </xdr:from>
    <xdr:ext cx="405111" cy="259045"/>
    <xdr:sp macro="" textlink="">
      <xdr:nvSpPr>
        <xdr:cNvPr id="544" name="【保健センター・保健所】&#10;有形固定資産減価償却率平均値テキスト">
          <a:extLst>
            <a:ext uri="{FF2B5EF4-FFF2-40B4-BE49-F238E27FC236}">
              <a16:creationId xmlns:a16="http://schemas.microsoft.com/office/drawing/2014/main" id="{F1D308C5-F55F-408E-B574-85B6354C1D03}"/>
            </a:ext>
          </a:extLst>
        </xdr:cNvPr>
        <xdr:cNvSpPr txBox="1"/>
      </xdr:nvSpPr>
      <xdr:spPr>
        <a:xfrm>
          <a:off x="1635760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545" name="フローチャート: 判断 544">
          <a:extLst>
            <a:ext uri="{FF2B5EF4-FFF2-40B4-BE49-F238E27FC236}">
              <a16:creationId xmlns:a16="http://schemas.microsoft.com/office/drawing/2014/main" id="{A39C6A82-8A29-455C-8EC3-819E4617480E}"/>
            </a:ext>
          </a:extLst>
        </xdr:cNvPr>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546" name="フローチャート: 判断 545">
          <a:extLst>
            <a:ext uri="{FF2B5EF4-FFF2-40B4-BE49-F238E27FC236}">
              <a16:creationId xmlns:a16="http://schemas.microsoft.com/office/drawing/2014/main" id="{7DACC45B-FFEB-4A97-9ADF-66AFC14B1A50}"/>
            </a:ext>
          </a:extLst>
        </xdr:cNvPr>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547" name="フローチャート: 判断 546">
          <a:extLst>
            <a:ext uri="{FF2B5EF4-FFF2-40B4-BE49-F238E27FC236}">
              <a16:creationId xmlns:a16="http://schemas.microsoft.com/office/drawing/2014/main" id="{F7C92415-13FB-4276-857C-6C100584A8F0}"/>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48" name="フローチャート: 判断 547">
          <a:extLst>
            <a:ext uri="{FF2B5EF4-FFF2-40B4-BE49-F238E27FC236}">
              <a16:creationId xmlns:a16="http://schemas.microsoft.com/office/drawing/2014/main" id="{B14E89BF-77BA-4F1D-BEFC-1733AB80128A}"/>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549" name="フローチャート: 判断 548">
          <a:extLst>
            <a:ext uri="{FF2B5EF4-FFF2-40B4-BE49-F238E27FC236}">
              <a16:creationId xmlns:a16="http://schemas.microsoft.com/office/drawing/2014/main" id="{929D4E18-D59D-471A-83FE-81E9D4CA6ACF}"/>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795BA8F-6C41-4B8C-85D4-06C575FCF66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67140AE6-576F-4793-8112-CB6624EC9F2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D518441-C8DD-47B7-A0F3-0206BEACA77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9C0ADF36-A554-4101-93E4-CF7B1694ECF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5CBCAA07-0D72-44CC-BF3F-C2D221E7677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55" name="楕円 554">
          <a:extLst>
            <a:ext uri="{FF2B5EF4-FFF2-40B4-BE49-F238E27FC236}">
              <a16:creationId xmlns:a16="http://schemas.microsoft.com/office/drawing/2014/main" id="{177228B8-F8BE-4B22-8D1E-08933C595839}"/>
            </a:ext>
          </a:extLst>
        </xdr:cNvPr>
        <xdr:cNvSpPr/>
      </xdr:nvSpPr>
      <xdr:spPr>
        <a:xfrm>
          <a:off x="162687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112412</xdr:rowOff>
    </xdr:from>
    <xdr:ext cx="405111" cy="259045"/>
    <xdr:sp macro="" textlink="">
      <xdr:nvSpPr>
        <xdr:cNvPr id="556" name="【保健センター・保健所】&#10;有形固定資産減価償却率該当値テキスト">
          <a:extLst>
            <a:ext uri="{FF2B5EF4-FFF2-40B4-BE49-F238E27FC236}">
              <a16:creationId xmlns:a16="http://schemas.microsoft.com/office/drawing/2014/main" id="{74038FDE-310A-4EF2-813F-6B9A50C228AB}"/>
            </a:ext>
          </a:extLst>
        </xdr:cNvPr>
        <xdr:cNvSpPr txBox="1"/>
      </xdr:nvSpPr>
      <xdr:spPr>
        <a:xfrm>
          <a:off x="16357600"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57785</xdr:rowOff>
    </xdr:from>
    <xdr:to>
      <xdr:col>81</xdr:col>
      <xdr:colOff>101600</xdr:colOff>
      <xdr:row>60</xdr:row>
      <xdr:rowOff>159385</xdr:rowOff>
    </xdr:to>
    <xdr:sp macro="" textlink="">
      <xdr:nvSpPr>
        <xdr:cNvPr id="557" name="楕円 556">
          <a:extLst>
            <a:ext uri="{FF2B5EF4-FFF2-40B4-BE49-F238E27FC236}">
              <a16:creationId xmlns:a16="http://schemas.microsoft.com/office/drawing/2014/main" id="{927DC404-DAC7-4256-81BB-1016E830B679}"/>
            </a:ext>
          </a:extLst>
        </xdr:cNvPr>
        <xdr:cNvSpPr/>
      </xdr:nvSpPr>
      <xdr:spPr>
        <a:xfrm>
          <a:off x="15430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xdr:rowOff>
    </xdr:from>
    <xdr:to>
      <xdr:col>85</xdr:col>
      <xdr:colOff>127000</xdr:colOff>
      <xdr:row>60</xdr:row>
      <xdr:rowOff>108585</xdr:rowOff>
    </xdr:to>
    <xdr:cxnSp macro="">
      <xdr:nvCxnSpPr>
        <xdr:cNvPr id="558" name="直線コネクタ 557">
          <a:extLst>
            <a:ext uri="{FF2B5EF4-FFF2-40B4-BE49-F238E27FC236}">
              <a16:creationId xmlns:a16="http://schemas.microsoft.com/office/drawing/2014/main" id="{9A94CCEB-FA99-499B-A41D-9FD11856829D}"/>
            </a:ext>
          </a:extLst>
        </xdr:cNvPr>
        <xdr:cNvCxnSpPr/>
      </xdr:nvCxnSpPr>
      <xdr:spPr>
        <a:xfrm flipV="1">
          <a:off x="15481300" y="10128885"/>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67310</xdr:rowOff>
    </xdr:from>
    <xdr:to>
      <xdr:col>76</xdr:col>
      <xdr:colOff>165100</xdr:colOff>
      <xdr:row>60</xdr:row>
      <xdr:rowOff>168910</xdr:rowOff>
    </xdr:to>
    <xdr:sp macro="" textlink="">
      <xdr:nvSpPr>
        <xdr:cNvPr id="559" name="楕円 558">
          <a:extLst>
            <a:ext uri="{FF2B5EF4-FFF2-40B4-BE49-F238E27FC236}">
              <a16:creationId xmlns:a16="http://schemas.microsoft.com/office/drawing/2014/main" id="{99732A20-1FD3-4503-B355-934BF092E0A4}"/>
            </a:ext>
          </a:extLst>
        </xdr:cNvPr>
        <xdr:cNvSpPr/>
      </xdr:nvSpPr>
      <xdr:spPr>
        <a:xfrm>
          <a:off x="14541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108585</xdr:rowOff>
    </xdr:from>
    <xdr:to>
      <xdr:col>81</xdr:col>
      <xdr:colOff>50800</xdr:colOff>
      <xdr:row>60</xdr:row>
      <xdr:rowOff>118110</xdr:rowOff>
    </xdr:to>
    <xdr:cxnSp macro="">
      <xdr:nvCxnSpPr>
        <xdr:cNvPr id="560" name="直線コネクタ 559">
          <a:extLst>
            <a:ext uri="{FF2B5EF4-FFF2-40B4-BE49-F238E27FC236}">
              <a16:creationId xmlns:a16="http://schemas.microsoft.com/office/drawing/2014/main" id="{E5927F38-3C76-4871-A075-266CC12FDE2E}"/>
            </a:ext>
          </a:extLst>
        </xdr:cNvPr>
        <xdr:cNvCxnSpPr/>
      </xdr:nvCxnSpPr>
      <xdr:spPr>
        <a:xfrm flipV="1">
          <a:off x="14592300" y="103955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61" name="楕円 560">
          <a:extLst>
            <a:ext uri="{FF2B5EF4-FFF2-40B4-BE49-F238E27FC236}">
              <a16:creationId xmlns:a16="http://schemas.microsoft.com/office/drawing/2014/main" id="{ED10F64C-2415-40F4-8D34-7726AEE3C73D}"/>
            </a:ext>
          </a:extLst>
        </xdr:cNvPr>
        <xdr:cNvSpPr/>
      </xdr:nvSpPr>
      <xdr:spPr>
        <a:xfrm>
          <a:off x="1365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80010</xdr:rowOff>
    </xdr:from>
    <xdr:to>
      <xdr:col>76</xdr:col>
      <xdr:colOff>114300</xdr:colOff>
      <xdr:row>60</xdr:row>
      <xdr:rowOff>118110</xdr:rowOff>
    </xdr:to>
    <xdr:cxnSp macro="">
      <xdr:nvCxnSpPr>
        <xdr:cNvPr id="562" name="直線コネクタ 561">
          <a:extLst>
            <a:ext uri="{FF2B5EF4-FFF2-40B4-BE49-F238E27FC236}">
              <a16:creationId xmlns:a16="http://schemas.microsoft.com/office/drawing/2014/main" id="{E0EF99BF-6BB2-4925-86BF-4F332877A9FC}"/>
            </a:ext>
          </a:extLst>
        </xdr:cNvPr>
        <xdr:cNvCxnSpPr/>
      </xdr:nvCxnSpPr>
      <xdr:spPr>
        <a:xfrm>
          <a:off x="13703300" y="103670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160655</xdr:rowOff>
    </xdr:from>
    <xdr:to>
      <xdr:col>67</xdr:col>
      <xdr:colOff>101600</xdr:colOff>
      <xdr:row>60</xdr:row>
      <xdr:rowOff>90805</xdr:rowOff>
    </xdr:to>
    <xdr:sp macro="" textlink="">
      <xdr:nvSpPr>
        <xdr:cNvPr id="563" name="楕円 562">
          <a:extLst>
            <a:ext uri="{FF2B5EF4-FFF2-40B4-BE49-F238E27FC236}">
              <a16:creationId xmlns:a16="http://schemas.microsoft.com/office/drawing/2014/main" id="{E6906F55-059C-4D16-A593-0850C44C9395}"/>
            </a:ext>
          </a:extLst>
        </xdr:cNvPr>
        <xdr:cNvSpPr/>
      </xdr:nvSpPr>
      <xdr:spPr>
        <a:xfrm>
          <a:off x="12763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40005</xdr:rowOff>
    </xdr:from>
    <xdr:to>
      <xdr:col>71</xdr:col>
      <xdr:colOff>177800</xdr:colOff>
      <xdr:row>60</xdr:row>
      <xdr:rowOff>80010</xdr:rowOff>
    </xdr:to>
    <xdr:cxnSp macro="">
      <xdr:nvCxnSpPr>
        <xdr:cNvPr id="564" name="直線コネクタ 563">
          <a:extLst>
            <a:ext uri="{FF2B5EF4-FFF2-40B4-BE49-F238E27FC236}">
              <a16:creationId xmlns:a16="http://schemas.microsoft.com/office/drawing/2014/main" id="{2CBBF2DB-6104-41FD-84D2-5B85B6D039F1}"/>
            </a:ext>
          </a:extLst>
        </xdr:cNvPr>
        <xdr:cNvCxnSpPr/>
      </xdr:nvCxnSpPr>
      <xdr:spPr>
        <a:xfrm>
          <a:off x="12814300" y="103270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38752</xdr:rowOff>
    </xdr:from>
    <xdr:ext cx="405111" cy="259045"/>
    <xdr:sp macro="" textlink="">
      <xdr:nvSpPr>
        <xdr:cNvPr id="565" name="n_1aveValue【保健センター・保健所】&#10;有形固定資産減価償却率">
          <a:extLst>
            <a:ext uri="{FF2B5EF4-FFF2-40B4-BE49-F238E27FC236}">
              <a16:creationId xmlns:a16="http://schemas.microsoft.com/office/drawing/2014/main" id="{8887350C-1B25-4059-9BA5-80EA0992723B}"/>
            </a:ext>
          </a:extLst>
        </xdr:cNvPr>
        <xdr:cNvSpPr txBox="1"/>
      </xdr:nvSpPr>
      <xdr:spPr>
        <a:xfrm>
          <a:off x="15266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566" name="n_2aveValue【保健センター・保健所】&#10;有形固定資産減価償却率">
          <a:extLst>
            <a:ext uri="{FF2B5EF4-FFF2-40B4-BE49-F238E27FC236}">
              <a16:creationId xmlns:a16="http://schemas.microsoft.com/office/drawing/2014/main" id="{9E452900-AAFC-4D8B-92FE-E507A1086BFC}"/>
            </a:ext>
          </a:extLst>
        </xdr:cNvPr>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567" name="n_3aveValue【保健センター・保健所】&#10;有形固定資産減価償却率">
          <a:extLst>
            <a:ext uri="{FF2B5EF4-FFF2-40B4-BE49-F238E27FC236}">
              <a16:creationId xmlns:a16="http://schemas.microsoft.com/office/drawing/2014/main" id="{255AFD24-76EA-4F34-9FB3-137F28390622}"/>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568" name="n_4aveValue【保健センター・保健所】&#10;有形固定資産減価償却率">
          <a:extLst>
            <a:ext uri="{FF2B5EF4-FFF2-40B4-BE49-F238E27FC236}">
              <a16:creationId xmlns:a16="http://schemas.microsoft.com/office/drawing/2014/main" id="{16B8B37A-11F6-4848-9F69-8DB531D67715}"/>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150512</xdr:rowOff>
    </xdr:from>
    <xdr:ext cx="405111" cy="259045"/>
    <xdr:sp macro="" textlink="">
      <xdr:nvSpPr>
        <xdr:cNvPr id="569" name="n_1mainValue【保健センター・保健所】&#10;有形固定資産減価償却率">
          <a:extLst>
            <a:ext uri="{FF2B5EF4-FFF2-40B4-BE49-F238E27FC236}">
              <a16:creationId xmlns:a16="http://schemas.microsoft.com/office/drawing/2014/main" id="{F9BF7861-F4DD-4608-9195-F3D47176BBCF}"/>
            </a:ext>
          </a:extLst>
        </xdr:cNvPr>
        <xdr:cNvSpPr txBox="1"/>
      </xdr:nvSpPr>
      <xdr:spPr>
        <a:xfrm>
          <a:off x="15266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160037</xdr:rowOff>
    </xdr:from>
    <xdr:ext cx="405111" cy="259045"/>
    <xdr:sp macro="" textlink="">
      <xdr:nvSpPr>
        <xdr:cNvPr id="570" name="n_2mainValue【保健センター・保健所】&#10;有形固定資産減価償却率">
          <a:extLst>
            <a:ext uri="{FF2B5EF4-FFF2-40B4-BE49-F238E27FC236}">
              <a16:creationId xmlns:a16="http://schemas.microsoft.com/office/drawing/2014/main" id="{C878EFE4-3671-40BD-9603-741D2A2AE5D7}"/>
            </a:ext>
          </a:extLst>
        </xdr:cNvPr>
        <xdr:cNvSpPr txBox="1"/>
      </xdr:nvSpPr>
      <xdr:spPr>
        <a:xfrm>
          <a:off x="14389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571" name="n_3mainValue【保健センター・保健所】&#10;有形固定資産減価償却率">
          <a:extLst>
            <a:ext uri="{FF2B5EF4-FFF2-40B4-BE49-F238E27FC236}">
              <a16:creationId xmlns:a16="http://schemas.microsoft.com/office/drawing/2014/main" id="{E0490909-FDF7-4DF1-B3EC-B41C6F2BE125}"/>
            </a:ext>
          </a:extLst>
        </xdr:cNvPr>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81932</xdr:rowOff>
    </xdr:from>
    <xdr:ext cx="405111" cy="259045"/>
    <xdr:sp macro="" textlink="">
      <xdr:nvSpPr>
        <xdr:cNvPr id="572" name="n_4mainValue【保健センター・保健所】&#10;有形固定資産減価償却率">
          <a:extLst>
            <a:ext uri="{FF2B5EF4-FFF2-40B4-BE49-F238E27FC236}">
              <a16:creationId xmlns:a16="http://schemas.microsoft.com/office/drawing/2014/main" id="{73AC44C4-BB3E-4DFD-AC95-58247F9A231B}"/>
            </a:ext>
          </a:extLst>
        </xdr:cNvPr>
        <xdr:cNvSpPr txBox="1"/>
      </xdr:nvSpPr>
      <xdr:spPr>
        <a:xfrm>
          <a:off x="12611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91B3F536-8EC6-4D0D-9363-54372AF9D48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F89F142B-9E69-4160-A0A6-89DBA5532EA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C04F31CE-BBDB-4A78-9EB6-3FDDFA6F98A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F4D82422-1D17-402F-83E6-7E43FB954C2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506C0CC5-D03D-4F9D-A265-3EEDDC846CA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3364F4AB-5C8A-4187-B1C4-1E787D1ED0A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F4EB3C69-ED84-4920-8FFF-42B67DA4BBB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4E966B32-8817-4D50-9414-17E0E88BBAA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DCAE19AD-2B13-4C33-B937-5A49FAFE5F1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055B6F07-3F82-49EA-A865-19C85D8ACF2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a:extLst>
            <a:ext uri="{FF2B5EF4-FFF2-40B4-BE49-F238E27FC236}">
              <a16:creationId xmlns:a16="http://schemas.microsoft.com/office/drawing/2014/main" id="{1992C4B6-DD6F-443C-9ABD-F37F4DE0BDC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a:extLst>
            <a:ext uri="{FF2B5EF4-FFF2-40B4-BE49-F238E27FC236}">
              <a16:creationId xmlns:a16="http://schemas.microsoft.com/office/drawing/2014/main" id="{2ADDC838-13FD-4520-B83B-7117D56256E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a:extLst>
            <a:ext uri="{FF2B5EF4-FFF2-40B4-BE49-F238E27FC236}">
              <a16:creationId xmlns:a16="http://schemas.microsoft.com/office/drawing/2014/main" id="{AF395618-FBB6-484B-9341-CBE5379F2BA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a:extLst>
            <a:ext uri="{FF2B5EF4-FFF2-40B4-BE49-F238E27FC236}">
              <a16:creationId xmlns:a16="http://schemas.microsoft.com/office/drawing/2014/main" id="{020BD234-808C-4588-A368-892ABF1670D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a:extLst>
            <a:ext uri="{FF2B5EF4-FFF2-40B4-BE49-F238E27FC236}">
              <a16:creationId xmlns:a16="http://schemas.microsoft.com/office/drawing/2014/main" id="{BDD84FD0-C8B1-4730-B511-B527F82C052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a:extLst>
            <a:ext uri="{FF2B5EF4-FFF2-40B4-BE49-F238E27FC236}">
              <a16:creationId xmlns:a16="http://schemas.microsoft.com/office/drawing/2014/main" id="{F641467F-38EF-41B3-B0CB-29AB139EC82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a:extLst>
            <a:ext uri="{FF2B5EF4-FFF2-40B4-BE49-F238E27FC236}">
              <a16:creationId xmlns:a16="http://schemas.microsoft.com/office/drawing/2014/main" id="{D0F0C9F3-8AB0-4DAD-BE78-775FFD82F89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a:extLst>
            <a:ext uri="{FF2B5EF4-FFF2-40B4-BE49-F238E27FC236}">
              <a16:creationId xmlns:a16="http://schemas.microsoft.com/office/drawing/2014/main" id="{7CCDC568-7677-479F-9EBA-C4A34BB952C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a:extLst>
            <a:ext uri="{FF2B5EF4-FFF2-40B4-BE49-F238E27FC236}">
              <a16:creationId xmlns:a16="http://schemas.microsoft.com/office/drawing/2014/main" id="{76E256EC-A6B8-4373-AFB7-4FFDDDA78B5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a:extLst>
            <a:ext uri="{FF2B5EF4-FFF2-40B4-BE49-F238E27FC236}">
              <a16:creationId xmlns:a16="http://schemas.microsoft.com/office/drawing/2014/main" id="{1482BB93-59D1-4D1C-AC6E-A80FC671EBA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553D6DF5-A4D4-4AF5-B727-7AB1478D418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5ABBA58E-3899-4EAE-A362-56B4E01531E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a:extLst>
            <a:ext uri="{FF2B5EF4-FFF2-40B4-BE49-F238E27FC236}">
              <a16:creationId xmlns:a16="http://schemas.microsoft.com/office/drawing/2014/main" id="{8CA4F5C3-537A-4B3C-AEE3-0BECBAD8553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596" name="直線コネクタ 595">
          <a:extLst>
            <a:ext uri="{FF2B5EF4-FFF2-40B4-BE49-F238E27FC236}">
              <a16:creationId xmlns:a16="http://schemas.microsoft.com/office/drawing/2014/main" id="{AD291BAF-73DD-45EF-A7E8-62B29F63DF0B}"/>
            </a:ext>
          </a:extLst>
        </xdr:cNvPr>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97" name="【保健センター・保健所】&#10;一人当たり面積最小値テキスト">
          <a:extLst>
            <a:ext uri="{FF2B5EF4-FFF2-40B4-BE49-F238E27FC236}">
              <a16:creationId xmlns:a16="http://schemas.microsoft.com/office/drawing/2014/main" id="{F5254C6D-7782-41E7-8E7C-C1830316BAC4}"/>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98" name="直線コネクタ 597">
          <a:extLst>
            <a:ext uri="{FF2B5EF4-FFF2-40B4-BE49-F238E27FC236}">
              <a16:creationId xmlns:a16="http://schemas.microsoft.com/office/drawing/2014/main" id="{E44C1EAD-FCA2-4AAA-ACD3-EC569FC53C22}"/>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599" name="【保健センター・保健所】&#10;一人当たり面積最大値テキスト">
          <a:extLst>
            <a:ext uri="{FF2B5EF4-FFF2-40B4-BE49-F238E27FC236}">
              <a16:creationId xmlns:a16="http://schemas.microsoft.com/office/drawing/2014/main" id="{C28B8C04-3BC5-4D3B-869C-916E4F35D465}"/>
            </a:ext>
          </a:extLst>
        </xdr:cNvPr>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600" name="直線コネクタ 599">
          <a:extLst>
            <a:ext uri="{FF2B5EF4-FFF2-40B4-BE49-F238E27FC236}">
              <a16:creationId xmlns:a16="http://schemas.microsoft.com/office/drawing/2014/main" id="{EB9A6993-5D8A-4566-95D1-927F42A49BFE}"/>
            </a:ext>
          </a:extLst>
        </xdr:cNvPr>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601" name="【保健センター・保健所】&#10;一人当たり面積平均値テキスト">
          <a:extLst>
            <a:ext uri="{FF2B5EF4-FFF2-40B4-BE49-F238E27FC236}">
              <a16:creationId xmlns:a16="http://schemas.microsoft.com/office/drawing/2014/main" id="{39EFB565-7A5E-4C15-83BC-F21A3AF928AA}"/>
            </a:ext>
          </a:extLst>
        </xdr:cNvPr>
        <xdr:cNvSpPr txBox="1"/>
      </xdr:nvSpPr>
      <xdr:spPr>
        <a:xfrm>
          <a:off x="22199600" y="1050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602" name="フローチャート: 判断 601">
          <a:extLst>
            <a:ext uri="{FF2B5EF4-FFF2-40B4-BE49-F238E27FC236}">
              <a16:creationId xmlns:a16="http://schemas.microsoft.com/office/drawing/2014/main" id="{62413BC4-314E-435A-84E3-FE9BA65FEFCB}"/>
            </a:ext>
          </a:extLst>
        </xdr:cNvPr>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603" name="フローチャート: 判断 602">
          <a:extLst>
            <a:ext uri="{FF2B5EF4-FFF2-40B4-BE49-F238E27FC236}">
              <a16:creationId xmlns:a16="http://schemas.microsoft.com/office/drawing/2014/main" id="{6C374292-9FC3-409C-A2F7-EF0F56CD3225}"/>
            </a:ext>
          </a:extLst>
        </xdr:cNvPr>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604" name="フローチャート: 判断 603">
          <a:extLst>
            <a:ext uri="{FF2B5EF4-FFF2-40B4-BE49-F238E27FC236}">
              <a16:creationId xmlns:a16="http://schemas.microsoft.com/office/drawing/2014/main" id="{6BE57C7B-A95A-4126-8818-80A3849FDA8B}"/>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605" name="フローチャート: 判断 604">
          <a:extLst>
            <a:ext uri="{FF2B5EF4-FFF2-40B4-BE49-F238E27FC236}">
              <a16:creationId xmlns:a16="http://schemas.microsoft.com/office/drawing/2014/main" id="{5FBFDC71-FF9A-4300-B8E7-0829FAF89314}"/>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606" name="フローチャート: 判断 605">
          <a:extLst>
            <a:ext uri="{FF2B5EF4-FFF2-40B4-BE49-F238E27FC236}">
              <a16:creationId xmlns:a16="http://schemas.microsoft.com/office/drawing/2014/main" id="{8368D491-B13C-4DBE-B0FB-50549A5D7FE0}"/>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FCCEBF55-CA0D-4E69-870F-7873E5515C3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6B58D52D-F2E9-417C-B7A9-E4E564C0836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20C7C50F-A678-4C04-B6FD-5D1E0AB69D1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81D4D977-DA71-480E-94D6-8298B0ACEF0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11EFB37C-3C58-4392-A345-EED32644C13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59690</xdr:rowOff>
    </xdr:from>
    <xdr:to>
      <xdr:col>116</xdr:col>
      <xdr:colOff>114300</xdr:colOff>
      <xdr:row>63</xdr:row>
      <xdr:rowOff>161290</xdr:rowOff>
    </xdr:to>
    <xdr:sp macro="" textlink="">
      <xdr:nvSpPr>
        <xdr:cNvPr id="612" name="楕円 611">
          <a:extLst>
            <a:ext uri="{FF2B5EF4-FFF2-40B4-BE49-F238E27FC236}">
              <a16:creationId xmlns:a16="http://schemas.microsoft.com/office/drawing/2014/main" id="{1540E327-9C0C-476E-B73F-2F9DC15B06B6}"/>
            </a:ext>
          </a:extLst>
        </xdr:cNvPr>
        <xdr:cNvSpPr/>
      </xdr:nvSpPr>
      <xdr:spPr>
        <a:xfrm>
          <a:off x="22110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146067</xdr:rowOff>
    </xdr:from>
    <xdr:ext cx="469744" cy="259045"/>
    <xdr:sp macro="" textlink="">
      <xdr:nvSpPr>
        <xdr:cNvPr id="613" name="【保健センター・保健所】&#10;一人当たり面積該当値テキスト">
          <a:extLst>
            <a:ext uri="{FF2B5EF4-FFF2-40B4-BE49-F238E27FC236}">
              <a16:creationId xmlns:a16="http://schemas.microsoft.com/office/drawing/2014/main" id="{A0C517D7-F290-4B1E-830D-3C479345A3D4}"/>
            </a:ext>
          </a:extLst>
        </xdr:cNvPr>
        <xdr:cNvSpPr txBox="1"/>
      </xdr:nvSpPr>
      <xdr:spPr>
        <a:xfrm>
          <a:off x="22199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55880</xdr:rowOff>
    </xdr:from>
    <xdr:to>
      <xdr:col>112</xdr:col>
      <xdr:colOff>38100</xdr:colOff>
      <xdr:row>63</xdr:row>
      <xdr:rowOff>157480</xdr:rowOff>
    </xdr:to>
    <xdr:sp macro="" textlink="">
      <xdr:nvSpPr>
        <xdr:cNvPr id="614" name="楕円 613">
          <a:extLst>
            <a:ext uri="{FF2B5EF4-FFF2-40B4-BE49-F238E27FC236}">
              <a16:creationId xmlns:a16="http://schemas.microsoft.com/office/drawing/2014/main" id="{C4A33DD6-5FC4-4CD5-937C-0818794EF15C}"/>
            </a:ext>
          </a:extLst>
        </xdr:cNvPr>
        <xdr:cNvSpPr/>
      </xdr:nvSpPr>
      <xdr:spPr>
        <a:xfrm>
          <a:off x="21272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106680</xdr:rowOff>
    </xdr:from>
    <xdr:to>
      <xdr:col>116</xdr:col>
      <xdr:colOff>63500</xdr:colOff>
      <xdr:row>63</xdr:row>
      <xdr:rowOff>110490</xdr:rowOff>
    </xdr:to>
    <xdr:cxnSp macro="">
      <xdr:nvCxnSpPr>
        <xdr:cNvPr id="615" name="直線コネクタ 614">
          <a:extLst>
            <a:ext uri="{FF2B5EF4-FFF2-40B4-BE49-F238E27FC236}">
              <a16:creationId xmlns:a16="http://schemas.microsoft.com/office/drawing/2014/main" id="{050C102B-4BA3-4213-9370-AC838AE91434}"/>
            </a:ext>
          </a:extLst>
        </xdr:cNvPr>
        <xdr:cNvCxnSpPr/>
      </xdr:nvCxnSpPr>
      <xdr:spPr>
        <a:xfrm>
          <a:off x="21323300" y="109080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55880</xdr:rowOff>
    </xdr:from>
    <xdr:to>
      <xdr:col>107</xdr:col>
      <xdr:colOff>101600</xdr:colOff>
      <xdr:row>63</xdr:row>
      <xdr:rowOff>157480</xdr:rowOff>
    </xdr:to>
    <xdr:sp macro="" textlink="">
      <xdr:nvSpPr>
        <xdr:cNvPr id="616" name="楕円 615">
          <a:extLst>
            <a:ext uri="{FF2B5EF4-FFF2-40B4-BE49-F238E27FC236}">
              <a16:creationId xmlns:a16="http://schemas.microsoft.com/office/drawing/2014/main" id="{9E1B7624-8626-4CF3-AA31-9F4B4AD0562D}"/>
            </a:ext>
          </a:extLst>
        </xdr:cNvPr>
        <xdr:cNvSpPr/>
      </xdr:nvSpPr>
      <xdr:spPr>
        <a:xfrm>
          <a:off x="20383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106680</xdr:rowOff>
    </xdr:from>
    <xdr:to>
      <xdr:col>111</xdr:col>
      <xdr:colOff>177800</xdr:colOff>
      <xdr:row>63</xdr:row>
      <xdr:rowOff>106680</xdr:rowOff>
    </xdr:to>
    <xdr:cxnSp macro="">
      <xdr:nvCxnSpPr>
        <xdr:cNvPr id="617" name="直線コネクタ 616">
          <a:extLst>
            <a:ext uri="{FF2B5EF4-FFF2-40B4-BE49-F238E27FC236}">
              <a16:creationId xmlns:a16="http://schemas.microsoft.com/office/drawing/2014/main" id="{617201D8-549A-4FDF-8B32-5DC47BD884B4}"/>
            </a:ext>
          </a:extLst>
        </xdr:cNvPr>
        <xdr:cNvCxnSpPr/>
      </xdr:nvCxnSpPr>
      <xdr:spPr>
        <a:xfrm>
          <a:off x="20434300" y="1090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55880</xdr:rowOff>
    </xdr:from>
    <xdr:to>
      <xdr:col>102</xdr:col>
      <xdr:colOff>165100</xdr:colOff>
      <xdr:row>63</xdr:row>
      <xdr:rowOff>157480</xdr:rowOff>
    </xdr:to>
    <xdr:sp macro="" textlink="">
      <xdr:nvSpPr>
        <xdr:cNvPr id="618" name="楕円 617">
          <a:extLst>
            <a:ext uri="{FF2B5EF4-FFF2-40B4-BE49-F238E27FC236}">
              <a16:creationId xmlns:a16="http://schemas.microsoft.com/office/drawing/2014/main" id="{6876D242-6033-46D5-A764-1B15A2E8B8C2}"/>
            </a:ext>
          </a:extLst>
        </xdr:cNvPr>
        <xdr:cNvSpPr/>
      </xdr:nvSpPr>
      <xdr:spPr>
        <a:xfrm>
          <a:off x="19494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106680</xdr:rowOff>
    </xdr:from>
    <xdr:to>
      <xdr:col>107</xdr:col>
      <xdr:colOff>50800</xdr:colOff>
      <xdr:row>63</xdr:row>
      <xdr:rowOff>106680</xdr:rowOff>
    </xdr:to>
    <xdr:cxnSp macro="">
      <xdr:nvCxnSpPr>
        <xdr:cNvPr id="619" name="直線コネクタ 618">
          <a:extLst>
            <a:ext uri="{FF2B5EF4-FFF2-40B4-BE49-F238E27FC236}">
              <a16:creationId xmlns:a16="http://schemas.microsoft.com/office/drawing/2014/main" id="{81982300-4D5E-48C7-94FA-822FCE283E1F}"/>
            </a:ext>
          </a:extLst>
        </xdr:cNvPr>
        <xdr:cNvCxnSpPr/>
      </xdr:nvCxnSpPr>
      <xdr:spPr>
        <a:xfrm>
          <a:off x="19545300" y="1090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59690</xdr:rowOff>
    </xdr:from>
    <xdr:to>
      <xdr:col>98</xdr:col>
      <xdr:colOff>38100</xdr:colOff>
      <xdr:row>63</xdr:row>
      <xdr:rowOff>161290</xdr:rowOff>
    </xdr:to>
    <xdr:sp macro="" textlink="">
      <xdr:nvSpPr>
        <xdr:cNvPr id="620" name="楕円 619">
          <a:extLst>
            <a:ext uri="{FF2B5EF4-FFF2-40B4-BE49-F238E27FC236}">
              <a16:creationId xmlns:a16="http://schemas.microsoft.com/office/drawing/2014/main" id="{7546E569-EA85-470F-AFE1-207369E201AA}"/>
            </a:ext>
          </a:extLst>
        </xdr:cNvPr>
        <xdr:cNvSpPr/>
      </xdr:nvSpPr>
      <xdr:spPr>
        <a:xfrm>
          <a:off x="18605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106680</xdr:rowOff>
    </xdr:from>
    <xdr:to>
      <xdr:col>102</xdr:col>
      <xdr:colOff>114300</xdr:colOff>
      <xdr:row>63</xdr:row>
      <xdr:rowOff>110490</xdr:rowOff>
    </xdr:to>
    <xdr:cxnSp macro="">
      <xdr:nvCxnSpPr>
        <xdr:cNvPr id="621" name="直線コネクタ 620">
          <a:extLst>
            <a:ext uri="{FF2B5EF4-FFF2-40B4-BE49-F238E27FC236}">
              <a16:creationId xmlns:a16="http://schemas.microsoft.com/office/drawing/2014/main" id="{800DFC50-42C7-4046-BDD5-5FDFC11FD1D6}"/>
            </a:ext>
          </a:extLst>
        </xdr:cNvPr>
        <xdr:cNvCxnSpPr/>
      </xdr:nvCxnSpPr>
      <xdr:spPr>
        <a:xfrm flipV="1">
          <a:off x="18656300" y="10908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116857</xdr:rowOff>
    </xdr:from>
    <xdr:ext cx="469744" cy="259045"/>
    <xdr:sp macro="" textlink="">
      <xdr:nvSpPr>
        <xdr:cNvPr id="622" name="n_1aveValue【保健センター・保健所】&#10;一人当たり面積">
          <a:extLst>
            <a:ext uri="{FF2B5EF4-FFF2-40B4-BE49-F238E27FC236}">
              <a16:creationId xmlns:a16="http://schemas.microsoft.com/office/drawing/2014/main" id="{A70EE024-E72F-45DA-9EBA-2DC20419E44D}"/>
            </a:ext>
          </a:extLst>
        </xdr:cNvPr>
        <xdr:cNvSpPr txBox="1"/>
      </xdr:nvSpPr>
      <xdr:spPr>
        <a:xfrm>
          <a:off x="210757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623" name="n_2aveValue【保健センター・保健所】&#10;一人当たり面積">
          <a:extLst>
            <a:ext uri="{FF2B5EF4-FFF2-40B4-BE49-F238E27FC236}">
              <a16:creationId xmlns:a16="http://schemas.microsoft.com/office/drawing/2014/main" id="{5431A25E-E807-4B39-A523-55AC4E703EFC}"/>
            </a:ext>
          </a:extLst>
        </xdr:cNvPr>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624" name="n_3aveValue【保健センター・保健所】&#10;一人当たり面積">
          <a:extLst>
            <a:ext uri="{FF2B5EF4-FFF2-40B4-BE49-F238E27FC236}">
              <a16:creationId xmlns:a16="http://schemas.microsoft.com/office/drawing/2014/main" id="{86E91E10-77A7-42E4-A202-392935A3A9C7}"/>
            </a:ext>
          </a:extLst>
        </xdr:cNvPr>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625" name="n_4aveValue【保健センター・保健所】&#10;一人当たり面積">
          <a:extLst>
            <a:ext uri="{FF2B5EF4-FFF2-40B4-BE49-F238E27FC236}">
              <a16:creationId xmlns:a16="http://schemas.microsoft.com/office/drawing/2014/main" id="{4D472BA9-1102-4016-85BE-2DB603D0D890}"/>
            </a:ext>
          </a:extLst>
        </xdr:cNvPr>
        <xdr:cNvSpPr txBox="1"/>
      </xdr:nvSpPr>
      <xdr:spPr>
        <a:xfrm>
          <a:off x="18421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148607</xdr:rowOff>
    </xdr:from>
    <xdr:ext cx="469744" cy="259045"/>
    <xdr:sp macro="" textlink="">
      <xdr:nvSpPr>
        <xdr:cNvPr id="626" name="n_1mainValue【保健センター・保健所】&#10;一人当たり面積">
          <a:extLst>
            <a:ext uri="{FF2B5EF4-FFF2-40B4-BE49-F238E27FC236}">
              <a16:creationId xmlns:a16="http://schemas.microsoft.com/office/drawing/2014/main" id="{73BDB542-03F2-4A90-B4F3-2508A4057EA9}"/>
            </a:ext>
          </a:extLst>
        </xdr:cNvPr>
        <xdr:cNvSpPr txBox="1"/>
      </xdr:nvSpPr>
      <xdr:spPr>
        <a:xfrm>
          <a:off x="210757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148607</xdr:rowOff>
    </xdr:from>
    <xdr:ext cx="469744" cy="259045"/>
    <xdr:sp macro="" textlink="">
      <xdr:nvSpPr>
        <xdr:cNvPr id="627" name="n_2mainValue【保健センター・保健所】&#10;一人当たり面積">
          <a:extLst>
            <a:ext uri="{FF2B5EF4-FFF2-40B4-BE49-F238E27FC236}">
              <a16:creationId xmlns:a16="http://schemas.microsoft.com/office/drawing/2014/main" id="{47A65C37-9E47-441C-A219-C7F211D33E9D}"/>
            </a:ext>
          </a:extLst>
        </xdr:cNvPr>
        <xdr:cNvSpPr txBox="1"/>
      </xdr:nvSpPr>
      <xdr:spPr>
        <a:xfrm>
          <a:off x="20199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148607</xdr:rowOff>
    </xdr:from>
    <xdr:ext cx="469744" cy="259045"/>
    <xdr:sp macro="" textlink="">
      <xdr:nvSpPr>
        <xdr:cNvPr id="628" name="n_3mainValue【保健センター・保健所】&#10;一人当たり面積">
          <a:extLst>
            <a:ext uri="{FF2B5EF4-FFF2-40B4-BE49-F238E27FC236}">
              <a16:creationId xmlns:a16="http://schemas.microsoft.com/office/drawing/2014/main" id="{383B1C4A-666A-4734-B64D-00A0B9D966CB}"/>
            </a:ext>
          </a:extLst>
        </xdr:cNvPr>
        <xdr:cNvSpPr txBox="1"/>
      </xdr:nvSpPr>
      <xdr:spPr>
        <a:xfrm>
          <a:off x="19310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152417</xdr:rowOff>
    </xdr:from>
    <xdr:ext cx="469744" cy="259045"/>
    <xdr:sp macro="" textlink="">
      <xdr:nvSpPr>
        <xdr:cNvPr id="629" name="n_4mainValue【保健センター・保健所】&#10;一人当たり面積">
          <a:extLst>
            <a:ext uri="{FF2B5EF4-FFF2-40B4-BE49-F238E27FC236}">
              <a16:creationId xmlns:a16="http://schemas.microsoft.com/office/drawing/2014/main" id="{95F4D759-AA94-4248-A0A5-A7FE5CBA1977}"/>
            </a:ext>
          </a:extLst>
        </xdr:cNvPr>
        <xdr:cNvSpPr txBox="1"/>
      </xdr:nvSpPr>
      <xdr:spPr>
        <a:xfrm>
          <a:off x="18421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4F571678-6E87-4BBB-838A-8D9AD981C4F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495D68D1-9DFB-464E-9A2F-6DA44B9B17A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3EA6E1FB-4DED-4821-A3F1-A4335B78696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E99C3A82-19E9-4BB4-B121-A0B91819622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0B8ECC87-9C96-419D-BFF8-64B03F58B00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82E74ECB-49C9-4117-9481-0BDC5FFE61D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E8540A07-5E52-49CC-865B-4A49C73E349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8774DDF1-141F-479E-9E2E-9BFC71CD85E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2C9CFDAF-B056-45E0-A318-FA2C4702ABE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A4A284FB-D0FD-4973-AF49-7AA15643A73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51A868BE-A8D2-4197-BA9B-8E3E5CE6E21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1" name="直線コネクタ 640">
          <a:extLst>
            <a:ext uri="{FF2B5EF4-FFF2-40B4-BE49-F238E27FC236}">
              <a16:creationId xmlns:a16="http://schemas.microsoft.com/office/drawing/2014/main" id="{7A377183-079E-4B69-A7F6-23B21923FA4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id="{6A582F6B-D32D-4BC7-94A8-DC2BA1D031C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3" name="直線コネクタ 642">
          <a:extLst>
            <a:ext uri="{FF2B5EF4-FFF2-40B4-BE49-F238E27FC236}">
              <a16:creationId xmlns:a16="http://schemas.microsoft.com/office/drawing/2014/main" id="{0A0512D1-5168-41BE-839C-D391DA73190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4" name="テキスト ボックス 643">
          <a:extLst>
            <a:ext uri="{FF2B5EF4-FFF2-40B4-BE49-F238E27FC236}">
              <a16:creationId xmlns:a16="http://schemas.microsoft.com/office/drawing/2014/main" id="{E12EDA22-15CF-427E-837B-78B22346BC7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5" name="直線コネクタ 644">
          <a:extLst>
            <a:ext uri="{FF2B5EF4-FFF2-40B4-BE49-F238E27FC236}">
              <a16:creationId xmlns:a16="http://schemas.microsoft.com/office/drawing/2014/main" id="{93DCAC60-ABB9-4AE9-B0AB-E7A8679D32B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6" name="テキスト ボックス 645">
          <a:extLst>
            <a:ext uri="{FF2B5EF4-FFF2-40B4-BE49-F238E27FC236}">
              <a16:creationId xmlns:a16="http://schemas.microsoft.com/office/drawing/2014/main" id="{EC2EBB65-85DA-4E97-9DE5-143E2D369A3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7" name="直線コネクタ 646">
          <a:extLst>
            <a:ext uri="{FF2B5EF4-FFF2-40B4-BE49-F238E27FC236}">
              <a16:creationId xmlns:a16="http://schemas.microsoft.com/office/drawing/2014/main" id="{45EB0515-A756-439A-B331-4812BBE06EE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8" name="テキスト ボックス 647">
          <a:extLst>
            <a:ext uri="{FF2B5EF4-FFF2-40B4-BE49-F238E27FC236}">
              <a16:creationId xmlns:a16="http://schemas.microsoft.com/office/drawing/2014/main" id="{FC63DB89-69E1-4AC9-A3AF-B822502B89D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9" name="直線コネクタ 648">
          <a:extLst>
            <a:ext uri="{FF2B5EF4-FFF2-40B4-BE49-F238E27FC236}">
              <a16:creationId xmlns:a16="http://schemas.microsoft.com/office/drawing/2014/main" id="{ECE1A060-39C5-444E-A543-F1796721FAF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0" name="テキスト ボックス 649">
          <a:extLst>
            <a:ext uri="{FF2B5EF4-FFF2-40B4-BE49-F238E27FC236}">
              <a16:creationId xmlns:a16="http://schemas.microsoft.com/office/drawing/2014/main" id="{3401F0ED-9FF9-45A8-9E12-AE8E72ACDAA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56F0F4DA-CBC1-4F4A-BA8B-2990C1731D1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2" name="テキスト ボックス 651">
          <a:extLst>
            <a:ext uri="{FF2B5EF4-FFF2-40B4-BE49-F238E27FC236}">
              <a16:creationId xmlns:a16="http://schemas.microsoft.com/office/drawing/2014/main" id="{86304391-9BD2-4B72-891B-E4F0F17FADE7}"/>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a:extLst>
            <a:ext uri="{FF2B5EF4-FFF2-40B4-BE49-F238E27FC236}">
              <a16:creationId xmlns:a16="http://schemas.microsoft.com/office/drawing/2014/main" id="{DBDAC690-6B32-4B57-A49B-1B36EB038F0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654" name="直線コネクタ 653">
          <a:extLst>
            <a:ext uri="{FF2B5EF4-FFF2-40B4-BE49-F238E27FC236}">
              <a16:creationId xmlns:a16="http://schemas.microsoft.com/office/drawing/2014/main" id="{437AFF3E-86EB-437A-99F8-A39B8DCC547B}"/>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5" name="【消防施設】&#10;有形固定資産減価償却率最小値テキスト">
          <a:extLst>
            <a:ext uri="{FF2B5EF4-FFF2-40B4-BE49-F238E27FC236}">
              <a16:creationId xmlns:a16="http://schemas.microsoft.com/office/drawing/2014/main" id="{46E9C29C-5366-4BB0-8911-58F10C0D0F6A}"/>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6" name="直線コネクタ 655">
          <a:extLst>
            <a:ext uri="{FF2B5EF4-FFF2-40B4-BE49-F238E27FC236}">
              <a16:creationId xmlns:a16="http://schemas.microsoft.com/office/drawing/2014/main" id="{4208370A-852D-4F7B-8174-537CA82E467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657" name="【消防施設】&#10;有形固定資産減価償却率最大値テキスト">
          <a:extLst>
            <a:ext uri="{FF2B5EF4-FFF2-40B4-BE49-F238E27FC236}">
              <a16:creationId xmlns:a16="http://schemas.microsoft.com/office/drawing/2014/main" id="{65936A75-0956-47F5-B1B6-B411D7705D7D}"/>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658" name="直線コネクタ 657">
          <a:extLst>
            <a:ext uri="{FF2B5EF4-FFF2-40B4-BE49-F238E27FC236}">
              <a16:creationId xmlns:a16="http://schemas.microsoft.com/office/drawing/2014/main" id="{49872D6D-A1A3-4D6A-A1E6-57FBC8FDF908}"/>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659" name="【消防施設】&#10;有形固定資産減価償却率平均値テキスト">
          <a:extLst>
            <a:ext uri="{FF2B5EF4-FFF2-40B4-BE49-F238E27FC236}">
              <a16:creationId xmlns:a16="http://schemas.microsoft.com/office/drawing/2014/main" id="{EE5DFF23-C330-4BFC-B6C5-3028A7607EFF}"/>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60" name="フローチャート: 判断 659">
          <a:extLst>
            <a:ext uri="{FF2B5EF4-FFF2-40B4-BE49-F238E27FC236}">
              <a16:creationId xmlns:a16="http://schemas.microsoft.com/office/drawing/2014/main" id="{0F3B7EB5-4308-4C33-9F71-07BD8F63FF83}"/>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661" name="フローチャート: 判断 660">
          <a:extLst>
            <a:ext uri="{FF2B5EF4-FFF2-40B4-BE49-F238E27FC236}">
              <a16:creationId xmlns:a16="http://schemas.microsoft.com/office/drawing/2014/main" id="{E7D49788-4F7B-4875-B4E9-0D44A0C3FAA9}"/>
            </a:ext>
          </a:extLst>
        </xdr:cNvPr>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662" name="フローチャート: 判断 661">
          <a:extLst>
            <a:ext uri="{FF2B5EF4-FFF2-40B4-BE49-F238E27FC236}">
              <a16:creationId xmlns:a16="http://schemas.microsoft.com/office/drawing/2014/main" id="{4C892DFA-7544-4BD1-A076-EF846DA8AF3E}"/>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63" name="フローチャート: 判断 662">
          <a:extLst>
            <a:ext uri="{FF2B5EF4-FFF2-40B4-BE49-F238E27FC236}">
              <a16:creationId xmlns:a16="http://schemas.microsoft.com/office/drawing/2014/main" id="{42B42B7A-21E5-4497-8A39-367C66EDFFC3}"/>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664" name="フローチャート: 判断 663">
          <a:extLst>
            <a:ext uri="{FF2B5EF4-FFF2-40B4-BE49-F238E27FC236}">
              <a16:creationId xmlns:a16="http://schemas.microsoft.com/office/drawing/2014/main" id="{D2DBEECF-A41C-482D-A899-DA59F17689ED}"/>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C67776BF-B4F3-4251-A4D6-6BB93FDCACD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82ABA199-441B-442E-9929-9F308C997FA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4A8425C4-66B6-48A5-8BA2-64A330ED23E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C7EC9CB3-60F1-4EDE-A425-93EBE2F3371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C8CA1BBA-09A2-40CE-9242-473A3805665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132080</xdr:rowOff>
    </xdr:from>
    <xdr:to>
      <xdr:col>85</xdr:col>
      <xdr:colOff>177800</xdr:colOff>
      <xdr:row>79</xdr:row>
      <xdr:rowOff>62230</xdr:rowOff>
    </xdr:to>
    <xdr:sp macro="" textlink="">
      <xdr:nvSpPr>
        <xdr:cNvPr id="670" name="楕円 669">
          <a:extLst>
            <a:ext uri="{FF2B5EF4-FFF2-40B4-BE49-F238E27FC236}">
              <a16:creationId xmlns:a16="http://schemas.microsoft.com/office/drawing/2014/main" id="{6C241EC1-6A9A-40EB-8E58-A3FF43E30A93}"/>
            </a:ext>
          </a:extLst>
        </xdr:cNvPr>
        <xdr:cNvSpPr/>
      </xdr:nvSpPr>
      <xdr:spPr>
        <a:xfrm>
          <a:off x="162687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47007</xdr:rowOff>
    </xdr:from>
    <xdr:ext cx="405111" cy="259045"/>
    <xdr:sp macro="" textlink="">
      <xdr:nvSpPr>
        <xdr:cNvPr id="671" name="【消防施設】&#10;有形固定資産減価償却率該当値テキスト">
          <a:extLst>
            <a:ext uri="{FF2B5EF4-FFF2-40B4-BE49-F238E27FC236}">
              <a16:creationId xmlns:a16="http://schemas.microsoft.com/office/drawing/2014/main" id="{D319E47E-E401-4937-868F-F8C91D291038}"/>
            </a:ext>
          </a:extLst>
        </xdr:cNvPr>
        <xdr:cNvSpPr txBox="1"/>
      </xdr:nvSpPr>
      <xdr:spPr>
        <a:xfrm>
          <a:off x="16357600" y="1342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59689</xdr:rowOff>
    </xdr:from>
    <xdr:to>
      <xdr:col>81</xdr:col>
      <xdr:colOff>101600</xdr:colOff>
      <xdr:row>78</xdr:row>
      <xdr:rowOff>161289</xdr:rowOff>
    </xdr:to>
    <xdr:sp macro="" textlink="">
      <xdr:nvSpPr>
        <xdr:cNvPr id="672" name="楕円 671">
          <a:extLst>
            <a:ext uri="{FF2B5EF4-FFF2-40B4-BE49-F238E27FC236}">
              <a16:creationId xmlns:a16="http://schemas.microsoft.com/office/drawing/2014/main" id="{D1331782-B9E7-496B-AFEF-DC742F1CD702}"/>
            </a:ext>
          </a:extLst>
        </xdr:cNvPr>
        <xdr:cNvSpPr/>
      </xdr:nvSpPr>
      <xdr:spPr>
        <a:xfrm>
          <a:off x="1543050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110489</xdr:rowOff>
    </xdr:from>
    <xdr:to>
      <xdr:col>85</xdr:col>
      <xdr:colOff>127000</xdr:colOff>
      <xdr:row>79</xdr:row>
      <xdr:rowOff>11430</xdr:rowOff>
    </xdr:to>
    <xdr:cxnSp macro="">
      <xdr:nvCxnSpPr>
        <xdr:cNvPr id="673" name="直線コネクタ 672">
          <a:extLst>
            <a:ext uri="{FF2B5EF4-FFF2-40B4-BE49-F238E27FC236}">
              <a16:creationId xmlns:a16="http://schemas.microsoft.com/office/drawing/2014/main" id="{2FBF0097-F26C-416A-9A59-C26999E25D21}"/>
            </a:ext>
          </a:extLst>
        </xdr:cNvPr>
        <xdr:cNvCxnSpPr/>
      </xdr:nvCxnSpPr>
      <xdr:spPr>
        <a:xfrm>
          <a:off x="15481300" y="1348358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86361</xdr:rowOff>
    </xdr:from>
    <xdr:to>
      <xdr:col>76</xdr:col>
      <xdr:colOff>165100</xdr:colOff>
      <xdr:row>79</xdr:row>
      <xdr:rowOff>16511</xdr:rowOff>
    </xdr:to>
    <xdr:sp macro="" textlink="">
      <xdr:nvSpPr>
        <xdr:cNvPr id="674" name="楕円 673">
          <a:extLst>
            <a:ext uri="{FF2B5EF4-FFF2-40B4-BE49-F238E27FC236}">
              <a16:creationId xmlns:a16="http://schemas.microsoft.com/office/drawing/2014/main" id="{8513FDC4-D636-48B8-AF99-AB556C86742C}"/>
            </a:ext>
          </a:extLst>
        </xdr:cNvPr>
        <xdr:cNvSpPr/>
      </xdr:nvSpPr>
      <xdr:spPr>
        <a:xfrm>
          <a:off x="145415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110489</xdr:rowOff>
    </xdr:from>
    <xdr:to>
      <xdr:col>81</xdr:col>
      <xdr:colOff>50800</xdr:colOff>
      <xdr:row>78</xdr:row>
      <xdr:rowOff>137161</xdr:rowOff>
    </xdr:to>
    <xdr:cxnSp macro="">
      <xdr:nvCxnSpPr>
        <xdr:cNvPr id="675" name="直線コネクタ 674">
          <a:extLst>
            <a:ext uri="{FF2B5EF4-FFF2-40B4-BE49-F238E27FC236}">
              <a16:creationId xmlns:a16="http://schemas.microsoft.com/office/drawing/2014/main" id="{448CB740-4973-42C7-AB4B-CEA3E69E8BD9}"/>
            </a:ext>
          </a:extLst>
        </xdr:cNvPr>
        <xdr:cNvCxnSpPr/>
      </xdr:nvCxnSpPr>
      <xdr:spPr>
        <a:xfrm flipV="1">
          <a:off x="14592300" y="134835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8255</xdr:rowOff>
    </xdr:from>
    <xdr:to>
      <xdr:col>72</xdr:col>
      <xdr:colOff>38100</xdr:colOff>
      <xdr:row>78</xdr:row>
      <xdr:rowOff>109855</xdr:rowOff>
    </xdr:to>
    <xdr:sp macro="" textlink="">
      <xdr:nvSpPr>
        <xdr:cNvPr id="676" name="楕円 675">
          <a:extLst>
            <a:ext uri="{FF2B5EF4-FFF2-40B4-BE49-F238E27FC236}">
              <a16:creationId xmlns:a16="http://schemas.microsoft.com/office/drawing/2014/main" id="{AEEFFCD1-B7AC-49C5-93B1-BDF3699A5252}"/>
            </a:ext>
          </a:extLst>
        </xdr:cNvPr>
        <xdr:cNvSpPr/>
      </xdr:nvSpPr>
      <xdr:spPr>
        <a:xfrm>
          <a:off x="13652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59055</xdr:rowOff>
    </xdr:from>
    <xdr:to>
      <xdr:col>76</xdr:col>
      <xdr:colOff>114300</xdr:colOff>
      <xdr:row>78</xdr:row>
      <xdr:rowOff>137161</xdr:rowOff>
    </xdr:to>
    <xdr:cxnSp macro="">
      <xdr:nvCxnSpPr>
        <xdr:cNvPr id="677" name="直線コネクタ 676">
          <a:extLst>
            <a:ext uri="{FF2B5EF4-FFF2-40B4-BE49-F238E27FC236}">
              <a16:creationId xmlns:a16="http://schemas.microsoft.com/office/drawing/2014/main" id="{6B1E80A7-5890-4487-82A1-8D8B1C058DFC}"/>
            </a:ext>
          </a:extLst>
        </xdr:cNvPr>
        <xdr:cNvCxnSpPr/>
      </xdr:nvCxnSpPr>
      <xdr:spPr>
        <a:xfrm>
          <a:off x="13703300" y="13432155"/>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19686</xdr:rowOff>
    </xdr:from>
    <xdr:to>
      <xdr:col>67</xdr:col>
      <xdr:colOff>101600</xdr:colOff>
      <xdr:row>78</xdr:row>
      <xdr:rowOff>121286</xdr:rowOff>
    </xdr:to>
    <xdr:sp macro="" textlink="">
      <xdr:nvSpPr>
        <xdr:cNvPr id="678" name="楕円 677">
          <a:extLst>
            <a:ext uri="{FF2B5EF4-FFF2-40B4-BE49-F238E27FC236}">
              <a16:creationId xmlns:a16="http://schemas.microsoft.com/office/drawing/2014/main" id="{E202E24B-B2B5-4463-8673-E364CE4D75CA}"/>
            </a:ext>
          </a:extLst>
        </xdr:cNvPr>
        <xdr:cNvSpPr/>
      </xdr:nvSpPr>
      <xdr:spPr>
        <a:xfrm>
          <a:off x="12763500" y="13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59055</xdr:rowOff>
    </xdr:from>
    <xdr:to>
      <xdr:col>71</xdr:col>
      <xdr:colOff>177800</xdr:colOff>
      <xdr:row>78</xdr:row>
      <xdr:rowOff>70486</xdr:rowOff>
    </xdr:to>
    <xdr:cxnSp macro="">
      <xdr:nvCxnSpPr>
        <xdr:cNvPr id="679" name="直線コネクタ 678">
          <a:extLst>
            <a:ext uri="{FF2B5EF4-FFF2-40B4-BE49-F238E27FC236}">
              <a16:creationId xmlns:a16="http://schemas.microsoft.com/office/drawing/2014/main" id="{30C563DA-EFB8-4F30-85ED-D8571D681BA7}"/>
            </a:ext>
          </a:extLst>
        </xdr:cNvPr>
        <xdr:cNvCxnSpPr/>
      </xdr:nvCxnSpPr>
      <xdr:spPr>
        <a:xfrm flipV="1">
          <a:off x="12814300" y="134321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167657</xdr:rowOff>
    </xdr:from>
    <xdr:ext cx="405111" cy="259045"/>
    <xdr:sp macro="" textlink="">
      <xdr:nvSpPr>
        <xdr:cNvPr id="680" name="n_1aveValue【消防施設】&#10;有形固定資産減価償却率">
          <a:extLst>
            <a:ext uri="{FF2B5EF4-FFF2-40B4-BE49-F238E27FC236}">
              <a16:creationId xmlns:a16="http://schemas.microsoft.com/office/drawing/2014/main" id="{93DE188A-B2B7-4B3D-80BD-1D4AEF08E07A}"/>
            </a:ext>
          </a:extLst>
        </xdr:cNvPr>
        <xdr:cNvSpPr txBox="1"/>
      </xdr:nvSpPr>
      <xdr:spPr>
        <a:xfrm>
          <a:off x="15266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104791</xdr:rowOff>
    </xdr:from>
    <xdr:ext cx="405111" cy="259045"/>
    <xdr:sp macro="" textlink="">
      <xdr:nvSpPr>
        <xdr:cNvPr id="681" name="n_2aveValue【消防施設】&#10;有形固定資産減価償却率">
          <a:extLst>
            <a:ext uri="{FF2B5EF4-FFF2-40B4-BE49-F238E27FC236}">
              <a16:creationId xmlns:a16="http://schemas.microsoft.com/office/drawing/2014/main" id="{3E6A3750-6885-4DD9-A7D2-39D6FC2BE0BE}"/>
            </a:ext>
          </a:extLst>
        </xdr:cNvPr>
        <xdr:cNvSpPr txBox="1"/>
      </xdr:nvSpPr>
      <xdr:spPr>
        <a:xfrm>
          <a:off x="14389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682" name="n_3aveValue【消防施設】&#10;有形固定資産減価償却率">
          <a:extLst>
            <a:ext uri="{FF2B5EF4-FFF2-40B4-BE49-F238E27FC236}">
              <a16:creationId xmlns:a16="http://schemas.microsoft.com/office/drawing/2014/main" id="{3C044406-F38A-46B5-A52E-31FA6EC6AC2E}"/>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144797</xdr:rowOff>
    </xdr:from>
    <xdr:ext cx="405111" cy="259045"/>
    <xdr:sp macro="" textlink="">
      <xdr:nvSpPr>
        <xdr:cNvPr id="683" name="n_4aveValue【消防施設】&#10;有形固定資産減価償却率">
          <a:extLst>
            <a:ext uri="{FF2B5EF4-FFF2-40B4-BE49-F238E27FC236}">
              <a16:creationId xmlns:a16="http://schemas.microsoft.com/office/drawing/2014/main" id="{71024B0F-06C2-4F22-B02A-C09099540BBA}"/>
            </a:ext>
          </a:extLst>
        </xdr:cNvPr>
        <xdr:cNvSpPr txBox="1"/>
      </xdr:nvSpPr>
      <xdr:spPr>
        <a:xfrm>
          <a:off x="12611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6366</xdr:rowOff>
    </xdr:from>
    <xdr:ext cx="405111" cy="259045"/>
    <xdr:sp macro="" textlink="">
      <xdr:nvSpPr>
        <xdr:cNvPr id="684" name="n_1mainValue【消防施設】&#10;有形固定資産減価償却率">
          <a:extLst>
            <a:ext uri="{FF2B5EF4-FFF2-40B4-BE49-F238E27FC236}">
              <a16:creationId xmlns:a16="http://schemas.microsoft.com/office/drawing/2014/main" id="{915E691F-B403-400D-BC3F-53817E0628DF}"/>
            </a:ext>
          </a:extLst>
        </xdr:cNvPr>
        <xdr:cNvSpPr txBox="1"/>
      </xdr:nvSpPr>
      <xdr:spPr>
        <a:xfrm>
          <a:off x="15266044"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33038</xdr:rowOff>
    </xdr:from>
    <xdr:ext cx="405111" cy="259045"/>
    <xdr:sp macro="" textlink="">
      <xdr:nvSpPr>
        <xdr:cNvPr id="685" name="n_2mainValue【消防施設】&#10;有形固定資産減価償却率">
          <a:extLst>
            <a:ext uri="{FF2B5EF4-FFF2-40B4-BE49-F238E27FC236}">
              <a16:creationId xmlns:a16="http://schemas.microsoft.com/office/drawing/2014/main" id="{AE0642C6-7A8B-4194-94CC-72C04061DECC}"/>
            </a:ext>
          </a:extLst>
        </xdr:cNvPr>
        <xdr:cNvSpPr txBox="1"/>
      </xdr:nvSpPr>
      <xdr:spPr>
        <a:xfrm>
          <a:off x="14389744" y="1323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126382</xdr:rowOff>
    </xdr:from>
    <xdr:ext cx="405111" cy="259045"/>
    <xdr:sp macro="" textlink="">
      <xdr:nvSpPr>
        <xdr:cNvPr id="686" name="n_3mainValue【消防施設】&#10;有形固定資産減価償却率">
          <a:extLst>
            <a:ext uri="{FF2B5EF4-FFF2-40B4-BE49-F238E27FC236}">
              <a16:creationId xmlns:a16="http://schemas.microsoft.com/office/drawing/2014/main" id="{4C12E39D-2422-4A5C-9D81-EAACE1C826E3}"/>
            </a:ext>
          </a:extLst>
        </xdr:cNvPr>
        <xdr:cNvSpPr txBox="1"/>
      </xdr:nvSpPr>
      <xdr:spPr>
        <a:xfrm>
          <a:off x="13500744" y="1315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137813</xdr:rowOff>
    </xdr:from>
    <xdr:ext cx="405111" cy="259045"/>
    <xdr:sp macro="" textlink="">
      <xdr:nvSpPr>
        <xdr:cNvPr id="687" name="n_4mainValue【消防施設】&#10;有形固定資産減価償却率">
          <a:extLst>
            <a:ext uri="{FF2B5EF4-FFF2-40B4-BE49-F238E27FC236}">
              <a16:creationId xmlns:a16="http://schemas.microsoft.com/office/drawing/2014/main" id="{4D876933-FE7A-4749-85E4-1DAD0693A24E}"/>
            </a:ext>
          </a:extLst>
        </xdr:cNvPr>
        <xdr:cNvSpPr txBox="1"/>
      </xdr:nvSpPr>
      <xdr:spPr>
        <a:xfrm>
          <a:off x="1261174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a:extLst>
            <a:ext uri="{FF2B5EF4-FFF2-40B4-BE49-F238E27FC236}">
              <a16:creationId xmlns:a16="http://schemas.microsoft.com/office/drawing/2014/main" id="{C34AB27E-1377-465A-A9FC-BD3538F70C1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a:extLst>
            <a:ext uri="{FF2B5EF4-FFF2-40B4-BE49-F238E27FC236}">
              <a16:creationId xmlns:a16="http://schemas.microsoft.com/office/drawing/2014/main" id="{D5E53E30-0946-4B2E-B7BC-42AC6B540F8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a:extLst>
            <a:ext uri="{FF2B5EF4-FFF2-40B4-BE49-F238E27FC236}">
              <a16:creationId xmlns:a16="http://schemas.microsoft.com/office/drawing/2014/main" id="{1E4C7561-9C6D-4BDA-88D1-741C58C1AE7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a:extLst>
            <a:ext uri="{FF2B5EF4-FFF2-40B4-BE49-F238E27FC236}">
              <a16:creationId xmlns:a16="http://schemas.microsoft.com/office/drawing/2014/main" id="{DAF83322-46BF-482E-AEF3-175B2EE25D7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a:extLst>
            <a:ext uri="{FF2B5EF4-FFF2-40B4-BE49-F238E27FC236}">
              <a16:creationId xmlns:a16="http://schemas.microsoft.com/office/drawing/2014/main" id="{6FCC379E-5097-4DDC-A7EC-8A0BD477E5C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a:extLst>
            <a:ext uri="{FF2B5EF4-FFF2-40B4-BE49-F238E27FC236}">
              <a16:creationId xmlns:a16="http://schemas.microsoft.com/office/drawing/2014/main" id="{D63E2C58-899E-410D-ADAE-55AEF68995B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a:extLst>
            <a:ext uri="{FF2B5EF4-FFF2-40B4-BE49-F238E27FC236}">
              <a16:creationId xmlns:a16="http://schemas.microsoft.com/office/drawing/2014/main" id="{4E5948D5-C4D5-4F86-8CE7-637C5F925D2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a:extLst>
            <a:ext uri="{FF2B5EF4-FFF2-40B4-BE49-F238E27FC236}">
              <a16:creationId xmlns:a16="http://schemas.microsoft.com/office/drawing/2014/main" id="{186BB9D6-BEA1-4748-9B02-2B6A3F568D5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a:extLst>
            <a:ext uri="{FF2B5EF4-FFF2-40B4-BE49-F238E27FC236}">
              <a16:creationId xmlns:a16="http://schemas.microsoft.com/office/drawing/2014/main" id="{F901F51A-A021-4E09-865D-BAF4FBA1DD9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a:extLst>
            <a:ext uri="{FF2B5EF4-FFF2-40B4-BE49-F238E27FC236}">
              <a16:creationId xmlns:a16="http://schemas.microsoft.com/office/drawing/2014/main" id="{701C59B7-6114-4B6B-B3D4-914FB7CC95F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a:extLst>
            <a:ext uri="{FF2B5EF4-FFF2-40B4-BE49-F238E27FC236}">
              <a16:creationId xmlns:a16="http://schemas.microsoft.com/office/drawing/2014/main" id="{67F16026-2A29-47DB-BF0F-5461524B09A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a:extLst>
            <a:ext uri="{FF2B5EF4-FFF2-40B4-BE49-F238E27FC236}">
              <a16:creationId xmlns:a16="http://schemas.microsoft.com/office/drawing/2014/main" id="{3ECC1072-BD36-4CE8-AB93-A8417AF8818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a:extLst>
            <a:ext uri="{FF2B5EF4-FFF2-40B4-BE49-F238E27FC236}">
              <a16:creationId xmlns:a16="http://schemas.microsoft.com/office/drawing/2014/main" id="{92B3C2CE-D07B-4D81-AC16-8EDFE576182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a:extLst>
            <a:ext uri="{FF2B5EF4-FFF2-40B4-BE49-F238E27FC236}">
              <a16:creationId xmlns:a16="http://schemas.microsoft.com/office/drawing/2014/main" id="{263D9472-9BC9-488F-B966-5F9392EBDDE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a:extLst>
            <a:ext uri="{FF2B5EF4-FFF2-40B4-BE49-F238E27FC236}">
              <a16:creationId xmlns:a16="http://schemas.microsoft.com/office/drawing/2014/main" id="{0DBE8484-6DF5-40D1-9046-CC56F345BF3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a:extLst>
            <a:ext uri="{FF2B5EF4-FFF2-40B4-BE49-F238E27FC236}">
              <a16:creationId xmlns:a16="http://schemas.microsoft.com/office/drawing/2014/main" id="{0D5DD67F-EB63-4546-968D-94EC0DC16CF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a:extLst>
            <a:ext uri="{FF2B5EF4-FFF2-40B4-BE49-F238E27FC236}">
              <a16:creationId xmlns:a16="http://schemas.microsoft.com/office/drawing/2014/main" id="{2FD7851F-C68F-4039-ACB0-6DE68AD05F2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a:extLst>
            <a:ext uri="{FF2B5EF4-FFF2-40B4-BE49-F238E27FC236}">
              <a16:creationId xmlns:a16="http://schemas.microsoft.com/office/drawing/2014/main" id="{B06FF39C-547D-430A-B216-11CD28FA800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52152B4B-7B27-4E4D-87AC-FBF9957D1A7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82BDCEFB-BABE-4DD8-A687-E248A7F9912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AFE15881-CFDE-40C6-8824-AB86C0A8AAD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709" name="直線コネクタ 708">
          <a:extLst>
            <a:ext uri="{FF2B5EF4-FFF2-40B4-BE49-F238E27FC236}">
              <a16:creationId xmlns:a16="http://schemas.microsoft.com/office/drawing/2014/main" id="{7EE685EC-0E83-4675-B463-5557FF398F0C}"/>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10" name="【消防施設】&#10;一人当たり面積最小値テキスト">
          <a:extLst>
            <a:ext uri="{FF2B5EF4-FFF2-40B4-BE49-F238E27FC236}">
              <a16:creationId xmlns:a16="http://schemas.microsoft.com/office/drawing/2014/main" id="{A2107EA7-D98F-4587-B0D9-2BD80BF9BDBB}"/>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11" name="直線コネクタ 710">
          <a:extLst>
            <a:ext uri="{FF2B5EF4-FFF2-40B4-BE49-F238E27FC236}">
              <a16:creationId xmlns:a16="http://schemas.microsoft.com/office/drawing/2014/main" id="{55E9F604-A6B4-4659-BCBB-7649E5AAA73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712" name="【消防施設】&#10;一人当たり面積最大値テキスト">
          <a:extLst>
            <a:ext uri="{FF2B5EF4-FFF2-40B4-BE49-F238E27FC236}">
              <a16:creationId xmlns:a16="http://schemas.microsoft.com/office/drawing/2014/main" id="{173494E0-79C3-4702-887C-FA835CD5763E}"/>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713" name="直線コネクタ 712">
          <a:extLst>
            <a:ext uri="{FF2B5EF4-FFF2-40B4-BE49-F238E27FC236}">
              <a16:creationId xmlns:a16="http://schemas.microsoft.com/office/drawing/2014/main" id="{1B67BADD-C7C8-4EF2-908C-D60667211BC3}"/>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43451</xdr:rowOff>
    </xdr:from>
    <xdr:ext cx="469744" cy="259045"/>
    <xdr:sp macro="" textlink="">
      <xdr:nvSpPr>
        <xdr:cNvPr id="714" name="【消防施設】&#10;一人当たり面積平均値テキスト">
          <a:extLst>
            <a:ext uri="{FF2B5EF4-FFF2-40B4-BE49-F238E27FC236}">
              <a16:creationId xmlns:a16="http://schemas.microsoft.com/office/drawing/2014/main" id="{2075883F-858A-4B24-8011-23EC2F4F412E}"/>
            </a:ext>
          </a:extLst>
        </xdr:cNvPr>
        <xdr:cNvSpPr txBox="1"/>
      </xdr:nvSpPr>
      <xdr:spPr>
        <a:xfrm>
          <a:off x="22199600" y="14445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715" name="フローチャート: 判断 714">
          <a:extLst>
            <a:ext uri="{FF2B5EF4-FFF2-40B4-BE49-F238E27FC236}">
              <a16:creationId xmlns:a16="http://schemas.microsoft.com/office/drawing/2014/main" id="{7E20C7FF-4249-4D97-B9D7-4ABFB8E77C3B}"/>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716" name="フローチャート: 判断 715">
          <a:extLst>
            <a:ext uri="{FF2B5EF4-FFF2-40B4-BE49-F238E27FC236}">
              <a16:creationId xmlns:a16="http://schemas.microsoft.com/office/drawing/2014/main" id="{AFA02AE9-61B4-4733-8AA5-3635AD20774A}"/>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717" name="フローチャート: 判断 716">
          <a:extLst>
            <a:ext uri="{FF2B5EF4-FFF2-40B4-BE49-F238E27FC236}">
              <a16:creationId xmlns:a16="http://schemas.microsoft.com/office/drawing/2014/main" id="{F118EF99-754D-470A-8C8D-B8CD3FBDB3B1}"/>
            </a:ext>
          </a:extLst>
        </xdr:cNvPr>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718" name="フローチャート: 判断 717">
          <a:extLst>
            <a:ext uri="{FF2B5EF4-FFF2-40B4-BE49-F238E27FC236}">
              <a16:creationId xmlns:a16="http://schemas.microsoft.com/office/drawing/2014/main" id="{9289EDC2-436D-46E2-962C-ECA09887B086}"/>
            </a:ext>
          </a:extLst>
        </xdr:cNvPr>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9" name="フローチャート: 判断 718">
          <a:extLst>
            <a:ext uri="{FF2B5EF4-FFF2-40B4-BE49-F238E27FC236}">
              <a16:creationId xmlns:a16="http://schemas.microsoft.com/office/drawing/2014/main" id="{3307F791-8229-45BE-95EF-52977419E465}"/>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892F468-0277-42BD-902E-23CF8DC259D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D58B444D-F318-4F74-9A83-57C746B0BF9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881F18B2-DA3E-41EA-920F-471D6518110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9F21D6A7-17D1-417B-8328-76643A2E3FB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9D989D40-B391-4CF5-8953-DA06DF1F2B5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725" name="楕円 724">
          <a:extLst>
            <a:ext uri="{FF2B5EF4-FFF2-40B4-BE49-F238E27FC236}">
              <a16:creationId xmlns:a16="http://schemas.microsoft.com/office/drawing/2014/main" id="{AC8A1CEF-717F-451D-A4E4-F0803D7674A9}"/>
            </a:ext>
          </a:extLst>
        </xdr:cNvPr>
        <xdr:cNvSpPr/>
      </xdr:nvSpPr>
      <xdr:spPr>
        <a:xfrm>
          <a:off x="221107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53612</xdr:rowOff>
    </xdr:from>
    <xdr:ext cx="469744" cy="259045"/>
    <xdr:sp macro="" textlink="">
      <xdr:nvSpPr>
        <xdr:cNvPr id="726" name="【消防施設】&#10;一人当たり面積該当値テキスト">
          <a:extLst>
            <a:ext uri="{FF2B5EF4-FFF2-40B4-BE49-F238E27FC236}">
              <a16:creationId xmlns:a16="http://schemas.microsoft.com/office/drawing/2014/main" id="{7B3EA8FD-5579-4833-AFE8-60B4CB969699}"/>
            </a:ext>
          </a:extLst>
        </xdr:cNvPr>
        <xdr:cNvSpPr txBox="1"/>
      </xdr:nvSpPr>
      <xdr:spPr>
        <a:xfrm>
          <a:off x="22199600" y="142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49022</xdr:rowOff>
    </xdr:from>
    <xdr:to>
      <xdr:col>112</xdr:col>
      <xdr:colOff>38100</xdr:colOff>
      <xdr:row>84</xdr:row>
      <xdr:rowOff>150622</xdr:rowOff>
    </xdr:to>
    <xdr:sp macro="" textlink="">
      <xdr:nvSpPr>
        <xdr:cNvPr id="727" name="楕円 726">
          <a:extLst>
            <a:ext uri="{FF2B5EF4-FFF2-40B4-BE49-F238E27FC236}">
              <a16:creationId xmlns:a16="http://schemas.microsoft.com/office/drawing/2014/main" id="{C5595C06-03D0-4904-A958-9D3D561A4940}"/>
            </a:ext>
          </a:extLst>
        </xdr:cNvPr>
        <xdr:cNvSpPr/>
      </xdr:nvSpPr>
      <xdr:spPr>
        <a:xfrm>
          <a:off x="21272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81535</xdr:rowOff>
    </xdr:from>
    <xdr:to>
      <xdr:col>116</xdr:col>
      <xdr:colOff>63500</xdr:colOff>
      <xdr:row>84</xdr:row>
      <xdr:rowOff>99822</xdr:rowOff>
    </xdr:to>
    <xdr:cxnSp macro="">
      <xdr:nvCxnSpPr>
        <xdr:cNvPr id="728" name="直線コネクタ 727">
          <a:extLst>
            <a:ext uri="{FF2B5EF4-FFF2-40B4-BE49-F238E27FC236}">
              <a16:creationId xmlns:a16="http://schemas.microsoft.com/office/drawing/2014/main" id="{C9CCEBEA-7C41-40BD-82B8-7783831EE484}"/>
            </a:ext>
          </a:extLst>
        </xdr:cNvPr>
        <xdr:cNvCxnSpPr/>
      </xdr:nvCxnSpPr>
      <xdr:spPr>
        <a:xfrm flipV="1">
          <a:off x="21323300" y="1448333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145035</xdr:rowOff>
    </xdr:from>
    <xdr:to>
      <xdr:col>107</xdr:col>
      <xdr:colOff>101600</xdr:colOff>
      <xdr:row>85</xdr:row>
      <xdr:rowOff>75185</xdr:rowOff>
    </xdr:to>
    <xdr:sp macro="" textlink="">
      <xdr:nvSpPr>
        <xdr:cNvPr id="729" name="楕円 728">
          <a:extLst>
            <a:ext uri="{FF2B5EF4-FFF2-40B4-BE49-F238E27FC236}">
              <a16:creationId xmlns:a16="http://schemas.microsoft.com/office/drawing/2014/main" id="{41BCDF70-0B33-4DF2-A526-0C7BC81692AF}"/>
            </a:ext>
          </a:extLst>
        </xdr:cNvPr>
        <xdr:cNvSpPr/>
      </xdr:nvSpPr>
      <xdr:spPr>
        <a:xfrm>
          <a:off x="20383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99822</xdr:rowOff>
    </xdr:from>
    <xdr:to>
      <xdr:col>111</xdr:col>
      <xdr:colOff>177800</xdr:colOff>
      <xdr:row>85</xdr:row>
      <xdr:rowOff>24385</xdr:rowOff>
    </xdr:to>
    <xdr:cxnSp macro="">
      <xdr:nvCxnSpPr>
        <xdr:cNvPr id="730" name="直線コネクタ 729">
          <a:extLst>
            <a:ext uri="{FF2B5EF4-FFF2-40B4-BE49-F238E27FC236}">
              <a16:creationId xmlns:a16="http://schemas.microsoft.com/office/drawing/2014/main" id="{7DF6A875-63B9-4C5C-A41E-A998A81A458F}"/>
            </a:ext>
          </a:extLst>
        </xdr:cNvPr>
        <xdr:cNvCxnSpPr/>
      </xdr:nvCxnSpPr>
      <xdr:spPr>
        <a:xfrm flipV="1">
          <a:off x="20434300" y="14501622"/>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31" name="楕円 730">
          <a:extLst>
            <a:ext uri="{FF2B5EF4-FFF2-40B4-BE49-F238E27FC236}">
              <a16:creationId xmlns:a16="http://schemas.microsoft.com/office/drawing/2014/main" id="{9A29E8BF-27BA-4A86-BEAC-3AB86A9645A0}"/>
            </a:ext>
          </a:extLst>
        </xdr:cNvPr>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24385</xdr:rowOff>
    </xdr:from>
    <xdr:to>
      <xdr:col>107</xdr:col>
      <xdr:colOff>50800</xdr:colOff>
      <xdr:row>85</xdr:row>
      <xdr:rowOff>26670</xdr:rowOff>
    </xdr:to>
    <xdr:cxnSp macro="">
      <xdr:nvCxnSpPr>
        <xdr:cNvPr id="732" name="直線コネクタ 731">
          <a:extLst>
            <a:ext uri="{FF2B5EF4-FFF2-40B4-BE49-F238E27FC236}">
              <a16:creationId xmlns:a16="http://schemas.microsoft.com/office/drawing/2014/main" id="{8AD5024E-E259-42DF-AFE5-B18944E76DE7}"/>
            </a:ext>
          </a:extLst>
        </xdr:cNvPr>
        <xdr:cNvCxnSpPr/>
      </xdr:nvCxnSpPr>
      <xdr:spPr>
        <a:xfrm flipV="1">
          <a:off x="19545300" y="145976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113030</xdr:rowOff>
    </xdr:from>
    <xdr:to>
      <xdr:col>98</xdr:col>
      <xdr:colOff>38100</xdr:colOff>
      <xdr:row>85</xdr:row>
      <xdr:rowOff>43180</xdr:rowOff>
    </xdr:to>
    <xdr:sp macro="" textlink="">
      <xdr:nvSpPr>
        <xdr:cNvPr id="733" name="楕円 732">
          <a:extLst>
            <a:ext uri="{FF2B5EF4-FFF2-40B4-BE49-F238E27FC236}">
              <a16:creationId xmlns:a16="http://schemas.microsoft.com/office/drawing/2014/main" id="{FBD85DC8-B4F8-4C18-B0BD-4B7AFAB428FF}"/>
            </a:ext>
          </a:extLst>
        </xdr:cNvPr>
        <xdr:cNvSpPr/>
      </xdr:nvSpPr>
      <xdr:spPr>
        <a:xfrm>
          <a:off x="18605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163830</xdr:rowOff>
    </xdr:from>
    <xdr:to>
      <xdr:col>102</xdr:col>
      <xdr:colOff>114300</xdr:colOff>
      <xdr:row>85</xdr:row>
      <xdr:rowOff>26670</xdr:rowOff>
    </xdr:to>
    <xdr:cxnSp macro="">
      <xdr:nvCxnSpPr>
        <xdr:cNvPr id="734" name="直線コネクタ 733">
          <a:extLst>
            <a:ext uri="{FF2B5EF4-FFF2-40B4-BE49-F238E27FC236}">
              <a16:creationId xmlns:a16="http://schemas.microsoft.com/office/drawing/2014/main" id="{960B53C9-AA37-4DFC-A0EA-BAB83E1561DA}"/>
            </a:ext>
          </a:extLst>
        </xdr:cNvPr>
        <xdr:cNvCxnSpPr/>
      </xdr:nvCxnSpPr>
      <xdr:spPr>
        <a:xfrm>
          <a:off x="18656300" y="14565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2303</xdr:rowOff>
    </xdr:from>
    <xdr:ext cx="469744" cy="259045"/>
    <xdr:sp macro="" textlink="">
      <xdr:nvSpPr>
        <xdr:cNvPr id="735" name="n_1aveValue【消防施設】&#10;一人当たり面積">
          <a:extLst>
            <a:ext uri="{FF2B5EF4-FFF2-40B4-BE49-F238E27FC236}">
              <a16:creationId xmlns:a16="http://schemas.microsoft.com/office/drawing/2014/main" id="{158EB722-52EB-474A-8E23-7C1C48F24786}"/>
            </a:ext>
          </a:extLst>
        </xdr:cNvPr>
        <xdr:cNvSpPr txBox="1"/>
      </xdr:nvSpPr>
      <xdr:spPr>
        <a:xfrm>
          <a:off x="210757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736" name="n_2aveValue【消防施設】&#10;一人当たり面積">
          <a:extLst>
            <a:ext uri="{FF2B5EF4-FFF2-40B4-BE49-F238E27FC236}">
              <a16:creationId xmlns:a16="http://schemas.microsoft.com/office/drawing/2014/main" id="{F274DCAA-4961-4CCE-BA16-AE0D826EDBAB}"/>
            </a:ext>
          </a:extLst>
        </xdr:cNvPr>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737" name="n_3aveValue【消防施設】&#10;一人当たり面積">
          <a:extLst>
            <a:ext uri="{FF2B5EF4-FFF2-40B4-BE49-F238E27FC236}">
              <a16:creationId xmlns:a16="http://schemas.microsoft.com/office/drawing/2014/main" id="{7E0B6E19-3E3F-42F4-9DBF-ADBDA1472E86}"/>
            </a:ext>
          </a:extLst>
        </xdr:cNvPr>
        <xdr:cNvSpPr txBox="1"/>
      </xdr:nvSpPr>
      <xdr:spPr>
        <a:xfrm>
          <a:off x="19310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38" name="n_4aveValue【消防施設】&#10;一人当たり面積">
          <a:extLst>
            <a:ext uri="{FF2B5EF4-FFF2-40B4-BE49-F238E27FC236}">
              <a16:creationId xmlns:a16="http://schemas.microsoft.com/office/drawing/2014/main" id="{3EE43FA2-79B4-4470-9F98-A659000463BE}"/>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167149</xdr:rowOff>
    </xdr:from>
    <xdr:ext cx="469744" cy="259045"/>
    <xdr:sp macro="" textlink="">
      <xdr:nvSpPr>
        <xdr:cNvPr id="739" name="n_1mainValue【消防施設】&#10;一人当たり面積">
          <a:extLst>
            <a:ext uri="{FF2B5EF4-FFF2-40B4-BE49-F238E27FC236}">
              <a16:creationId xmlns:a16="http://schemas.microsoft.com/office/drawing/2014/main" id="{068323DF-C690-4983-86E7-3E75521AC614}"/>
            </a:ext>
          </a:extLst>
        </xdr:cNvPr>
        <xdr:cNvSpPr txBox="1"/>
      </xdr:nvSpPr>
      <xdr:spPr>
        <a:xfrm>
          <a:off x="21075727" y="1422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66312</xdr:rowOff>
    </xdr:from>
    <xdr:ext cx="469744" cy="259045"/>
    <xdr:sp macro="" textlink="">
      <xdr:nvSpPr>
        <xdr:cNvPr id="740" name="n_2mainValue【消防施設】&#10;一人当たり面積">
          <a:extLst>
            <a:ext uri="{FF2B5EF4-FFF2-40B4-BE49-F238E27FC236}">
              <a16:creationId xmlns:a16="http://schemas.microsoft.com/office/drawing/2014/main" id="{F86F8F45-A64F-41E4-8EEC-8E064303C12B}"/>
            </a:ext>
          </a:extLst>
        </xdr:cNvPr>
        <xdr:cNvSpPr txBox="1"/>
      </xdr:nvSpPr>
      <xdr:spPr>
        <a:xfrm>
          <a:off x="20199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741" name="n_3mainValue【消防施設】&#10;一人当たり面積">
          <a:extLst>
            <a:ext uri="{FF2B5EF4-FFF2-40B4-BE49-F238E27FC236}">
              <a16:creationId xmlns:a16="http://schemas.microsoft.com/office/drawing/2014/main" id="{3FE85562-8B4D-4567-B665-9A207ABD6774}"/>
            </a:ext>
          </a:extLst>
        </xdr:cNvPr>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34307</xdr:rowOff>
    </xdr:from>
    <xdr:ext cx="469744" cy="259045"/>
    <xdr:sp macro="" textlink="">
      <xdr:nvSpPr>
        <xdr:cNvPr id="742" name="n_4mainValue【消防施設】&#10;一人当たり面積">
          <a:extLst>
            <a:ext uri="{FF2B5EF4-FFF2-40B4-BE49-F238E27FC236}">
              <a16:creationId xmlns:a16="http://schemas.microsoft.com/office/drawing/2014/main" id="{764620A7-856F-486E-89C9-8FEBEBB0B644}"/>
            </a:ext>
          </a:extLst>
        </xdr:cNvPr>
        <xdr:cNvSpPr txBox="1"/>
      </xdr:nvSpPr>
      <xdr:spPr>
        <a:xfrm>
          <a:off x="18421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8EBE6886-6CE0-47E2-B2C2-45F9BCD4C9C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1A37C57E-40C7-4AF7-9676-7F682A5314F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07426C5A-D2CB-4711-8AB4-E940587DCC2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77DFC9AF-9253-49A5-961D-FE303890BB0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0CC3B9D5-327A-49C4-92EE-37DCBF10CD4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B3E9A1A6-7CA3-4204-931C-908233A7E4B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C18D3DD3-FA8D-41E9-8759-2629587489B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1B45462D-67E0-49C7-9C68-DB135DA229B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ADA52CE6-7433-4412-A148-F3ECAC297AC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53A431FC-6F2C-4356-81B0-E23C4A36B06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E3EFE54A-2EB6-4E4E-835F-07EA2B8A0C9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a:extLst>
            <a:ext uri="{FF2B5EF4-FFF2-40B4-BE49-F238E27FC236}">
              <a16:creationId xmlns:a16="http://schemas.microsoft.com/office/drawing/2014/main" id="{86C7713F-7F36-4BBB-B4D0-1B8A7893096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a:extLst>
            <a:ext uri="{FF2B5EF4-FFF2-40B4-BE49-F238E27FC236}">
              <a16:creationId xmlns:a16="http://schemas.microsoft.com/office/drawing/2014/main" id="{CE107BFD-ACAF-4102-A197-5A5970335CA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a:extLst>
            <a:ext uri="{FF2B5EF4-FFF2-40B4-BE49-F238E27FC236}">
              <a16:creationId xmlns:a16="http://schemas.microsoft.com/office/drawing/2014/main" id="{F9F9EF1B-006F-442E-B5A0-6A2B5D1A531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a:extLst>
            <a:ext uri="{FF2B5EF4-FFF2-40B4-BE49-F238E27FC236}">
              <a16:creationId xmlns:a16="http://schemas.microsoft.com/office/drawing/2014/main" id="{2B72143B-9BB1-413E-B6DA-5DD097E12F2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a:extLst>
            <a:ext uri="{FF2B5EF4-FFF2-40B4-BE49-F238E27FC236}">
              <a16:creationId xmlns:a16="http://schemas.microsoft.com/office/drawing/2014/main" id="{95F533BE-783B-4F1F-9AE8-1B07061D598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a:extLst>
            <a:ext uri="{FF2B5EF4-FFF2-40B4-BE49-F238E27FC236}">
              <a16:creationId xmlns:a16="http://schemas.microsoft.com/office/drawing/2014/main" id="{C2914026-8C36-4DCA-A4C9-D95AE47E34A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a:extLst>
            <a:ext uri="{FF2B5EF4-FFF2-40B4-BE49-F238E27FC236}">
              <a16:creationId xmlns:a16="http://schemas.microsoft.com/office/drawing/2014/main" id="{69846D3D-CAA2-4F5F-959A-BA29F078F50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a:extLst>
            <a:ext uri="{FF2B5EF4-FFF2-40B4-BE49-F238E27FC236}">
              <a16:creationId xmlns:a16="http://schemas.microsoft.com/office/drawing/2014/main" id="{D2C169F6-634C-4C61-95C1-E0A5C66037B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a:extLst>
            <a:ext uri="{FF2B5EF4-FFF2-40B4-BE49-F238E27FC236}">
              <a16:creationId xmlns:a16="http://schemas.microsoft.com/office/drawing/2014/main" id="{90A2D657-E56A-4E40-A4C9-7FEAD2FD64C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a:extLst>
            <a:ext uri="{FF2B5EF4-FFF2-40B4-BE49-F238E27FC236}">
              <a16:creationId xmlns:a16="http://schemas.microsoft.com/office/drawing/2014/main" id="{810D604C-E4EA-4529-81EE-8BF5096FED9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a:extLst>
            <a:ext uri="{FF2B5EF4-FFF2-40B4-BE49-F238E27FC236}">
              <a16:creationId xmlns:a16="http://schemas.microsoft.com/office/drawing/2014/main" id="{24E68D8F-E9BE-471D-B19B-0476EFCD679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a:extLst>
            <a:ext uri="{FF2B5EF4-FFF2-40B4-BE49-F238E27FC236}">
              <a16:creationId xmlns:a16="http://schemas.microsoft.com/office/drawing/2014/main" id="{1EA49F14-F63D-4531-A0FE-06469590001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9103BEA9-8931-4AD1-B194-1963E20DD28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a:extLst>
            <a:ext uri="{FF2B5EF4-FFF2-40B4-BE49-F238E27FC236}">
              <a16:creationId xmlns:a16="http://schemas.microsoft.com/office/drawing/2014/main" id="{A008D993-3816-4401-B6EA-B17F54E6925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768" name="直線コネクタ 767">
          <a:extLst>
            <a:ext uri="{FF2B5EF4-FFF2-40B4-BE49-F238E27FC236}">
              <a16:creationId xmlns:a16="http://schemas.microsoft.com/office/drawing/2014/main" id="{6BAFB74F-6C7B-40D0-9E9C-E020C1F617CC}"/>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69" name="【庁舎】&#10;有形固定資産減価償却率最小値テキスト">
          <a:extLst>
            <a:ext uri="{FF2B5EF4-FFF2-40B4-BE49-F238E27FC236}">
              <a16:creationId xmlns:a16="http://schemas.microsoft.com/office/drawing/2014/main" id="{4EDC8716-0EA4-4DF0-AE52-686CECC4A608}"/>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70" name="直線コネクタ 769">
          <a:extLst>
            <a:ext uri="{FF2B5EF4-FFF2-40B4-BE49-F238E27FC236}">
              <a16:creationId xmlns:a16="http://schemas.microsoft.com/office/drawing/2014/main" id="{A094BE63-20AF-47AA-AD26-052B631FAFE9}"/>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1" name="【庁舎】&#10;有形固定資産減価償却率最大値テキスト">
          <a:extLst>
            <a:ext uri="{FF2B5EF4-FFF2-40B4-BE49-F238E27FC236}">
              <a16:creationId xmlns:a16="http://schemas.microsoft.com/office/drawing/2014/main" id="{A9C43DD7-1FA8-4AFD-9D58-DC71C42F4A59}"/>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2" name="直線コネクタ 771">
          <a:extLst>
            <a:ext uri="{FF2B5EF4-FFF2-40B4-BE49-F238E27FC236}">
              <a16:creationId xmlns:a16="http://schemas.microsoft.com/office/drawing/2014/main" id="{8C8035AD-8242-4D02-AE2C-C2C545BF617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773" name="【庁舎】&#10;有形固定資産減価償却率平均値テキスト">
          <a:extLst>
            <a:ext uri="{FF2B5EF4-FFF2-40B4-BE49-F238E27FC236}">
              <a16:creationId xmlns:a16="http://schemas.microsoft.com/office/drawing/2014/main" id="{B2534458-AC21-4035-94BB-F7329BF5E175}"/>
            </a:ext>
          </a:extLst>
        </xdr:cNvPr>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774" name="フローチャート: 判断 773">
          <a:extLst>
            <a:ext uri="{FF2B5EF4-FFF2-40B4-BE49-F238E27FC236}">
              <a16:creationId xmlns:a16="http://schemas.microsoft.com/office/drawing/2014/main" id="{29AE2652-BEEE-4278-8B97-38F78A41FB6E}"/>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5" name="フローチャート: 判断 774">
          <a:extLst>
            <a:ext uri="{FF2B5EF4-FFF2-40B4-BE49-F238E27FC236}">
              <a16:creationId xmlns:a16="http://schemas.microsoft.com/office/drawing/2014/main" id="{A524CAF0-D6CD-4084-B68D-78416F202165}"/>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76" name="フローチャート: 判断 775">
          <a:extLst>
            <a:ext uri="{FF2B5EF4-FFF2-40B4-BE49-F238E27FC236}">
              <a16:creationId xmlns:a16="http://schemas.microsoft.com/office/drawing/2014/main" id="{A4414D94-6CF1-4457-90AF-C82A93C94622}"/>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7" name="フローチャート: 判断 776">
          <a:extLst>
            <a:ext uri="{FF2B5EF4-FFF2-40B4-BE49-F238E27FC236}">
              <a16:creationId xmlns:a16="http://schemas.microsoft.com/office/drawing/2014/main" id="{7ED481B3-47D8-4D21-9999-DE674000A155}"/>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778" name="フローチャート: 判断 777">
          <a:extLst>
            <a:ext uri="{FF2B5EF4-FFF2-40B4-BE49-F238E27FC236}">
              <a16:creationId xmlns:a16="http://schemas.microsoft.com/office/drawing/2014/main" id="{89DFA60B-C602-4CE5-8E88-A636C7926D18}"/>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8332A7B8-42D2-4CD4-9712-80D638755E4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2E5C00AC-BE0E-4CF9-B930-4F16F3746B7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8A3B859D-153F-47CC-A3B6-DE6A1875A8A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D8CF2765-5890-4A23-B650-881774812FF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272EAA1-DBC2-4E94-BBFC-57B32FB380E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40095</xdr:rowOff>
    </xdr:from>
    <xdr:to>
      <xdr:col>85</xdr:col>
      <xdr:colOff>177800</xdr:colOff>
      <xdr:row>105</xdr:row>
      <xdr:rowOff>141695</xdr:rowOff>
    </xdr:to>
    <xdr:sp macro="" textlink="">
      <xdr:nvSpPr>
        <xdr:cNvPr id="784" name="楕円 783">
          <a:extLst>
            <a:ext uri="{FF2B5EF4-FFF2-40B4-BE49-F238E27FC236}">
              <a16:creationId xmlns:a16="http://schemas.microsoft.com/office/drawing/2014/main" id="{FE21067F-AC5A-4B7A-8F32-485B00508EBC}"/>
            </a:ext>
          </a:extLst>
        </xdr:cNvPr>
        <xdr:cNvSpPr/>
      </xdr:nvSpPr>
      <xdr:spPr>
        <a:xfrm>
          <a:off x="162687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18522</xdr:rowOff>
    </xdr:from>
    <xdr:ext cx="405111" cy="259045"/>
    <xdr:sp macro="" textlink="">
      <xdr:nvSpPr>
        <xdr:cNvPr id="785" name="【庁舎】&#10;有形固定資産減価償却率該当値テキスト">
          <a:extLst>
            <a:ext uri="{FF2B5EF4-FFF2-40B4-BE49-F238E27FC236}">
              <a16:creationId xmlns:a16="http://schemas.microsoft.com/office/drawing/2014/main" id="{39CC6D07-3413-4BFF-8177-901BE592AA07}"/>
            </a:ext>
          </a:extLst>
        </xdr:cNvPr>
        <xdr:cNvSpPr txBox="1"/>
      </xdr:nvSpPr>
      <xdr:spPr>
        <a:xfrm>
          <a:off x="16357600"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23768</xdr:rowOff>
    </xdr:from>
    <xdr:to>
      <xdr:col>81</xdr:col>
      <xdr:colOff>101600</xdr:colOff>
      <xdr:row>105</xdr:row>
      <xdr:rowOff>125368</xdr:rowOff>
    </xdr:to>
    <xdr:sp macro="" textlink="">
      <xdr:nvSpPr>
        <xdr:cNvPr id="786" name="楕円 785">
          <a:extLst>
            <a:ext uri="{FF2B5EF4-FFF2-40B4-BE49-F238E27FC236}">
              <a16:creationId xmlns:a16="http://schemas.microsoft.com/office/drawing/2014/main" id="{4B590BC9-BD66-4868-B5B1-9DA94A0BDA4C}"/>
            </a:ext>
          </a:extLst>
        </xdr:cNvPr>
        <xdr:cNvSpPr/>
      </xdr:nvSpPr>
      <xdr:spPr>
        <a:xfrm>
          <a:off x="15430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74568</xdr:rowOff>
    </xdr:from>
    <xdr:to>
      <xdr:col>85</xdr:col>
      <xdr:colOff>127000</xdr:colOff>
      <xdr:row>105</xdr:row>
      <xdr:rowOff>90895</xdr:rowOff>
    </xdr:to>
    <xdr:cxnSp macro="">
      <xdr:nvCxnSpPr>
        <xdr:cNvPr id="787" name="直線コネクタ 786">
          <a:extLst>
            <a:ext uri="{FF2B5EF4-FFF2-40B4-BE49-F238E27FC236}">
              <a16:creationId xmlns:a16="http://schemas.microsoft.com/office/drawing/2014/main" id="{CD1ADDDA-81BB-49ED-934E-7C701ED973AC}"/>
            </a:ext>
          </a:extLst>
        </xdr:cNvPr>
        <xdr:cNvCxnSpPr/>
      </xdr:nvCxnSpPr>
      <xdr:spPr>
        <a:xfrm>
          <a:off x="15481300" y="18076818"/>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100512</xdr:rowOff>
    </xdr:from>
    <xdr:to>
      <xdr:col>76</xdr:col>
      <xdr:colOff>165100</xdr:colOff>
      <xdr:row>106</xdr:row>
      <xdr:rowOff>30662</xdr:rowOff>
    </xdr:to>
    <xdr:sp macro="" textlink="">
      <xdr:nvSpPr>
        <xdr:cNvPr id="788" name="楕円 787">
          <a:extLst>
            <a:ext uri="{FF2B5EF4-FFF2-40B4-BE49-F238E27FC236}">
              <a16:creationId xmlns:a16="http://schemas.microsoft.com/office/drawing/2014/main" id="{08D68425-DE42-46D3-8829-CC2898F204DD}"/>
            </a:ext>
          </a:extLst>
        </xdr:cNvPr>
        <xdr:cNvSpPr/>
      </xdr:nvSpPr>
      <xdr:spPr>
        <a:xfrm>
          <a:off x="14541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74568</xdr:rowOff>
    </xdr:from>
    <xdr:to>
      <xdr:col>81</xdr:col>
      <xdr:colOff>50800</xdr:colOff>
      <xdr:row>105</xdr:row>
      <xdr:rowOff>151312</xdr:rowOff>
    </xdr:to>
    <xdr:cxnSp macro="">
      <xdr:nvCxnSpPr>
        <xdr:cNvPr id="789" name="直線コネクタ 788">
          <a:extLst>
            <a:ext uri="{FF2B5EF4-FFF2-40B4-BE49-F238E27FC236}">
              <a16:creationId xmlns:a16="http://schemas.microsoft.com/office/drawing/2014/main" id="{090183CF-1114-497C-A1ED-6E37778996BC}"/>
            </a:ext>
          </a:extLst>
        </xdr:cNvPr>
        <xdr:cNvCxnSpPr/>
      </xdr:nvCxnSpPr>
      <xdr:spPr>
        <a:xfrm flipV="1">
          <a:off x="14592300" y="18076818"/>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62956</xdr:rowOff>
    </xdr:from>
    <xdr:to>
      <xdr:col>72</xdr:col>
      <xdr:colOff>38100</xdr:colOff>
      <xdr:row>105</xdr:row>
      <xdr:rowOff>164556</xdr:rowOff>
    </xdr:to>
    <xdr:sp macro="" textlink="">
      <xdr:nvSpPr>
        <xdr:cNvPr id="790" name="楕円 789">
          <a:extLst>
            <a:ext uri="{FF2B5EF4-FFF2-40B4-BE49-F238E27FC236}">
              <a16:creationId xmlns:a16="http://schemas.microsoft.com/office/drawing/2014/main" id="{AA94DA25-4D4E-41F9-9232-A78653FEE420}"/>
            </a:ext>
          </a:extLst>
        </xdr:cNvPr>
        <xdr:cNvSpPr/>
      </xdr:nvSpPr>
      <xdr:spPr>
        <a:xfrm>
          <a:off x="13652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113756</xdr:rowOff>
    </xdr:from>
    <xdr:to>
      <xdr:col>76</xdr:col>
      <xdr:colOff>114300</xdr:colOff>
      <xdr:row>105</xdr:row>
      <xdr:rowOff>151312</xdr:rowOff>
    </xdr:to>
    <xdr:cxnSp macro="">
      <xdr:nvCxnSpPr>
        <xdr:cNvPr id="791" name="直線コネクタ 790">
          <a:extLst>
            <a:ext uri="{FF2B5EF4-FFF2-40B4-BE49-F238E27FC236}">
              <a16:creationId xmlns:a16="http://schemas.microsoft.com/office/drawing/2014/main" id="{093512B8-DC13-4BD5-8F4A-D47F193E5551}"/>
            </a:ext>
          </a:extLst>
        </xdr:cNvPr>
        <xdr:cNvCxnSpPr/>
      </xdr:nvCxnSpPr>
      <xdr:spPr>
        <a:xfrm>
          <a:off x="13703300" y="181160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18869</xdr:rowOff>
    </xdr:from>
    <xdr:to>
      <xdr:col>67</xdr:col>
      <xdr:colOff>101600</xdr:colOff>
      <xdr:row>105</xdr:row>
      <xdr:rowOff>120469</xdr:rowOff>
    </xdr:to>
    <xdr:sp macro="" textlink="">
      <xdr:nvSpPr>
        <xdr:cNvPr id="792" name="楕円 791">
          <a:extLst>
            <a:ext uri="{FF2B5EF4-FFF2-40B4-BE49-F238E27FC236}">
              <a16:creationId xmlns:a16="http://schemas.microsoft.com/office/drawing/2014/main" id="{49FD4046-27BF-4E5C-98AD-5E96F1ABC303}"/>
            </a:ext>
          </a:extLst>
        </xdr:cNvPr>
        <xdr:cNvSpPr/>
      </xdr:nvSpPr>
      <xdr:spPr>
        <a:xfrm>
          <a:off x="12763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69669</xdr:rowOff>
    </xdr:from>
    <xdr:to>
      <xdr:col>71</xdr:col>
      <xdr:colOff>177800</xdr:colOff>
      <xdr:row>105</xdr:row>
      <xdr:rowOff>113756</xdr:rowOff>
    </xdr:to>
    <xdr:cxnSp macro="">
      <xdr:nvCxnSpPr>
        <xdr:cNvPr id="793" name="直線コネクタ 792">
          <a:extLst>
            <a:ext uri="{FF2B5EF4-FFF2-40B4-BE49-F238E27FC236}">
              <a16:creationId xmlns:a16="http://schemas.microsoft.com/office/drawing/2014/main" id="{A03AE80F-4964-472E-A491-87EE792A7C4F}"/>
            </a:ext>
          </a:extLst>
        </xdr:cNvPr>
        <xdr:cNvCxnSpPr/>
      </xdr:nvCxnSpPr>
      <xdr:spPr>
        <a:xfrm>
          <a:off x="12814300" y="180719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94" name="n_1aveValue【庁舎】&#10;有形固定資産減価償却率">
          <a:extLst>
            <a:ext uri="{FF2B5EF4-FFF2-40B4-BE49-F238E27FC236}">
              <a16:creationId xmlns:a16="http://schemas.microsoft.com/office/drawing/2014/main" id="{21DC5B01-EC1D-4B9C-8631-0C6B8FD22955}"/>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795" name="n_2aveValue【庁舎】&#10;有形固定資産減価償却率">
          <a:extLst>
            <a:ext uri="{FF2B5EF4-FFF2-40B4-BE49-F238E27FC236}">
              <a16:creationId xmlns:a16="http://schemas.microsoft.com/office/drawing/2014/main" id="{D1025D84-DD86-4740-A5F2-2934D709C3E6}"/>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796" name="n_3aveValue【庁舎】&#10;有形固定資産減価償却率">
          <a:extLst>
            <a:ext uri="{FF2B5EF4-FFF2-40B4-BE49-F238E27FC236}">
              <a16:creationId xmlns:a16="http://schemas.microsoft.com/office/drawing/2014/main" id="{E9BB7115-A61E-4942-8D75-79D8D6B00922}"/>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797" name="n_4aveValue【庁舎】&#10;有形固定資産減価償却率">
          <a:extLst>
            <a:ext uri="{FF2B5EF4-FFF2-40B4-BE49-F238E27FC236}">
              <a16:creationId xmlns:a16="http://schemas.microsoft.com/office/drawing/2014/main" id="{CC3A4A1A-16CC-42D5-885B-6199252B6027}"/>
            </a:ext>
          </a:extLst>
        </xdr:cNvPr>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116495</xdr:rowOff>
    </xdr:from>
    <xdr:ext cx="405111" cy="259045"/>
    <xdr:sp macro="" textlink="">
      <xdr:nvSpPr>
        <xdr:cNvPr id="798" name="n_1mainValue【庁舎】&#10;有形固定資産減価償却率">
          <a:extLst>
            <a:ext uri="{FF2B5EF4-FFF2-40B4-BE49-F238E27FC236}">
              <a16:creationId xmlns:a16="http://schemas.microsoft.com/office/drawing/2014/main" id="{008BD594-E499-4C9A-97D0-68AAF2364C29}"/>
            </a:ext>
          </a:extLst>
        </xdr:cNvPr>
        <xdr:cNvSpPr txBox="1"/>
      </xdr:nvSpPr>
      <xdr:spPr>
        <a:xfrm>
          <a:off x="152660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21789</xdr:rowOff>
    </xdr:from>
    <xdr:ext cx="405111" cy="259045"/>
    <xdr:sp macro="" textlink="">
      <xdr:nvSpPr>
        <xdr:cNvPr id="799" name="n_2mainValue【庁舎】&#10;有形固定資産減価償却率">
          <a:extLst>
            <a:ext uri="{FF2B5EF4-FFF2-40B4-BE49-F238E27FC236}">
              <a16:creationId xmlns:a16="http://schemas.microsoft.com/office/drawing/2014/main" id="{907C71AA-31EA-4BD4-BA0D-A483045DDAF8}"/>
            </a:ext>
          </a:extLst>
        </xdr:cNvPr>
        <xdr:cNvSpPr txBox="1"/>
      </xdr:nvSpPr>
      <xdr:spPr>
        <a:xfrm>
          <a:off x="14389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155683</xdr:rowOff>
    </xdr:from>
    <xdr:ext cx="405111" cy="259045"/>
    <xdr:sp macro="" textlink="">
      <xdr:nvSpPr>
        <xdr:cNvPr id="800" name="n_3mainValue【庁舎】&#10;有形固定資産減価償却率">
          <a:extLst>
            <a:ext uri="{FF2B5EF4-FFF2-40B4-BE49-F238E27FC236}">
              <a16:creationId xmlns:a16="http://schemas.microsoft.com/office/drawing/2014/main" id="{9BE1FB58-33E6-4FD5-8B09-A22D3A697AC2}"/>
            </a:ext>
          </a:extLst>
        </xdr:cNvPr>
        <xdr:cNvSpPr txBox="1"/>
      </xdr:nvSpPr>
      <xdr:spPr>
        <a:xfrm>
          <a:off x="13500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136996</xdr:rowOff>
    </xdr:from>
    <xdr:ext cx="405111" cy="259045"/>
    <xdr:sp macro="" textlink="">
      <xdr:nvSpPr>
        <xdr:cNvPr id="801" name="n_4mainValue【庁舎】&#10;有形固定資産減価償却率">
          <a:extLst>
            <a:ext uri="{FF2B5EF4-FFF2-40B4-BE49-F238E27FC236}">
              <a16:creationId xmlns:a16="http://schemas.microsoft.com/office/drawing/2014/main" id="{AFDF279A-E1C8-47AE-A1C3-A7207A07B6D4}"/>
            </a:ext>
          </a:extLst>
        </xdr:cNvPr>
        <xdr:cNvSpPr txBox="1"/>
      </xdr:nvSpPr>
      <xdr:spPr>
        <a:xfrm>
          <a:off x="12611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0A6978F4-9852-415C-9D4E-74CB4B1780A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79E62652-778F-4B80-820F-66C742D7006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29561F11-6D76-4DD2-9A7A-B77CF7521E1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585F254D-FD15-4469-A270-63837F6C5D4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E813061C-3EF3-452D-89AE-12F03005C7E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16020F94-1441-4B5D-B8AA-7D0FD1DF50F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2D286142-8CD7-4662-B8B2-82082817506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0CA65329-6B04-4D11-B65A-0D996F8F8E9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E49AF37C-2B82-448C-B6BD-97F2B485F55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EE2904F7-CB3D-4AFA-AF5A-FE49B28334A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2" name="直線コネクタ 811">
          <a:extLst>
            <a:ext uri="{FF2B5EF4-FFF2-40B4-BE49-F238E27FC236}">
              <a16:creationId xmlns:a16="http://schemas.microsoft.com/office/drawing/2014/main" id="{03157C1F-4566-49E6-904F-B542611C9A5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3" name="テキスト ボックス 812">
          <a:extLst>
            <a:ext uri="{FF2B5EF4-FFF2-40B4-BE49-F238E27FC236}">
              <a16:creationId xmlns:a16="http://schemas.microsoft.com/office/drawing/2014/main" id="{5FB9B8C9-EDA0-431A-8AE3-10BD5C81519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4" name="直線コネクタ 813">
          <a:extLst>
            <a:ext uri="{FF2B5EF4-FFF2-40B4-BE49-F238E27FC236}">
              <a16:creationId xmlns:a16="http://schemas.microsoft.com/office/drawing/2014/main" id="{234A539F-27E4-447D-A54E-0522A179889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5" name="テキスト ボックス 814">
          <a:extLst>
            <a:ext uri="{FF2B5EF4-FFF2-40B4-BE49-F238E27FC236}">
              <a16:creationId xmlns:a16="http://schemas.microsoft.com/office/drawing/2014/main" id="{BFA6236C-2CC8-4777-8F9A-7F45F6A6EE8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6" name="直線コネクタ 815">
          <a:extLst>
            <a:ext uri="{FF2B5EF4-FFF2-40B4-BE49-F238E27FC236}">
              <a16:creationId xmlns:a16="http://schemas.microsoft.com/office/drawing/2014/main" id="{4AC4B2F4-3249-4497-8E0A-09C2AEA73D0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7" name="テキスト ボックス 816">
          <a:extLst>
            <a:ext uri="{FF2B5EF4-FFF2-40B4-BE49-F238E27FC236}">
              <a16:creationId xmlns:a16="http://schemas.microsoft.com/office/drawing/2014/main" id="{539D70C2-44C6-4088-96ED-55CAFD1F901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8" name="直線コネクタ 817">
          <a:extLst>
            <a:ext uri="{FF2B5EF4-FFF2-40B4-BE49-F238E27FC236}">
              <a16:creationId xmlns:a16="http://schemas.microsoft.com/office/drawing/2014/main" id="{18FD5244-203D-4EB4-8732-FE10574F1AF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9" name="テキスト ボックス 818">
          <a:extLst>
            <a:ext uri="{FF2B5EF4-FFF2-40B4-BE49-F238E27FC236}">
              <a16:creationId xmlns:a16="http://schemas.microsoft.com/office/drawing/2014/main" id="{54D6D99C-7468-43CF-8980-D821D9F0083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0" name="直線コネクタ 819">
          <a:extLst>
            <a:ext uri="{FF2B5EF4-FFF2-40B4-BE49-F238E27FC236}">
              <a16:creationId xmlns:a16="http://schemas.microsoft.com/office/drawing/2014/main" id="{889E5B7F-455E-4204-9676-AA3AC1B691E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1" name="テキスト ボックス 820">
          <a:extLst>
            <a:ext uri="{FF2B5EF4-FFF2-40B4-BE49-F238E27FC236}">
              <a16:creationId xmlns:a16="http://schemas.microsoft.com/office/drawing/2014/main" id="{617D6693-25F7-47E0-8953-AFC610288A3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2" name="直線コネクタ 821">
          <a:extLst>
            <a:ext uri="{FF2B5EF4-FFF2-40B4-BE49-F238E27FC236}">
              <a16:creationId xmlns:a16="http://schemas.microsoft.com/office/drawing/2014/main" id="{6AEC1E60-6BAA-4155-9CEC-4538A31D20A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3" name="テキスト ボックス 822">
          <a:extLst>
            <a:ext uri="{FF2B5EF4-FFF2-40B4-BE49-F238E27FC236}">
              <a16:creationId xmlns:a16="http://schemas.microsoft.com/office/drawing/2014/main" id="{958BC540-647D-4CF4-AFCD-04763F95139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A64F0DB3-109B-4819-945A-6EF66386785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9AE68FC0-21B1-4CEC-8C64-F80E4DD0EBF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a:extLst>
            <a:ext uri="{FF2B5EF4-FFF2-40B4-BE49-F238E27FC236}">
              <a16:creationId xmlns:a16="http://schemas.microsoft.com/office/drawing/2014/main" id="{886D4C71-57AD-4A7B-8D52-CBE1EB38B02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827" name="直線コネクタ 826">
          <a:extLst>
            <a:ext uri="{FF2B5EF4-FFF2-40B4-BE49-F238E27FC236}">
              <a16:creationId xmlns:a16="http://schemas.microsoft.com/office/drawing/2014/main" id="{45CF3D78-CF8C-439E-BBF5-9512BD19FB7F}"/>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28" name="【庁舎】&#10;一人当たり面積最小値テキスト">
          <a:extLst>
            <a:ext uri="{FF2B5EF4-FFF2-40B4-BE49-F238E27FC236}">
              <a16:creationId xmlns:a16="http://schemas.microsoft.com/office/drawing/2014/main" id="{334020BD-9905-480C-8C08-E6E5AA2DEED0}"/>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29" name="直線コネクタ 828">
          <a:extLst>
            <a:ext uri="{FF2B5EF4-FFF2-40B4-BE49-F238E27FC236}">
              <a16:creationId xmlns:a16="http://schemas.microsoft.com/office/drawing/2014/main" id="{D265E8C5-D415-4FA3-9442-A947A0C59FEB}"/>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830" name="【庁舎】&#10;一人当たり面積最大値テキスト">
          <a:extLst>
            <a:ext uri="{FF2B5EF4-FFF2-40B4-BE49-F238E27FC236}">
              <a16:creationId xmlns:a16="http://schemas.microsoft.com/office/drawing/2014/main" id="{5559669E-8A84-4F3A-8762-1E15C72C2671}"/>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831" name="直線コネクタ 830">
          <a:extLst>
            <a:ext uri="{FF2B5EF4-FFF2-40B4-BE49-F238E27FC236}">
              <a16:creationId xmlns:a16="http://schemas.microsoft.com/office/drawing/2014/main" id="{4654D679-11C4-405A-BB11-CD1F838031E2}"/>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832" name="【庁舎】&#10;一人当たり面積平均値テキスト">
          <a:extLst>
            <a:ext uri="{FF2B5EF4-FFF2-40B4-BE49-F238E27FC236}">
              <a16:creationId xmlns:a16="http://schemas.microsoft.com/office/drawing/2014/main" id="{48395FF4-CE9B-4E58-9D42-DCEFC395253A}"/>
            </a:ext>
          </a:extLst>
        </xdr:cNvPr>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833" name="フローチャート: 判断 832">
          <a:extLst>
            <a:ext uri="{FF2B5EF4-FFF2-40B4-BE49-F238E27FC236}">
              <a16:creationId xmlns:a16="http://schemas.microsoft.com/office/drawing/2014/main" id="{3B0C5AA3-A992-430A-A0DC-634148996DEE}"/>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834" name="フローチャート: 判断 833">
          <a:extLst>
            <a:ext uri="{FF2B5EF4-FFF2-40B4-BE49-F238E27FC236}">
              <a16:creationId xmlns:a16="http://schemas.microsoft.com/office/drawing/2014/main" id="{02056D5F-FF13-4F93-8B70-84ABFCC209B1}"/>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35" name="フローチャート: 判断 834">
          <a:extLst>
            <a:ext uri="{FF2B5EF4-FFF2-40B4-BE49-F238E27FC236}">
              <a16:creationId xmlns:a16="http://schemas.microsoft.com/office/drawing/2014/main" id="{CB8E7D3A-E939-439F-8570-7ED3A8054511}"/>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836" name="フローチャート: 判断 835">
          <a:extLst>
            <a:ext uri="{FF2B5EF4-FFF2-40B4-BE49-F238E27FC236}">
              <a16:creationId xmlns:a16="http://schemas.microsoft.com/office/drawing/2014/main" id="{C5C604B2-5462-44B1-9D9E-9E2CAF2F817B}"/>
            </a:ext>
          </a:extLst>
        </xdr:cNvPr>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837" name="フローチャート: 判断 836">
          <a:extLst>
            <a:ext uri="{FF2B5EF4-FFF2-40B4-BE49-F238E27FC236}">
              <a16:creationId xmlns:a16="http://schemas.microsoft.com/office/drawing/2014/main" id="{C6E3DE20-32B2-4046-B9E0-0E66E02F946D}"/>
            </a:ext>
          </a:extLst>
        </xdr:cNvPr>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5D820394-3DE6-4657-95D7-0CE23703635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59DD0BEB-ACCB-485E-8B88-EFC867D848B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6ACC3904-A847-4ECA-A500-61127596229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1F4FE10F-99D8-4E1B-88ED-92475BFB145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84B644A0-AB2F-4831-8353-3CCCDC1BF7D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85816</xdr:rowOff>
    </xdr:from>
    <xdr:to>
      <xdr:col>116</xdr:col>
      <xdr:colOff>114300</xdr:colOff>
      <xdr:row>107</xdr:row>
      <xdr:rowOff>15966</xdr:rowOff>
    </xdr:to>
    <xdr:sp macro="" textlink="">
      <xdr:nvSpPr>
        <xdr:cNvPr id="843" name="楕円 842">
          <a:extLst>
            <a:ext uri="{FF2B5EF4-FFF2-40B4-BE49-F238E27FC236}">
              <a16:creationId xmlns:a16="http://schemas.microsoft.com/office/drawing/2014/main" id="{44EB51FB-1987-4A64-86C1-C447F336B4E7}"/>
            </a:ext>
          </a:extLst>
        </xdr:cNvPr>
        <xdr:cNvSpPr/>
      </xdr:nvSpPr>
      <xdr:spPr>
        <a:xfrm>
          <a:off x="221107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64243</xdr:rowOff>
    </xdr:from>
    <xdr:ext cx="469744" cy="259045"/>
    <xdr:sp macro="" textlink="">
      <xdr:nvSpPr>
        <xdr:cNvPr id="844" name="【庁舎】&#10;一人当たり面積該当値テキスト">
          <a:extLst>
            <a:ext uri="{FF2B5EF4-FFF2-40B4-BE49-F238E27FC236}">
              <a16:creationId xmlns:a16="http://schemas.microsoft.com/office/drawing/2014/main" id="{238DB2C6-9C88-4DA0-AA2E-E778C3E5F4E4}"/>
            </a:ext>
          </a:extLst>
        </xdr:cNvPr>
        <xdr:cNvSpPr txBox="1"/>
      </xdr:nvSpPr>
      <xdr:spPr>
        <a:xfrm>
          <a:off x="22199600" y="1823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845" name="楕円 844">
          <a:extLst>
            <a:ext uri="{FF2B5EF4-FFF2-40B4-BE49-F238E27FC236}">
              <a16:creationId xmlns:a16="http://schemas.microsoft.com/office/drawing/2014/main" id="{F202ADC4-0719-405E-B566-987E0C453061}"/>
            </a:ext>
          </a:extLst>
        </xdr:cNvPr>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136616</xdr:rowOff>
    </xdr:from>
    <xdr:to>
      <xdr:col>116</xdr:col>
      <xdr:colOff>63500</xdr:colOff>
      <xdr:row>106</xdr:row>
      <xdr:rowOff>167639</xdr:rowOff>
    </xdr:to>
    <xdr:cxnSp macro="">
      <xdr:nvCxnSpPr>
        <xdr:cNvPr id="846" name="直線コネクタ 845">
          <a:extLst>
            <a:ext uri="{FF2B5EF4-FFF2-40B4-BE49-F238E27FC236}">
              <a16:creationId xmlns:a16="http://schemas.microsoft.com/office/drawing/2014/main" id="{2684377E-73D0-4380-8415-D63E11ABD1D0}"/>
            </a:ext>
          </a:extLst>
        </xdr:cNvPr>
        <xdr:cNvCxnSpPr/>
      </xdr:nvCxnSpPr>
      <xdr:spPr>
        <a:xfrm flipV="1">
          <a:off x="21323300" y="1831031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118473</xdr:rowOff>
    </xdr:from>
    <xdr:to>
      <xdr:col>107</xdr:col>
      <xdr:colOff>101600</xdr:colOff>
      <xdr:row>107</xdr:row>
      <xdr:rowOff>48623</xdr:rowOff>
    </xdr:to>
    <xdr:sp macro="" textlink="">
      <xdr:nvSpPr>
        <xdr:cNvPr id="847" name="楕円 846">
          <a:extLst>
            <a:ext uri="{FF2B5EF4-FFF2-40B4-BE49-F238E27FC236}">
              <a16:creationId xmlns:a16="http://schemas.microsoft.com/office/drawing/2014/main" id="{93718CF3-A49E-4815-A0DB-22707207C481}"/>
            </a:ext>
          </a:extLst>
        </xdr:cNvPr>
        <xdr:cNvSpPr/>
      </xdr:nvSpPr>
      <xdr:spPr>
        <a:xfrm>
          <a:off x="20383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106</xdr:row>
      <xdr:rowOff>169273</xdr:rowOff>
    </xdr:to>
    <xdr:cxnSp macro="">
      <xdr:nvCxnSpPr>
        <xdr:cNvPr id="848" name="直線コネクタ 847">
          <a:extLst>
            <a:ext uri="{FF2B5EF4-FFF2-40B4-BE49-F238E27FC236}">
              <a16:creationId xmlns:a16="http://schemas.microsoft.com/office/drawing/2014/main" id="{7425A805-C19C-4A79-8CED-091FEE7E5B72}"/>
            </a:ext>
          </a:extLst>
        </xdr:cNvPr>
        <xdr:cNvCxnSpPr/>
      </xdr:nvCxnSpPr>
      <xdr:spPr>
        <a:xfrm flipV="1">
          <a:off x="20434300" y="1834133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849" name="楕円 848">
          <a:extLst>
            <a:ext uri="{FF2B5EF4-FFF2-40B4-BE49-F238E27FC236}">
              <a16:creationId xmlns:a16="http://schemas.microsoft.com/office/drawing/2014/main" id="{E8F541FA-708D-4583-B33B-575F0FCEC8CC}"/>
            </a:ext>
          </a:extLst>
        </xdr:cNvPr>
        <xdr:cNvSpPr/>
      </xdr:nvSpPr>
      <xdr:spPr>
        <a:xfrm>
          <a:off x="19494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169273</xdr:rowOff>
    </xdr:from>
    <xdr:to>
      <xdr:col>107</xdr:col>
      <xdr:colOff>50800</xdr:colOff>
      <xdr:row>107</xdr:row>
      <xdr:rowOff>1088</xdr:rowOff>
    </xdr:to>
    <xdr:cxnSp macro="">
      <xdr:nvCxnSpPr>
        <xdr:cNvPr id="850" name="直線コネクタ 849">
          <a:extLst>
            <a:ext uri="{FF2B5EF4-FFF2-40B4-BE49-F238E27FC236}">
              <a16:creationId xmlns:a16="http://schemas.microsoft.com/office/drawing/2014/main" id="{675C45C0-AE50-41D7-8F86-9FDEAAF2AD4B}"/>
            </a:ext>
          </a:extLst>
        </xdr:cNvPr>
        <xdr:cNvCxnSpPr/>
      </xdr:nvCxnSpPr>
      <xdr:spPr>
        <a:xfrm flipV="1">
          <a:off x="19545300" y="183429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125005</xdr:rowOff>
    </xdr:from>
    <xdr:to>
      <xdr:col>98</xdr:col>
      <xdr:colOff>38100</xdr:colOff>
      <xdr:row>107</xdr:row>
      <xdr:rowOff>55155</xdr:rowOff>
    </xdr:to>
    <xdr:sp macro="" textlink="">
      <xdr:nvSpPr>
        <xdr:cNvPr id="851" name="楕円 850">
          <a:extLst>
            <a:ext uri="{FF2B5EF4-FFF2-40B4-BE49-F238E27FC236}">
              <a16:creationId xmlns:a16="http://schemas.microsoft.com/office/drawing/2014/main" id="{94004F9A-4727-4974-9C56-B6DD34FDCE6F}"/>
            </a:ext>
          </a:extLst>
        </xdr:cNvPr>
        <xdr:cNvSpPr/>
      </xdr:nvSpPr>
      <xdr:spPr>
        <a:xfrm>
          <a:off x="18605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1088</xdr:rowOff>
    </xdr:from>
    <xdr:to>
      <xdr:col>102</xdr:col>
      <xdr:colOff>114300</xdr:colOff>
      <xdr:row>107</xdr:row>
      <xdr:rowOff>4355</xdr:rowOff>
    </xdr:to>
    <xdr:cxnSp macro="">
      <xdr:nvCxnSpPr>
        <xdr:cNvPr id="852" name="直線コネクタ 851">
          <a:extLst>
            <a:ext uri="{FF2B5EF4-FFF2-40B4-BE49-F238E27FC236}">
              <a16:creationId xmlns:a16="http://schemas.microsoft.com/office/drawing/2014/main" id="{5EF6AC41-EB5F-45FD-B441-DAAE41CB7D94}"/>
            </a:ext>
          </a:extLst>
        </xdr:cNvPr>
        <xdr:cNvCxnSpPr/>
      </xdr:nvCxnSpPr>
      <xdr:spPr>
        <a:xfrm flipV="1">
          <a:off x="18656300" y="183462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853" name="n_1aveValue【庁舎】&#10;一人当たり面積">
          <a:extLst>
            <a:ext uri="{FF2B5EF4-FFF2-40B4-BE49-F238E27FC236}">
              <a16:creationId xmlns:a16="http://schemas.microsoft.com/office/drawing/2014/main" id="{4A8CA66A-5DE7-4C10-A95A-B933D6B35F15}"/>
            </a:ext>
          </a:extLst>
        </xdr:cNvPr>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54" name="n_2aveValue【庁舎】&#10;一人当たり面積">
          <a:extLst>
            <a:ext uri="{FF2B5EF4-FFF2-40B4-BE49-F238E27FC236}">
              <a16:creationId xmlns:a16="http://schemas.microsoft.com/office/drawing/2014/main" id="{10F32CFA-D4F8-448A-A0A7-1721EEB81593}"/>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855" name="n_3aveValue【庁舎】&#10;一人当たり面積">
          <a:extLst>
            <a:ext uri="{FF2B5EF4-FFF2-40B4-BE49-F238E27FC236}">
              <a16:creationId xmlns:a16="http://schemas.microsoft.com/office/drawing/2014/main" id="{49EC35C7-6B74-4108-8A32-42CF6B0416F3}"/>
            </a:ext>
          </a:extLst>
        </xdr:cNvPr>
        <xdr:cNvSpPr txBox="1"/>
      </xdr:nvSpPr>
      <xdr:spPr>
        <a:xfrm>
          <a:off x="19310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856" name="n_4aveValue【庁舎】&#10;一人当たり面積">
          <a:extLst>
            <a:ext uri="{FF2B5EF4-FFF2-40B4-BE49-F238E27FC236}">
              <a16:creationId xmlns:a16="http://schemas.microsoft.com/office/drawing/2014/main" id="{DC27C148-794B-46F9-80BA-39B61DA6D90A}"/>
            </a:ext>
          </a:extLst>
        </xdr:cNvPr>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38116</xdr:rowOff>
    </xdr:from>
    <xdr:ext cx="469744" cy="259045"/>
    <xdr:sp macro="" textlink="">
      <xdr:nvSpPr>
        <xdr:cNvPr id="857" name="n_1mainValue【庁舎】&#10;一人当たり面積">
          <a:extLst>
            <a:ext uri="{FF2B5EF4-FFF2-40B4-BE49-F238E27FC236}">
              <a16:creationId xmlns:a16="http://schemas.microsoft.com/office/drawing/2014/main" id="{EE450DA3-F37A-4065-88AC-293ECC235A82}"/>
            </a:ext>
          </a:extLst>
        </xdr:cNvPr>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39750</xdr:rowOff>
    </xdr:from>
    <xdr:ext cx="469744" cy="259045"/>
    <xdr:sp macro="" textlink="">
      <xdr:nvSpPr>
        <xdr:cNvPr id="858" name="n_2mainValue【庁舎】&#10;一人当たり面積">
          <a:extLst>
            <a:ext uri="{FF2B5EF4-FFF2-40B4-BE49-F238E27FC236}">
              <a16:creationId xmlns:a16="http://schemas.microsoft.com/office/drawing/2014/main" id="{536657D3-C461-47F3-AEE0-3B5CC9F28AF4}"/>
            </a:ext>
          </a:extLst>
        </xdr:cNvPr>
        <xdr:cNvSpPr txBox="1"/>
      </xdr:nvSpPr>
      <xdr:spPr>
        <a:xfrm>
          <a:off x="20199427" y="183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43015</xdr:rowOff>
    </xdr:from>
    <xdr:ext cx="469744" cy="259045"/>
    <xdr:sp macro="" textlink="">
      <xdr:nvSpPr>
        <xdr:cNvPr id="859" name="n_3mainValue【庁舎】&#10;一人当たり面積">
          <a:extLst>
            <a:ext uri="{FF2B5EF4-FFF2-40B4-BE49-F238E27FC236}">
              <a16:creationId xmlns:a16="http://schemas.microsoft.com/office/drawing/2014/main" id="{552F0BAA-46AF-47C9-ACA3-691A5E1F39C2}"/>
            </a:ext>
          </a:extLst>
        </xdr:cNvPr>
        <xdr:cNvSpPr txBox="1"/>
      </xdr:nvSpPr>
      <xdr:spPr>
        <a:xfrm>
          <a:off x="19310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46282</xdr:rowOff>
    </xdr:from>
    <xdr:ext cx="469744" cy="259045"/>
    <xdr:sp macro="" textlink="">
      <xdr:nvSpPr>
        <xdr:cNvPr id="860" name="n_4mainValue【庁舎】&#10;一人当たり面積">
          <a:extLst>
            <a:ext uri="{FF2B5EF4-FFF2-40B4-BE49-F238E27FC236}">
              <a16:creationId xmlns:a16="http://schemas.microsoft.com/office/drawing/2014/main" id="{B54E4EEC-C11D-4ED7-AE2A-2828F6B5AF96}"/>
            </a:ext>
          </a:extLst>
        </xdr:cNvPr>
        <xdr:cNvSpPr txBox="1"/>
      </xdr:nvSpPr>
      <xdr:spPr>
        <a:xfrm>
          <a:off x="18421427" y="1839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C6BF337F-FE40-4C8A-92C3-CF621177297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B9343508-4A2D-4E4D-A538-E76CC496F46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34F96396-97F9-4EB9-B0B7-08AA4FB8126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福祉施設に該当する「町民憩の家」をはじめ、昭和</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にかけて、多くの建物を建築してきたため、本町内全体の施設の老朽化が進んでいることは明らかである。施設の減価償却率の回復と長中期的な財政バランスを考慮しつつ、公共施設の健全な維持管理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298EBB8-D3EC-4471-A02D-3B809AD9F77B}"/>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5B46180-38F5-410A-9E6E-AE86B989711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ECE3A81-277A-41D4-B37C-DD248621730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30EF3BA-BCD7-4C57-B16B-A5EDE5E9A18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34D049D-1F46-48ED-A89C-2E92E8F183D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6B66B97-E3B1-4A38-B7A3-72318C8CEB51}"/>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6AA6271-F2FA-4BEB-A398-7D6F67A660C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B2AA989-0CDB-4BF3-900D-20E70EFD20C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93E4B11-E48D-4629-B33A-CF4BB90C152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5C8EDE8-1F31-4198-9D02-5944564A63E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17,048
16,942
99.03
14,582,083
13,680,456
814,798
5,643,668
15,706,870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675C923-9BEE-4C02-8972-65E75946BD31}"/>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9E46ABD-A733-450A-AE54-ED33B228A7C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5C64DB9-4BF7-4C09-9E4C-B8A031B83CC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97F2442-731B-4E85-B103-E42964DEBFD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60461AB-74AA-463A-8AA0-69111BB02D7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E444B0A-F73D-40A2-8019-EC7859F796E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AACD703-F768-46BF-A82B-A3A9BE3D5C0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D7259D3-D447-4A89-9480-02BF5C6BBC7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4DDF984-5B04-46F5-B8A8-F5D97C1444BD}"/>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027A413-6BFF-4C59-B031-E35768EC03E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EFC18E8-08B1-42F4-9FB1-A4A3EE0BDAF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4C5127F-6B3B-4B48-A3A7-4818C42E2F1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5ED1D95-AE85-441A-9B6D-679EEABB3BE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88A1321-CE37-45EF-A052-8F09D858124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F001AB9-1C65-46BC-81AE-24DDF6B1AD5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650FDFF-D1C9-46B9-B9CD-92A8D5FC906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B19F41-5DFE-44A3-99E6-1BF6A18D0F7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975E0C9-437D-427E-9E02-D46B683B91B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0FE722A-88C5-4FFF-AB65-9F5527EFE1C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8F2FCC7-2E72-4BEA-8995-721789E4DF5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918ED66-9B01-4063-A0CC-BA5A500F263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C969774-FA1D-4711-B2C7-2F1F8D0FAEC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E314DC9-28E4-4877-80A3-366F9C9E9DF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F74FEBEA-57E4-495D-85ED-943805A4B12E}"/>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DFD1D35-1031-4779-8F8C-18E0808E5C6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563EF8F-4AD5-4D4A-920D-F6F3A42EBC5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7E54F84-46AD-4FBE-8F34-6B38A9683CD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8E69AF4-5E1D-49E5-B9D4-1688B828B6F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8BC2736-0125-4AF4-BC26-1CFCE3E8627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126E612-5C26-49B9-A524-D7B54CE8355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7061640-16BF-44C4-82B7-9014F08CB55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0BADB37-13F9-45F8-9EF8-1A847D4B3C6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C8F7260-3084-466D-BC70-23E4967700D2}"/>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83FEA53-92B6-4159-B989-90B81D54E53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BE090EA-D1E9-43A9-8ED6-45246C31729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27D003C-3142-453B-9C59-315576CDE207}"/>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1D70BD1-F679-4EA1-9BFB-05485B24E1B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人口減少や高い高齢化率（令和５年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34.9</a:t>
          </a:r>
          <a:r>
            <a:rPr kumimoji="1" lang="ja-JP" altLang="en-US" sz="1300">
              <a:latin typeface="ＭＳ Ｐゴシック" panose="020B0600070205080204" pitchFamily="50" charset="-128"/>
              <a:ea typeface="ＭＳ Ｐゴシック" panose="020B0600070205080204" pitchFamily="50" charset="-128"/>
            </a:rPr>
            <a:t>％）に加え、町内に中心とする産業がないことから、財政基盤が弱く、類似団体平均を下回っている。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今後、移住定住対策や企業誘致活動に力を入れることにより、人口減少に歯止めをかけ、歳入確保に努めるとともに、より一層施策の重点化、効率化を図り、無駄のない財政運営を行っていく。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AEC0013-1F25-4838-A6EB-D91141E120D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893CF130-B12F-4C91-9B9C-E68B9D74AD0B}"/>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892235FA-B470-423E-9382-9E0F4EE85DD3}"/>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9BB9CEC5-7CE8-4CEE-B51B-933DEF8EBE13}"/>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3AE1BD00-70E5-46EE-B475-FF6862BC2022}"/>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72E09C17-18AD-478C-9BDF-A932B0D471FA}"/>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BC0DD1B-4927-443E-8A31-44B533CE7387}"/>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4F02336B-D758-4C02-8349-810DDE3A532C}"/>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BF753997-145D-4673-87DC-E147A7B40D35}"/>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EEF8B6AE-51F6-42FF-A10B-BBCAD1881A0E}"/>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6231F5DC-0BD1-4D73-8035-BE399E49108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4A2B9739-5F5C-47AC-ADD4-69D43BD24577}"/>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92980EB0-9004-4436-9BA5-66BC2DC081FC}"/>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82F919ED-14C3-4E88-9CF5-A41BE00EB791}"/>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9813DCCE-3592-4C1B-A9BF-E8DA9785CB5C}"/>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C3B8921F-4AFD-4108-A652-32CDE649F1E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DC45C7A0-478D-4BF1-8936-8FE6A17885C5}"/>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64350FCA-4B6B-4AD1-9A64-4ABD62915F1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1C4F5A0D-4262-4A45-B822-B180CFF499B1}"/>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2C4CA4EE-A4AF-44F7-A051-C2D5DD4C643E}"/>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F6DE8AD1-97AB-4424-A160-4999CD3AADDE}"/>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ED2C60F0-D76D-4B8B-8040-B0E0E180AAB5}"/>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9B007D6-40C0-4C52-849D-E8DED1DC545D}"/>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145521</xdr:rowOff>
    </xdr:from>
    <xdr:to>
      <xdr:col>23</xdr:col>
      <xdr:colOff>133350</xdr:colOff>
      <xdr:row>43</xdr:row>
      <xdr:rowOff>165629</xdr:rowOff>
    </xdr:to>
    <xdr:cxnSp macro="">
      <xdr:nvCxnSpPr>
        <xdr:cNvPr id="72" name="直線コネクタ 71">
          <a:extLst>
            <a:ext uri="{FF2B5EF4-FFF2-40B4-BE49-F238E27FC236}">
              <a16:creationId xmlns:a16="http://schemas.microsoft.com/office/drawing/2014/main" id="{04876462-9570-4D99-AC86-77ED3447E68A}"/>
            </a:ext>
          </a:extLst>
        </xdr:cNvPr>
        <xdr:cNvCxnSpPr/>
      </xdr:nvCxnSpPr>
      <xdr:spPr>
        <a:xfrm>
          <a:off x="4114800" y="751787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a16="http://schemas.microsoft.com/office/drawing/2014/main" id="{6F7742BE-FD0A-42DD-8B87-E86C6C43E7EA}"/>
            </a:ext>
          </a:extLst>
        </xdr:cNvPr>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974957B0-7AD6-499B-A8E6-80B244D3CAA6}"/>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145521</xdr:rowOff>
    </xdr:from>
    <xdr:to>
      <xdr:col>19</xdr:col>
      <xdr:colOff>133350</xdr:colOff>
      <xdr:row>43</xdr:row>
      <xdr:rowOff>145521</xdr:rowOff>
    </xdr:to>
    <xdr:cxnSp macro="">
      <xdr:nvCxnSpPr>
        <xdr:cNvPr id="75" name="直線コネクタ 74">
          <a:extLst>
            <a:ext uri="{FF2B5EF4-FFF2-40B4-BE49-F238E27FC236}">
              <a16:creationId xmlns:a16="http://schemas.microsoft.com/office/drawing/2014/main" id="{34E785BC-5F3B-488A-848A-D75ADD3522AB}"/>
            </a:ext>
          </a:extLst>
        </xdr:cNvPr>
        <xdr:cNvCxnSpPr/>
      </xdr:nvCxnSpPr>
      <xdr:spPr>
        <a:xfrm>
          <a:off x="3225800" y="7517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D7F622C8-E131-41E4-B852-140B9CC3038A}"/>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6A834DB4-6A29-43C1-9B75-13CA625BADEA}"/>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145521</xdr:rowOff>
    </xdr:to>
    <xdr:cxnSp macro="">
      <xdr:nvCxnSpPr>
        <xdr:cNvPr id="78" name="直線コネクタ 77">
          <a:extLst>
            <a:ext uri="{FF2B5EF4-FFF2-40B4-BE49-F238E27FC236}">
              <a16:creationId xmlns:a16="http://schemas.microsoft.com/office/drawing/2014/main" id="{2A9B2548-A10E-448C-B01D-F2224AB21AFE}"/>
            </a:ext>
          </a:extLst>
        </xdr:cNvPr>
        <xdr:cNvCxnSpPr/>
      </xdr:nvCxnSpPr>
      <xdr:spPr>
        <a:xfrm>
          <a:off x="2336800" y="75078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6FE239C9-883B-40B3-8439-6FBBA81E28BB}"/>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EA189BF1-EBED-4833-B881-DFBDDE7F9A21}"/>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81" name="直線コネクタ 80">
          <a:extLst>
            <a:ext uri="{FF2B5EF4-FFF2-40B4-BE49-F238E27FC236}">
              <a16:creationId xmlns:a16="http://schemas.microsoft.com/office/drawing/2014/main" id="{1BA14059-DE4C-43B1-99E2-7EA3DA507B27}"/>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3C68CD8D-5B9D-460F-A6D4-C6E89981EA23}"/>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a:extLst>
            <a:ext uri="{FF2B5EF4-FFF2-40B4-BE49-F238E27FC236}">
              <a16:creationId xmlns:a16="http://schemas.microsoft.com/office/drawing/2014/main" id="{0A999235-FA0C-46AB-BAA5-C7BD79E62E04}"/>
            </a:ext>
          </a:extLst>
        </xdr:cNvPr>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16BD5A54-9044-4ABE-937D-98D91576A99D}"/>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a:extLst>
            <a:ext uri="{FF2B5EF4-FFF2-40B4-BE49-F238E27FC236}">
              <a16:creationId xmlns:a16="http://schemas.microsoft.com/office/drawing/2014/main" id="{07106848-2F35-4621-9855-DD938ECB69C2}"/>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B84097E-C45A-45AE-B96C-02564E65897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CD583A1-A0C2-4064-AB8E-52D0E535A4A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797BEC0B-8F26-4DE5-9F86-8D218F584A4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8ACA239D-798B-4028-89C6-855E0EDD5DE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74ADC570-6BA6-4588-AF6F-39725CC0AD85}"/>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114829</xdr:rowOff>
    </xdr:from>
    <xdr:to>
      <xdr:col>23</xdr:col>
      <xdr:colOff>184150</xdr:colOff>
      <xdr:row>44</xdr:row>
      <xdr:rowOff>44979</xdr:rowOff>
    </xdr:to>
    <xdr:sp macro="" textlink="">
      <xdr:nvSpPr>
        <xdr:cNvPr id="91" name="楕円 90">
          <a:extLst>
            <a:ext uri="{FF2B5EF4-FFF2-40B4-BE49-F238E27FC236}">
              <a16:creationId xmlns:a16="http://schemas.microsoft.com/office/drawing/2014/main" id="{8A701196-6273-4F80-A1FF-5C96F980E1E2}"/>
            </a:ext>
          </a:extLst>
        </xdr:cNvPr>
        <xdr:cNvSpPr/>
      </xdr:nvSpPr>
      <xdr:spPr>
        <a:xfrm>
          <a:off x="49022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86906</xdr:rowOff>
    </xdr:from>
    <xdr:ext cx="762000" cy="259045"/>
    <xdr:sp macro="" textlink="">
      <xdr:nvSpPr>
        <xdr:cNvPr id="92" name="財政力該当値テキスト">
          <a:extLst>
            <a:ext uri="{FF2B5EF4-FFF2-40B4-BE49-F238E27FC236}">
              <a16:creationId xmlns:a16="http://schemas.microsoft.com/office/drawing/2014/main" id="{60075D34-F95E-44D2-A0EA-874DF585D6D8}"/>
            </a:ext>
          </a:extLst>
        </xdr:cNvPr>
        <xdr:cNvSpPr txBox="1"/>
      </xdr:nvSpPr>
      <xdr:spPr>
        <a:xfrm>
          <a:off x="5041900" y="74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94721</xdr:rowOff>
    </xdr:from>
    <xdr:to>
      <xdr:col>19</xdr:col>
      <xdr:colOff>184150</xdr:colOff>
      <xdr:row>44</xdr:row>
      <xdr:rowOff>24871</xdr:rowOff>
    </xdr:to>
    <xdr:sp macro="" textlink="">
      <xdr:nvSpPr>
        <xdr:cNvPr id="93" name="楕円 92">
          <a:extLst>
            <a:ext uri="{FF2B5EF4-FFF2-40B4-BE49-F238E27FC236}">
              <a16:creationId xmlns:a16="http://schemas.microsoft.com/office/drawing/2014/main" id="{6D352D64-3CD3-47EF-8E17-2244226965DC}"/>
            </a:ext>
          </a:extLst>
        </xdr:cNvPr>
        <xdr:cNvSpPr/>
      </xdr:nvSpPr>
      <xdr:spPr>
        <a:xfrm>
          <a:off x="4064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9648</xdr:rowOff>
    </xdr:from>
    <xdr:ext cx="736600" cy="259045"/>
    <xdr:sp macro="" textlink="">
      <xdr:nvSpPr>
        <xdr:cNvPr id="94" name="テキスト ボックス 93">
          <a:extLst>
            <a:ext uri="{FF2B5EF4-FFF2-40B4-BE49-F238E27FC236}">
              <a16:creationId xmlns:a16="http://schemas.microsoft.com/office/drawing/2014/main" id="{40DDEC13-8D52-454F-B01B-80898C5C3D47}"/>
            </a:ext>
          </a:extLst>
        </xdr:cNvPr>
        <xdr:cNvSpPr txBox="1"/>
      </xdr:nvSpPr>
      <xdr:spPr>
        <a:xfrm>
          <a:off x="3733800" y="755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94721</xdr:rowOff>
    </xdr:from>
    <xdr:to>
      <xdr:col>15</xdr:col>
      <xdr:colOff>133350</xdr:colOff>
      <xdr:row>44</xdr:row>
      <xdr:rowOff>24871</xdr:rowOff>
    </xdr:to>
    <xdr:sp macro="" textlink="">
      <xdr:nvSpPr>
        <xdr:cNvPr id="95" name="楕円 94">
          <a:extLst>
            <a:ext uri="{FF2B5EF4-FFF2-40B4-BE49-F238E27FC236}">
              <a16:creationId xmlns:a16="http://schemas.microsoft.com/office/drawing/2014/main" id="{4C70E993-F08A-406D-B2C5-B505B1FB80BC}"/>
            </a:ext>
          </a:extLst>
        </xdr:cNvPr>
        <xdr:cNvSpPr/>
      </xdr:nvSpPr>
      <xdr:spPr>
        <a:xfrm>
          <a:off x="3175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9648</xdr:rowOff>
    </xdr:from>
    <xdr:ext cx="762000" cy="259045"/>
    <xdr:sp macro="" textlink="">
      <xdr:nvSpPr>
        <xdr:cNvPr id="96" name="テキスト ボックス 95">
          <a:extLst>
            <a:ext uri="{FF2B5EF4-FFF2-40B4-BE49-F238E27FC236}">
              <a16:creationId xmlns:a16="http://schemas.microsoft.com/office/drawing/2014/main" id="{58AA77E8-511C-406B-B7C7-05B8F8F9AB33}"/>
            </a:ext>
          </a:extLst>
        </xdr:cNvPr>
        <xdr:cNvSpPr txBox="1"/>
      </xdr:nvSpPr>
      <xdr:spPr>
        <a:xfrm>
          <a:off x="2844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7" name="楕円 96">
          <a:extLst>
            <a:ext uri="{FF2B5EF4-FFF2-40B4-BE49-F238E27FC236}">
              <a16:creationId xmlns:a16="http://schemas.microsoft.com/office/drawing/2014/main" id="{4831D4A1-7B6F-455C-9C92-6CE58CD3BE41}"/>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8" name="テキスト ボックス 97">
          <a:extLst>
            <a:ext uri="{FF2B5EF4-FFF2-40B4-BE49-F238E27FC236}">
              <a16:creationId xmlns:a16="http://schemas.microsoft.com/office/drawing/2014/main" id="{BDE54969-AE56-4F44-960B-1A3172C32B61}"/>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9" name="楕円 98">
          <a:extLst>
            <a:ext uri="{FF2B5EF4-FFF2-40B4-BE49-F238E27FC236}">
              <a16:creationId xmlns:a16="http://schemas.microsoft.com/office/drawing/2014/main" id="{C7C8FF1C-1BB1-4561-963A-2D47281FC2E4}"/>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100" name="テキスト ボックス 99">
          <a:extLst>
            <a:ext uri="{FF2B5EF4-FFF2-40B4-BE49-F238E27FC236}">
              <a16:creationId xmlns:a16="http://schemas.microsoft.com/office/drawing/2014/main" id="{54A2EBAE-B214-466C-ACF8-07D1745EB8D8}"/>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9472174A-F21F-4FEE-AAA5-4B176AF3802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D959EB68-CFAF-45F6-A476-DF4710E3B19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4B416E24-9BB4-4DF3-AB57-D56895F1651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DE9D5E2B-C936-4B37-9A3C-344A3A65BE7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EB79A2A0-9801-428E-95C3-C1BE295047EE}"/>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462EEA97-A84D-4D75-ABCC-A8E5D535175C}"/>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2ED748F3-8D37-4C36-9804-4B35CA81D50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51957B4-C26B-4F55-83FA-F467B569669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6A5E56B2-35E7-476D-BA9D-600CE1438569}"/>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57E1B771-8E20-469C-9B8B-3DC01356EEAA}"/>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165105F3-CAE0-47E3-9966-EB484B560FA8}"/>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B6C7B0F7-6C9D-48E2-99E9-656211CF18D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80AE48B7-8B7D-4A20-A5FA-7B2831C4B1E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財政構造の弾力性を前年度と比較すると、</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その要因として、平成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年熊本地震の災害復旧事業に関する元金償還が増加する一方で、ふるさと応援基金を充当した事業の増加により臨時的経費に振り替わったため、全体として経常収支比率の減少につながった。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災害復旧における元金償還については、令和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年度がピークとなる見込みであるため、今後経常収支比率の悪化は避けられない見込みである。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A52918C5-1FFB-46CA-9BE9-1EA877596E6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EDDF8B37-68AD-4803-9950-6A7FB61C01F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D9F9315C-400A-41AF-B4A6-0B949F6F351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5819EC4-F37C-46FE-8223-BEC0FB4CF7EA}"/>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B0EFFD43-A2EA-4911-BD42-C9F41F725485}"/>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52E61B3E-30E3-4B9B-A998-79101065B621}"/>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181BEA9B-5F1E-4183-9A07-3998238DD333}"/>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35058DD1-2871-4F51-8DD2-80DAE9A053B3}"/>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D5115F51-4A5B-48E7-B366-B70405C1BD6C}"/>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DC90A079-A4AF-435B-8658-2B582A6A3DA7}"/>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90BE10E3-C955-409C-8068-DDC20C535E06}"/>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5A2AA2AA-D3CF-4CDC-8BC5-A2E0B9EBB185}"/>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A6145BD6-B1FD-4583-A1F4-7671D18ECFEC}"/>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556F6031-7179-4F9F-A1FB-DB6156C3352B}"/>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D600739F-73D8-488A-A70B-99F604AB994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9D1D72D9-CF28-4487-B10B-8A72E1BED982}"/>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E6256576-0BE3-43E3-ACBA-87A6AD3A4EB2}"/>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7A15D592-81FA-4DAD-B340-8E485EFBC025}"/>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6969F99C-BC14-4452-BA70-68A3CDAE5515}"/>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11699325-5BB5-4108-9DB6-8774665ACDD6}"/>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6F54309B-6A3E-4928-B75F-1FB882FA206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66</xdr:row>
      <xdr:rowOff>2117</xdr:rowOff>
    </xdr:to>
    <xdr:cxnSp macro="">
      <xdr:nvCxnSpPr>
        <xdr:cNvPr id="135" name="直線コネクタ 134">
          <a:extLst>
            <a:ext uri="{FF2B5EF4-FFF2-40B4-BE49-F238E27FC236}">
              <a16:creationId xmlns:a16="http://schemas.microsoft.com/office/drawing/2014/main" id="{DD68BCB3-3389-401E-A24B-2C4F2B483D14}"/>
            </a:ext>
          </a:extLst>
        </xdr:cNvPr>
        <xdr:cNvCxnSpPr/>
      </xdr:nvCxnSpPr>
      <xdr:spPr>
        <a:xfrm flipV="1">
          <a:off x="4114800" y="10955867"/>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a:extLst>
            <a:ext uri="{FF2B5EF4-FFF2-40B4-BE49-F238E27FC236}">
              <a16:creationId xmlns:a16="http://schemas.microsoft.com/office/drawing/2014/main" id="{00D15218-0978-42AC-BFF7-3D9F3C5C8ECE}"/>
            </a:ext>
          </a:extLst>
        </xdr:cNvPr>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63A8B0EE-3ACA-46C2-8E00-6F9DB562DB8A}"/>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2117</xdr:rowOff>
    </xdr:from>
    <xdr:to>
      <xdr:col>19</xdr:col>
      <xdr:colOff>133350</xdr:colOff>
      <xdr:row>66</xdr:row>
      <xdr:rowOff>70485</xdr:rowOff>
    </xdr:to>
    <xdr:cxnSp macro="">
      <xdr:nvCxnSpPr>
        <xdr:cNvPr id="138" name="直線コネクタ 137">
          <a:extLst>
            <a:ext uri="{FF2B5EF4-FFF2-40B4-BE49-F238E27FC236}">
              <a16:creationId xmlns:a16="http://schemas.microsoft.com/office/drawing/2014/main" id="{96E2FCE2-D1A0-4D95-8339-631230A55572}"/>
            </a:ext>
          </a:extLst>
        </xdr:cNvPr>
        <xdr:cNvCxnSpPr/>
      </xdr:nvCxnSpPr>
      <xdr:spPr>
        <a:xfrm flipV="1">
          <a:off x="3225800" y="11317817"/>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9C3D9EE4-DF10-4B8E-AECE-8A02DC99B9A3}"/>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a:extLst>
            <a:ext uri="{FF2B5EF4-FFF2-40B4-BE49-F238E27FC236}">
              <a16:creationId xmlns:a16="http://schemas.microsoft.com/office/drawing/2014/main" id="{0F34381C-2968-432D-BF80-C301894292CF}"/>
            </a:ext>
          </a:extLst>
        </xdr:cNvPr>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70485</xdr:rowOff>
    </xdr:from>
    <xdr:to>
      <xdr:col>15</xdr:col>
      <xdr:colOff>82550</xdr:colOff>
      <xdr:row>66</xdr:row>
      <xdr:rowOff>70485</xdr:rowOff>
    </xdr:to>
    <xdr:cxnSp macro="">
      <xdr:nvCxnSpPr>
        <xdr:cNvPr id="141" name="直線コネクタ 140">
          <a:extLst>
            <a:ext uri="{FF2B5EF4-FFF2-40B4-BE49-F238E27FC236}">
              <a16:creationId xmlns:a16="http://schemas.microsoft.com/office/drawing/2014/main" id="{6A2794F4-DE6C-4A7B-B899-09EC678603CD}"/>
            </a:ext>
          </a:extLst>
        </xdr:cNvPr>
        <xdr:cNvCxnSpPr/>
      </xdr:nvCxnSpPr>
      <xdr:spPr>
        <a:xfrm>
          <a:off x="2336800" y="1138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DF57EAE2-BD41-4E1E-9D2A-0848273A720F}"/>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a:extLst>
            <a:ext uri="{FF2B5EF4-FFF2-40B4-BE49-F238E27FC236}">
              <a16:creationId xmlns:a16="http://schemas.microsoft.com/office/drawing/2014/main" id="{B694FBD1-64B3-48D1-A297-EEA929A6A4E1}"/>
            </a:ext>
          </a:extLst>
        </xdr:cNvPr>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70485</xdr:rowOff>
    </xdr:to>
    <xdr:cxnSp macro="">
      <xdr:nvCxnSpPr>
        <xdr:cNvPr id="144" name="直線コネクタ 143">
          <a:extLst>
            <a:ext uri="{FF2B5EF4-FFF2-40B4-BE49-F238E27FC236}">
              <a16:creationId xmlns:a16="http://schemas.microsoft.com/office/drawing/2014/main" id="{2D95F19A-683B-4717-B54C-95E2CBAEF3B9}"/>
            </a:ext>
          </a:extLst>
        </xdr:cNvPr>
        <xdr:cNvCxnSpPr/>
      </xdr:nvCxnSpPr>
      <xdr:spPr>
        <a:xfrm>
          <a:off x="1447800" y="1127760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19CA5565-F757-4E3D-B6B3-50C387C13F29}"/>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CFF83023-4BF6-4650-A417-E2D3468220C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5AE9A266-B0DF-4257-AC7C-06120753349A}"/>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a:extLst>
            <a:ext uri="{FF2B5EF4-FFF2-40B4-BE49-F238E27FC236}">
              <a16:creationId xmlns:a16="http://schemas.microsoft.com/office/drawing/2014/main" id="{2CF018A0-E6AC-459C-89A3-246C4AA0EAD8}"/>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6F544BB-C78C-4D24-B830-1C7602C1D5D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9C2D2CB7-AC1A-43A9-A094-CCC892C0204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2A25615D-08E8-47DA-9BAA-C2118594B96C}"/>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8FB45F06-2F4B-4235-AAEC-DAD0E76EAFE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5DDA2AD8-D991-45BB-8D35-B91B2438571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4" name="楕円 153">
          <a:extLst>
            <a:ext uri="{FF2B5EF4-FFF2-40B4-BE49-F238E27FC236}">
              <a16:creationId xmlns:a16="http://schemas.microsoft.com/office/drawing/2014/main" id="{FDB608CD-A33E-4EF6-A290-3DE45D0598E1}"/>
            </a:ext>
          </a:extLst>
        </xdr:cNvPr>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120244</xdr:rowOff>
    </xdr:from>
    <xdr:ext cx="762000" cy="259045"/>
    <xdr:sp macro="" textlink="">
      <xdr:nvSpPr>
        <xdr:cNvPr id="155" name="財政構造の弾力性該当値テキスト">
          <a:extLst>
            <a:ext uri="{FF2B5EF4-FFF2-40B4-BE49-F238E27FC236}">
              <a16:creationId xmlns:a16="http://schemas.microsoft.com/office/drawing/2014/main" id="{37CA09E2-60A7-4379-A1AA-620B86BBAE37}"/>
            </a:ext>
          </a:extLst>
        </xdr:cNvPr>
        <xdr:cNvSpPr txBox="1"/>
      </xdr:nvSpPr>
      <xdr:spPr>
        <a:xfrm>
          <a:off x="50419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122767</xdr:rowOff>
    </xdr:from>
    <xdr:to>
      <xdr:col>19</xdr:col>
      <xdr:colOff>184150</xdr:colOff>
      <xdr:row>66</xdr:row>
      <xdr:rowOff>52917</xdr:rowOff>
    </xdr:to>
    <xdr:sp macro="" textlink="">
      <xdr:nvSpPr>
        <xdr:cNvPr id="156" name="楕円 155">
          <a:extLst>
            <a:ext uri="{FF2B5EF4-FFF2-40B4-BE49-F238E27FC236}">
              <a16:creationId xmlns:a16="http://schemas.microsoft.com/office/drawing/2014/main" id="{9C092FCF-6A3C-41E7-BC32-6EC67AB40ABC}"/>
            </a:ext>
          </a:extLst>
        </xdr:cNvPr>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37694</xdr:rowOff>
    </xdr:from>
    <xdr:ext cx="736600" cy="259045"/>
    <xdr:sp macro="" textlink="">
      <xdr:nvSpPr>
        <xdr:cNvPr id="157" name="テキスト ボックス 156">
          <a:extLst>
            <a:ext uri="{FF2B5EF4-FFF2-40B4-BE49-F238E27FC236}">
              <a16:creationId xmlns:a16="http://schemas.microsoft.com/office/drawing/2014/main" id="{6D7E3ED4-E287-4187-A1DD-BE91BF508C76}"/>
            </a:ext>
          </a:extLst>
        </xdr:cNvPr>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19685</xdr:rowOff>
    </xdr:from>
    <xdr:to>
      <xdr:col>15</xdr:col>
      <xdr:colOff>133350</xdr:colOff>
      <xdr:row>66</xdr:row>
      <xdr:rowOff>121285</xdr:rowOff>
    </xdr:to>
    <xdr:sp macro="" textlink="">
      <xdr:nvSpPr>
        <xdr:cNvPr id="158" name="楕円 157">
          <a:extLst>
            <a:ext uri="{FF2B5EF4-FFF2-40B4-BE49-F238E27FC236}">
              <a16:creationId xmlns:a16="http://schemas.microsoft.com/office/drawing/2014/main" id="{FB35278B-7456-4FD1-9121-0176B351CF78}"/>
            </a:ext>
          </a:extLst>
        </xdr:cNvPr>
        <xdr:cNvSpPr/>
      </xdr:nvSpPr>
      <xdr:spPr>
        <a:xfrm>
          <a:off x="3175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106062</xdr:rowOff>
    </xdr:from>
    <xdr:ext cx="762000" cy="259045"/>
    <xdr:sp macro="" textlink="">
      <xdr:nvSpPr>
        <xdr:cNvPr id="159" name="テキスト ボックス 158">
          <a:extLst>
            <a:ext uri="{FF2B5EF4-FFF2-40B4-BE49-F238E27FC236}">
              <a16:creationId xmlns:a16="http://schemas.microsoft.com/office/drawing/2014/main" id="{704D556A-DD8D-4D21-A799-FAD4972A2BCB}"/>
            </a:ext>
          </a:extLst>
        </xdr:cNvPr>
        <xdr:cNvSpPr txBox="1"/>
      </xdr:nvSpPr>
      <xdr:spPr>
        <a:xfrm>
          <a:off x="2844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19685</xdr:rowOff>
    </xdr:from>
    <xdr:to>
      <xdr:col>11</xdr:col>
      <xdr:colOff>82550</xdr:colOff>
      <xdr:row>66</xdr:row>
      <xdr:rowOff>121285</xdr:rowOff>
    </xdr:to>
    <xdr:sp macro="" textlink="">
      <xdr:nvSpPr>
        <xdr:cNvPr id="160" name="楕円 159">
          <a:extLst>
            <a:ext uri="{FF2B5EF4-FFF2-40B4-BE49-F238E27FC236}">
              <a16:creationId xmlns:a16="http://schemas.microsoft.com/office/drawing/2014/main" id="{AAA28D90-EB0D-444D-AD48-729A91B7F0E4}"/>
            </a:ext>
          </a:extLst>
        </xdr:cNvPr>
        <xdr:cNvSpPr/>
      </xdr:nvSpPr>
      <xdr:spPr>
        <a:xfrm>
          <a:off x="2286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106062</xdr:rowOff>
    </xdr:from>
    <xdr:ext cx="762000" cy="259045"/>
    <xdr:sp macro="" textlink="">
      <xdr:nvSpPr>
        <xdr:cNvPr id="161" name="テキスト ボックス 160">
          <a:extLst>
            <a:ext uri="{FF2B5EF4-FFF2-40B4-BE49-F238E27FC236}">
              <a16:creationId xmlns:a16="http://schemas.microsoft.com/office/drawing/2014/main" id="{1AF74C49-DFF9-4872-AF38-3096B9EBAE41}"/>
            </a:ext>
          </a:extLst>
        </xdr:cNvPr>
        <xdr:cNvSpPr txBox="1"/>
      </xdr:nvSpPr>
      <xdr:spPr>
        <a:xfrm>
          <a:off x="1955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62" name="楕円 161">
          <a:extLst>
            <a:ext uri="{FF2B5EF4-FFF2-40B4-BE49-F238E27FC236}">
              <a16:creationId xmlns:a16="http://schemas.microsoft.com/office/drawing/2014/main" id="{59FC09C3-F2C4-417C-85DC-6990E451D03C}"/>
            </a:ext>
          </a:extLst>
        </xdr:cNvPr>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63" name="テキスト ボックス 162">
          <a:extLst>
            <a:ext uri="{FF2B5EF4-FFF2-40B4-BE49-F238E27FC236}">
              <a16:creationId xmlns:a16="http://schemas.microsoft.com/office/drawing/2014/main" id="{1F1085FC-E15C-432C-968D-4C55AB10A4BF}"/>
            </a:ext>
          </a:extLst>
        </xdr:cNvPr>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28D75BBB-F631-4DE1-999A-FDD6BF418F1E}"/>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8C43991-0836-4D64-AA0D-25EF7CCBB74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5012EB1B-C2DB-481E-A0DC-1D31E12D38BD}"/>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2A65BC76-1BD6-4962-B8BF-87D8C6EAAFD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3E1F5F05-9070-491E-88E9-917526F9F5D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D079F3E8-D62C-4B51-A62F-9C0EF5933FA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C6E78980-B7D1-4B3C-B7E0-CDEBD78A537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7F087121-C400-4815-A87C-F66C945E533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481413C3-32CC-4C43-8645-145BB88F23D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389C1321-F6BF-4E58-800F-0EDC0C30D26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1D66E8D4-BACB-499A-80D2-AE22CEF52B9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55681E81-6F8F-4A8B-A27C-E1839B3881E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1190E3D-94E4-427B-9282-A776A865BFC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年度の人件費・物件費等の状況は、令和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年度よりも</a:t>
          </a:r>
          <a:r>
            <a:rPr kumimoji="1" lang="en-US" altLang="ja-JP" sz="1300">
              <a:latin typeface="ＭＳ Ｐゴシック" panose="020B0600070205080204" pitchFamily="50" charset="-128"/>
              <a:ea typeface="ＭＳ Ｐゴシック" panose="020B0600070205080204" pitchFamily="50" charset="-128"/>
            </a:rPr>
            <a:t>25,178</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新型コロナワクチン接種事業等の新型コロナウイルス感染症の影響による対応が必要となり、それに伴い会計年度任用職員数が増加し、報酬等の増額につながった。また、物件費においても、特にふるさと納税関連経費などが増加しており、増額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今後もふるさと納税事業を推進していくことにより、物件費については、高い水準を維持していくことが予見される。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A77DB308-41CE-4EAC-AE58-641F8A03ACC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24DA7EE2-A35B-47FD-BBE3-C306A242F9A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A20C5D7C-A6C3-457A-AE23-DF57538A380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a:extLst>
            <a:ext uri="{FF2B5EF4-FFF2-40B4-BE49-F238E27FC236}">
              <a16:creationId xmlns:a16="http://schemas.microsoft.com/office/drawing/2014/main" id="{91198963-B0FF-4F7A-B313-F34348872119}"/>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a:extLst>
            <a:ext uri="{FF2B5EF4-FFF2-40B4-BE49-F238E27FC236}">
              <a16:creationId xmlns:a16="http://schemas.microsoft.com/office/drawing/2014/main" id="{689E4C77-3D5E-4295-9C2B-873FA37B1C61}"/>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a:extLst>
            <a:ext uri="{FF2B5EF4-FFF2-40B4-BE49-F238E27FC236}">
              <a16:creationId xmlns:a16="http://schemas.microsoft.com/office/drawing/2014/main" id="{55E29DCB-49F7-44E7-AFC8-4F05F074BCF3}"/>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a:extLst>
            <a:ext uri="{FF2B5EF4-FFF2-40B4-BE49-F238E27FC236}">
              <a16:creationId xmlns:a16="http://schemas.microsoft.com/office/drawing/2014/main" id="{D4C5A087-04FE-4632-B89C-156CF22EA585}"/>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a:extLst>
            <a:ext uri="{FF2B5EF4-FFF2-40B4-BE49-F238E27FC236}">
              <a16:creationId xmlns:a16="http://schemas.microsoft.com/office/drawing/2014/main" id="{69224D5E-7956-47D9-BDD8-54ED6E9E289B}"/>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a:extLst>
            <a:ext uri="{FF2B5EF4-FFF2-40B4-BE49-F238E27FC236}">
              <a16:creationId xmlns:a16="http://schemas.microsoft.com/office/drawing/2014/main" id="{2A84F6DB-3E1C-47F0-A7A8-D950C1E86586}"/>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a:extLst>
            <a:ext uri="{FF2B5EF4-FFF2-40B4-BE49-F238E27FC236}">
              <a16:creationId xmlns:a16="http://schemas.microsoft.com/office/drawing/2014/main" id="{E3FA2762-2ED6-45BC-85A7-00583C331C1F}"/>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a:extLst>
            <a:ext uri="{FF2B5EF4-FFF2-40B4-BE49-F238E27FC236}">
              <a16:creationId xmlns:a16="http://schemas.microsoft.com/office/drawing/2014/main" id="{81563853-891E-4D2A-9CFB-8D4A0AD419A8}"/>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45EF93E0-09BC-4093-AF40-FB4D6BD621A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348A138B-2B5E-4127-981E-565D1BE8C38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87832948-1576-46D4-8464-30D19B68F8E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59959</xdr:rowOff>
    </xdr:from>
    <xdr:to>
      <xdr:col>23</xdr:col>
      <xdr:colOff>133350</xdr:colOff>
      <xdr:row>85</xdr:row>
      <xdr:rowOff>165015</xdr:rowOff>
    </xdr:to>
    <xdr:cxnSp macro="">
      <xdr:nvCxnSpPr>
        <xdr:cNvPr id="191" name="直線コネクタ 190">
          <a:extLst>
            <a:ext uri="{FF2B5EF4-FFF2-40B4-BE49-F238E27FC236}">
              <a16:creationId xmlns:a16="http://schemas.microsoft.com/office/drawing/2014/main" id="{75C2454C-F6C8-4266-95C2-54AF5614F72A}"/>
            </a:ext>
          </a:extLst>
        </xdr:cNvPr>
        <xdr:cNvCxnSpPr/>
      </xdr:nvCxnSpPr>
      <xdr:spPr>
        <a:xfrm flipV="1">
          <a:off x="4953000" y="13947409"/>
          <a:ext cx="0" cy="790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137092</xdr:rowOff>
    </xdr:from>
    <xdr:ext cx="762000" cy="259045"/>
    <xdr:sp macro="" textlink="">
      <xdr:nvSpPr>
        <xdr:cNvPr id="192" name="人件費・物件費等の状況最小値テキスト">
          <a:extLst>
            <a:ext uri="{FF2B5EF4-FFF2-40B4-BE49-F238E27FC236}">
              <a16:creationId xmlns:a16="http://schemas.microsoft.com/office/drawing/2014/main" id="{17CEEA46-C6FA-4565-A16E-A01E2D76D2D8}"/>
            </a:ext>
          </a:extLst>
        </xdr:cNvPr>
        <xdr:cNvSpPr txBox="1"/>
      </xdr:nvSpPr>
      <xdr:spPr>
        <a:xfrm>
          <a:off x="5041900" y="1471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85</xdr:row>
      <xdr:rowOff>165015</xdr:rowOff>
    </xdr:from>
    <xdr:to>
      <xdr:col>24</xdr:col>
      <xdr:colOff>12700</xdr:colOff>
      <xdr:row>85</xdr:row>
      <xdr:rowOff>165015</xdr:rowOff>
    </xdr:to>
    <xdr:cxnSp macro="">
      <xdr:nvCxnSpPr>
        <xdr:cNvPr id="193" name="直線コネクタ 192">
          <a:extLst>
            <a:ext uri="{FF2B5EF4-FFF2-40B4-BE49-F238E27FC236}">
              <a16:creationId xmlns:a16="http://schemas.microsoft.com/office/drawing/2014/main" id="{445A41C1-3FB5-4845-9CD7-52BB3F0344EA}"/>
            </a:ext>
          </a:extLst>
        </xdr:cNvPr>
        <xdr:cNvCxnSpPr/>
      </xdr:nvCxnSpPr>
      <xdr:spPr>
        <a:xfrm>
          <a:off x="4864100" y="1473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146336</xdr:rowOff>
    </xdr:from>
    <xdr:ext cx="762000" cy="259045"/>
    <xdr:sp macro="" textlink="">
      <xdr:nvSpPr>
        <xdr:cNvPr id="194" name="人件費・物件費等の状況最大値テキスト">
          <a:extLst>
            <a:ext uri="{FF2B5EF4-FFF2-40B4-BE49-F238E27FC236}">
              <a16:creationId xmlns:a16="http://schemas.microsoft.com/office/drawing/2014/main" id="{37941126-5E1D-4B9E-8FE8-89EB5CCBB486}"/>
            </a:ext>
          </a:extLst>
        </xdr:cNvPr>
        <xdr:cNvSpPr txBox="1"/>
      </xdr:nvSpPr>
      <xdr:spPr>
        <a:xfrm>
          <a:off x="5041900" y="1369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59959</xdr:rowOff>
    </xdr:from>
    <xdr:to>
      <xdr:col>24</xdr:col>
      <xdr:colOff>12700</xdr:colOff>
      <xdr:row>81</xdr:row>
      <xdr:rowOff>59959</xdr:rowOff>
    </xdr:to>
    <xdr:cxnSp macro="">
      <xdr:nvCxnSpPr>
        <xdr:cNvPr id="195" name="直線コネクタ 194">
          <a:extLst>
            <a:ext uri="{FF2B5EF4-FFF2-40B4-BE49-F238E27FC236}">
              <a16:creationId xmlns:a16="http://schemas.microsoft.com/office/drawing/2014/main" id="{7C6EC29D-3C87-4D32-B34E-B96B7D7FA287}"/>
            </a:ext>
          </a:extLst>
        </xdr:cNvPr>
        <xdr:cNvCxnSpPr/>
      </xdr:nvCxnSpPr>
      <xdr:spPr>
        <a:xfrm>
          <a:off x="4864100" y="1394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100662</xdr:rowOff>
    </xdr:from>
    <xdr:to>
      <xdr:col>23</xdr:col>
      <xdr:colOff>133350</xdr:colOff>
      <xdr:row>85</xdr:row>
      <xdr:rowOff>50721</xdr:rowOff>
    </xdr:to>
    <xdr:cxnSp macro="">
      <xdr:nvCxnSpPr>
        <xdr:cNvPr id="196" name="直線コネクタ 195">
          <a:extLst>
            <a:ext uri="{FF2B5EF4-FFF2-40B4-BE49-F238E27FC236}">
              <a16:creationId xmlns:a16="http://schemas.microsoft.com/office/drawing/2014/main" id="{BDB45904-CF90-4F40-AD07-D25D5915F099}"/>
            </a:ext>
          </a:extLst>
        </xdr:cNvPr>
        <xdr:cNvCxnSpPr/>
      </xdr:nvCxnSpPr>
      <xdr:spPr>
        <a:xfrm>
          <a:off x="4114800" y="14502462"/>
          <a:ext cx="838200" cy="12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23130</xdr:rowOff>
    </xdr:from>
    <xdr:ext cx="762000" cy="259045"/>
    <xdr:sp macro="" textlink="">
      <xdr:nvSpPr>
        <xdr:cNvPr id="197" name="人件費・物件費等の状況平均値テキスト">
          <a:extLst>
            <a:ext uri="{FF2B5EF4-FFF2-40B4-BE49-F238E27FC236}">
              <a16:creationId xmlns:a16="http://schemas.microsoft.com/office/drawing/2014/main" id="{B6A35A3F-C4ED-4C76-9E14-C07FBA993548}"/>
            </a:ext>
          </a:extLst>
        </xdr:cNvPr>
        <xdr:cNvSpPr txBox="1"/>
      </xdr:nvSpPr>
      <xdr:spPr>
        <a:xfrm>
          <a:off x="5041900" y="14082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6603</xdr:rowOff>
    </xdr:from>
    <xdr:to>
      <xdr:col>23</xdr:col>
      <xdr:colOff>184150</xdr:colOff>
      <xdr:row>83</xdr:row>
      <xdr:rowOff>108203</xdr:rowOff>
    </xdr:to>
    <xdr:sp macro="" textlink="">
      <xdr:nvSpPr>
        <xdr:cNvPr id="198" name="フローチャート: 判断 197">
          <a:extLst>
            <a:ext uri="{FF2B5EF4-FFF2-40B4-BE49-F238E27FC236}">
              <a16:creationId xmlns:a16="http://schemas.microsoft.com/office/drawing/2014/main" id="{586D9EE3-3D02-48EA-A1CE-C2310DA84CF5}"/>
            </a:ext>
          </a:extLst>
        </xdr:cNvPr>
        <xdr:cNvSpPr/>
      </xdr:nvSpPr>
      <xdr:spPr>
        <a:xfrm>
          <a:off x="4902200" y="142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155253</xdr:rowOff>
    </xdr:from>
    <xdr:to>
      <xdr:col>19</xdr:col>
      <xdr:colOff>133350</xdr:colOff>
      <xdr:row>84</xdr:row>
      <xdr:rowOff>100662</xdr:rowOff>
    </xdr:to>
    <xdr:cxnSp macro="">
      <xdr:nvCxnSpPr>
        <xdr:cNvPr id="199" name="直線コネクタ 198">
          <a:extLst>
            <a:ext uri="{FF2B5EF4-FFF2-40B4-BE49-F238E27FC236}">
              <a16:creationId xmlns:a16="http://schemas.microsoft.com/office/drawing/2014/main" id="{BC241F1A-36CE-44DD-A311-97D5961ED713}"/>
            </a:ext>
          </a:extLst>
        </xdr:cNvPr>
        <xdr:cNvCxnSpPr/>
      </xdr:nvCxnSpPr>
      <xdr:spPr>
        <a:xfrm>
          <a:off x="3225800" y="14214153"/>
          <a:ext cx="889000" cy="28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142070</xdr:rowOff>
    </xdr:from>
    <xdr:to>
      <xdr:col>19</xdr:col>
      <xdr:colOff>184150</xdr:colOff>
      <xdr:row>83</xdr:row>
      <xdr:rowOff>72220</xdr:rowOff>
    </xdr:to>
    <xdr:sp macro="" textlink="">
      <xdr:nvSpPr>
        <xdr:cNvPr id="200" name="フローチャート: 判断 199">
          <a:extLst>
            <a:ext uri="{FF2B5EF4-FFF2-40B4-BE49-F238E27FC236}">
              <a16:creationId xmlns:a16="http://schemas.microsoft.com/office/drawing/2014/main" id="{FE91B969-6769-4DE6-88DE-4B82CB0DD40B}"/>
            </a:ext>
          </a:extLst>
        </xdr:cNvPr>
        <xdr:cNvSpPr/>
      </xdr:nvSpPr>
      <xdr:spPr>
        <a:xfrm>
          <a:off x="4064000" y="142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82397</xdr:rowOff>
    </xdr:from>
    <xdr:ext cx="736600" cy="259045"/>
    <xdr:sp macro="" textlink="">
      <xdr:nvSpPr>
        <xdr:cNvPr id="201" name="テキスト ボックス 200">
          <a:extLst>
            <a:ext uri="{FF2B5EF4-FFF2-40B4-BE49-F238E27FC236}">
              <a16:creationId xmlns:a16="http://schemas.microsoft.com/office/drawing/2014/main" id="{8857469D-C499-4C13-BEFD-6FB9C9923966}"/>
            </a:ext>
          </a:extLst>
        </xdr:cNvPr>
        <xdr:cNvSpPr txBox="1"/>
      </xdr:nvSpPr>
      <xdr:spPr>
        <a:xfrm>
          <a:off x="3733800" y="13969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108344</xdr:rowOff>
    </xdr:from>
    <xdr:to>
      <xdr:col>15</xdr:col>
      <xdr:colOff>82550</xdr:colOff>
      <xdr:row>82</xdr:row>
      <xdr:rowOff>155253</xdr:rowOff>
    </xdr:to>
    <xdr:cxnSp macro="">
      <xdr:nvCxnSpPr>
        <xdr:cNvPr id="202" name="直線コネクタ 201">
          <a:extLst>
            <a:ext uri="{FF2B5EF4-FFF2-40B4-BE49-F238E27FC236}">
              <a16:creationId xmlns:a16="http://schemas.microsoft.com/office/drawing/2014/main" id="{EEB9DF46-7AE5-4FB0-8979-94125DF0CB54}"/>
            </a:ext>
          </a:extLst>
        </xdr:cNvPr>
        <xdr:cNvCxnSpPr/>
      </xdr:nvCxnSpPr>
      <xdr:spPr>
        <a:xfrm>
          <a:off x="2336800" y="14167244"/>
          <a:ext cx="889000" cy="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78550</xdr:rowOff>
    </xdr:from>
    <xdr:to>
      <xdr:col>15</xdr:col>
      <xdr:colOff>133350</xdr:colOff>
      <xdr:row>83</xdr:row>
      <xdr:rowOff>8700</xdr:rowOff>
    </xdr:to>
    <xdr:sp macro="" textlink="">
      <xdr:nvSpPr>
        <xdr:cNvPr id="203" name="フローチャート: 判断 202">
          <a:extLst>
            <a:ext uri="{FF2B5EF4-FFF2-40B4-BE49-F238E27FC236}">
              <a16:creationId xmlns:a16="http://schemas.microsoft.com/office/drawing/2014/main" id="{CD58B99F-352B-4250-B141-DF23E32D4116}"/>
            </a:ext>
          </a:extLst>
        </xdr:cNvPr>
        <xdr:cNvSpPr/>
      </xdr:nvSpPr>
      <xdr:spPr>
        <a:xfrm>
          <a:off x="3175000" y="141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18877</xdr:rowOff>
    </xdr:from>
    <xdr:ext cx="762000" cy="259045"/>
    <xdr:sp macro="" textlink="">
      <xdr:nvSpPr>
        <xdr:cNvPr id="204" name="テキスト ボックス 203">
          <a:extLst>
            <a:ext uri="{FF2B5EF4-FFF2-40B4-BE49-F238E27FC236}">
              <a16:creationId xmlns:a16="http://schemas.microsoft.com/office/drawing/2014/main" id="{8462FB45-A81D-4FAA-B727-7F3BFCD8610B}"/>
            </a:ext>
          </a:extLst>
        </xdr:cNvPr>
        <xdr:cNvSpPr txBox="1"/>
      </xdr:nvSpPr>
      <xdr:spPr>
        <a:xfrm>
          <a:off x="2844800" y="139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108344</xdr:rowOff>
    </xdr:from>
    <xdr:to>
      <xdr:col>11</xdr:col>
      <xdr:colOff>31750</xdr:colOff>
      <xdr:row>87</xdr:row>
      <xdr:rowOff>144743</xdr:rowOff>
    </xdr:to>
    <xdr:cxnSp macro="">
      <xdr:nvCxnSpPr>
        <xdr:cNvPr id="205" name="直線コネクタ 204">
          <a:extLst>
            <a:ext uri="{FF2B5EF4-FFF2-40B4-BE49-F238E27FC236}">
              <a16:creationId xmlns:a16="http://schemas.microsoft.com/office/drawing/2014/main" id="{EBF87D9B-7782-46C4-8155-9F155E9EFB7B}"/>
            </a:ext>
          </a:extLst>
        </xdr:cNvPr>
        <xdr:cNvCxnSpPr/>
      </xdr:nvCxnSpPr>
      <xdr:spPr>
        <a:xfrm flipV="1">
          <a:off x="1447800" y="14167244"/>
          <a:ext cx="889000" cy="89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120667</xdr:rowOff>
    </xdr:from>
    <xdr:to>
      <xdr:col>11</xdr:col>
      <xdr:colOff>82550</xdr:colOff>
      <xdr:row>83</xdr:row>
      <xdr:rowOff>50817</xdr:rowOff>
    </xdr:to>
    <xdr:sp macro="" textlink="">
      <xdr:nvSpPr>
        <xdr:cNvPr id="206" name="フローチャート: 判断 205">
          <a:extLst>
            <a:ext uri="{FF2B5EF4-FFF2-40B4-BE49-F238E27FC236}">
              <a16:creationId xmlns:a16="http://schemas.microsoft.com/office/drawing/2014/main" id="{B1F2A703-7EDA-440F-B457-244A9E42123A}"/>
            </a:ext>
          </a:extLst>
        </xdr:cNvPr>
        <xdr:cNvSpPr/>
      </xdr:nvSpPr>
      <xdr:spPr>
        <a:xfrm>
          <a:off x="2286000" y="1417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35594</xdr:rowOff>
    </xdr:from>
    <xdr:ext cx="762000" cy="259045"/>
    <xdr:sp macro="" textlink="">
      <xdr:nvSpPr>
        <xdr:cNvPr id="207" name="テキスト ボックス 206">
          <a:extLst>
            <a:ext uri="{FF2B5EF4-FFF2-40B4-BE49-F238E27FC236}">
              <a16:creationId xmlns:a16="http://schemas.microsoft.com/office/drawing/2014/main" id="{DBE73077-6DF1-414F-B80C-BCF2957455A0}"/>
            </a:ext>
          </a:extLst>
        </xdr:cNvPr>
        <xdr:cNvSpPr txBox="1"/>
      </xdr:nvSpPr>
      <xdr:spPr>
        <a:xfrm>
          <a:off x="1955800" y="1426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39089</xdr:rowOff>
    </xdr:from>
    <xdr:to>
      <xdr:col>7</xdr:col>
      <xdr:colOff>31750</xdr:colOff>
      <xdr:row>82</xdr:row>
      <xdr:rowOff>140689</xdr:rowOff>
    </xdr:to>
    <xdr:sp macro="" textlink="">
      <xdr:nvSpPr>
        <xdr:cNvPr id="208" name="フローチャート: 判断 207">
          <a:extLst>
            <a:ext uri="{FF2B5EF4-FFF2-40B4-BE49-F238E27FC236}">
              <a16:creationId xmlns:a16="http://schemas.microsoft.com/office/drawing/2014/main" id="{6BB72F31-4FB5-4FAC-8DE2-2216F4F41713}"/>
            </a:ext>
          </a:extLst>
        </xdr:cNvPr>
        <xdr:cNvSpPr/>
      </xdr:nvSpPr>
      <xdr:spPr>
        <a:xfrm>
          <a:off x="13970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150866</xdr:rowOff>
    </xdr:from>
    <xdr:ext cx="762000" cy="259045"/>
    <xdr:sp macro="" textlink="">
      <xdr:nvSpPr>
        <xdr:cNvPr id="209" name="テキスト ボックス 208">
          <a:extLst>
            <a:ext uri="{FF2B5EF4-FFF2-40B4-BE49-F238E27FC236}">
              <a16:creationId xmlns:a16="http://schemas.microsoft.com/office/drawing/2014/main" id="{18E717C1-1B59-47D0-91D6-77ABDF37FF74}"/>
            </a:ext>
          </a:extLst>
        </xdr:cNvPr>
        <xdr:cNvSpPr txBox="1"/>
      </xdr:nvSpPr>
      <xdr:spPr>
        <a:xfrm>
          <a:off x="1066800" y="1386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EFC84A73-4310-4AA0-9B40-32ED7D6811CB}"/>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2356250-5E5D-44BA-A51D-75D690AD7F3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8FF76D7-2CD6-4321-A34F-B0703EAB46A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C20C3345-AB2A-4C56-A908-E9FD28490EC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855CB46F-8A54-4FB0-860D-5C3F3AB140C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171371</xdr:rowOff>
    </xdr:from>
    <xdr:to>
      <xdr:col>23</xdr:col>
      <xdr:colOff>184150</xdr:colOff>
      <xdr:row>85</xdr:row>
      <xdr:rowOff>101521</xdr:rowOff>
    </xdr:to>
    <xdr:sp macro="" textlink="">
      <xdr:nvSpPr>
        <xdr:cNvPr id="215" name="楕円 214">
          <a:extLst>
            <a:ext uri="{FF2B5EF4-FFF2-40B4-BE49-F238E27FC236}">
              <a16:creationId xmlns:a16="http://schemas.microsoft.com/office/drawing/2014/main" id="{27EFCCE6-BC55-43C5-BEF5-A47F5627BEEB}"/>
            </a:ext>
          </a:extLst>
        </xdr:cNvPr>
        <xdr:cNvSpPr/>
      </xdr:nvSpPr>
      <xdr:spPr>
        <a:xfrm>
          <a:off x="4902200" y="145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67248</xdr:rowOff>
    </xdr:from>
    <xdr:ext cx="762000" cy="259045"/>
    <xdr:sp macro="" textlink="">
      <xdr:nvSpPr>
        <xdr:cNvPr id="216" name="人件費・物件費等の状況該当値テキスト">
          <a:extLst>
            <a:ext uri="{FF2B5EF4-FFF2-40B4-BE49-F238E27FC236}">
              <a16:creationId xmlns:a16="http://schemas.microsoft.com/office/drawing/2014/main" id="{401AB662-1DB2-4FFA-B39C-C771DA222884}"/>
            </a:ext>
          </a:extLst>
        </xdr:cNvPr>
        <xdr:cNvSpPr txBox="1"/>
      </xdr:nvSpPr>
      <xdr:spPr>
        <a:xfrm>
          <a:off x="5041900" y="1446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49862</xdr:rowOff>
    </xdr:from>
    <xdr:to>
      <xdr:col>19</xdr:col>
      <xdr:colOff>184150</xdr:colOff>
      <xdr:row>84</xdr:row>
      <xdr:rowOff>151462</xdr:rowOff>
    </xdr:to>
    <xdr:sp macro="" textlink="">
      <xdr:nvSpPr>
        <xdr:cNvPr id="217" name="楕円 216">
          <a:extLst>
            <a:ext uri="{FF2B5EF4-FFF2-40B4-BE49-F238E27FC236}">
              <a16:creationId xmlns:a16="http://schemas.microsoft.com/office/drawing/2014/main" id="{C17345F9-E35E-42CF-8306-3C35D952BFBE}"/>
            </a:ext>
          </a:extLst>
        </xdr:cNvPr>
        <xdr:cNvSpPr/>
      </xdr:nvSpPr>
      <xdr:spPr>
        <a:xfrm>
          <a:off x="4064000" y="144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136239</xdr:rowOff>
    </xdr:from>
    <xdr:ext cx="736600" cy="259045"/>
    <xdr:sp macro="" textlink="">
      <xdr:nvSpPr>
        <xdr:cNvPr id="218" name="テキスト ボックス 217">
          <a:extLst>
            <a:ext uri="{FF2B5EF4-FFF2-40B4-BE49-F238E27FC236}">
              <a16:creationId xmlns:a16="http://schemas.microsoft.com/office/drawing/2014/main" id="{918CF702-0728-4F13-A895-96488B5D2749}"/>
            </a:ext>
          </a:extLst>
        </xdr:cNvPr>
        <xdr:cNvSpPr txBox="1"/>
      </xdr:nvSpPr>
      <xdr:spPr>
        <a:xfrm>
          <a:off x="3733800" y="14538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104453</xdr:rowOff>
    </xdr:from>
    <xdr:to>
      <xdr:col>15</xdr:col>
      <xdr:colOff>133350</xdr:colOff>
      <xdr:row>83</xdr:row>
      <xdr:rowOff>34603</xdr:rowOff>
    </xdr:to>
    <xdr:sp macro="" textlink="">
      <xdr:nvSpPr>
        <xdr:cNvPr id="219" name="楕円 218">
          <a:extLst>
            <a:ext uri="{FF2B5EF4-FFF2-40B4-BE49-F238E27FC236}">
              <a16:creationId xmlns:a16="http://schemas.microsoft.com/office/drawing/2014/main" id="{9D14F6D4-6F41-43B9-9EA9-333470C7E39F}"/>
            </a:ext>
          </a:extLst>
        </xdr:cNvPr>
        <xdr:cNvSpPr/>
      </xdr:nvSpPr>
      <xdr:spPr>
        <a:xfrm>
          <a:off x="3175000" y="141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19380</xdr:rowOff>
    </xdr:from>
    <xdr:ext cx="762000" cy="259045"/>
    <xdr:sp macro="" textlink="">
      <xdr:nvSpPr>
        <xdr:cNvPr id="220" name="テキスト ボックス 219">
          <a:extLst>
            <a:ext uri="{FF2B5EF4-FFF2-40B4-BE49-F238E27FC236}">
              <a16:creationId xmlns:a16="http://schemas.microsoft.com/office/drawing/2014/main" id="{1498EA22-40A2-4586-9BF5-AEFF9C3A31AC}"/>
            </a:ext>
          </a:extLst>
        </xdr:cNvPr>
        <xdr:cNvSpPr txBox="1"/>
      </xdr:nvSpPr>
      <xdr:spPr>
        <a:xfrm>
          <a:off x="2844800" y="1424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57544</xdr:rowOff>
    </xdr:from>
    <xdr:to>
      <xdr:col>11</xdr:col>
      <xdr:colOff>82550</xdr:colOff>
      <xdr:row>82</xdr:row>
      <xdr:rowOff>159144</xdr:rowOff>
    </xdr:to>
    <xdr:sp macro="" textlink="">
      <xdr:nvSpPr>
        <xdr:cNvPr id="221" name="楕円 220">
          <a:extLst>
            <a:ext uri="{FF2B5EF4-FFF2-40B4-BE49-F238E27FC236}">
              <a16:creationId xmlns:a16="http://schemas.microsoft.com/office/drawing/2014/main" id="{63C7CCA0-A518-48A3-9DB2-C03D5AE01672}"/>
            </a:ext>
          </a:extLst>
        </xdr:cNvPr>
        <xdr:cNvSpPr/>
      </xdr:nvSpPr>
      <xdr:spPr>
        <a:xfrm>
          <a:off x="2286000" y="1411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169321</xdr:rowOff>
    </xdr:from>
    <xdr:ext cx="762000" cy="259045"/>
    <xdr:sp macro="" textlink="">
      <xdr:nvSpPr>
        <xdr:cNvPr id="222" name="テキスト ボックス 221">
          <a:extLst>
            <a:ext uri="{FF2B5EF4-FFF2-40B4-BE49-F238E27FC236}">
              <a16:creationId xmlns:a16="http://schemas.microsoft.com/office/drawing/2014/main" id="{46F2DD52-2237-4F28-AF6D-89033689BB20}"/>
            </a:ext>
          </a:extLst>
        </xdr:cNvPr>
        <xdr:cNvSpPr txBox="1"/>
      </xdr:nvSpPr>
      <xdr:spPr>
        <a:xfrm>
          <a:off x="1955800" y="1388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93943</xdr:rowOff>
    </xdr:from>
    <xdr:to>
      <xdr:col>7</xdr:col>
      <xdr:colOff>31750</xdr:colOff>
      <xdr:row>88</xdr:row>
      <xdr:rowOff>24093</xdr:rowOff>
    </xdr:to>
    <xdr:sp macro="" textlink="">
      <xdr:nvSpPr>
        <xdr:cNvPr id="223" name="楕円 222">
          <a:extLst>
            <a:ext uri="{FF2B5EF4-FFF2-40B4-BE49-F238E27FC236}">
              <a16:creationId xmlns:a16="http://schemas.microsoft.com/office/drawing/2014/main" id="{61660534-0769-4D5A-8B5B-CE2D044FE43A}"/>
            </a:ext>
          </a:extLst>
        </xdr:cNvPr>
        <xdr:cNvSpPr/>
      </xdr:nvSpPr>
      <xdr:spPr>
        <a:xfrm>
          <a:off x="1397000" y="1501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8870</xdr:rowOff>
    </xdr:from>
    <xdr:ext cx="762000" cy="259045"/>
    <xdr:sp macro="" textlink="">
      <xdr:nvSpPr>
        <xdr:cNvPr id="224" name="テキスト ボックス 223">
          <a:extLst>
            <a:ext uri="{FF2B5EF4-FFF2-40B4-BE49-F238E27FC236}">
              <a16:creationId xmlns:a16="http://schemas.microsoft.com/office/drawing/2014/main" id="{034212B2-B578-4EEC-9668-10AF5F2DBC28}"/>
            </a:ext>
          </a:extLst>
        </xdr:cNvPr>
        <xdr:cNvSpPr txBox="1"/>
      </xdr:nvSpPr>
      <xdr:spPr>
        <a:xfrm>
          <a:off x="1066800" y="1509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E6C49F05-5B28-4B60-9466-0797864CD84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EE466BC2-CCC3-401F-89FE-44429827609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8BD08890-0D89-44F6-B60E-C92C73FEFD39}"/>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2053C346-0B88-4189-83E5-252741CE1A3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A8C04FE3-D949-410F-8B5D-6118BE904A3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58189FEB-1D03-44B8-8E73-06F009E1AA6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9BAA0262-719D-42EE-B85A-EA06C0613E9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CA015BF5-13B9-4868-9B2C-105541E7F0C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A8F17D9E-7B44-4776-941D-E6A99C041EB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D10D728-50F8-41A1-BB94-1A24C878A7C4}"/>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591638DA-B537-47B8-996D-D8B034A13E6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8B9DBA11-90C1-4685-882C-8ACDC162FDFD}"/>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4BFB2255-CC50-4F40-BA4C-5CE9F5C0933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前年度より３．２ポイント増加したものの類似団体平均より低い水準にあるため、適正な給与水準を維持するため、制度改正に取り組む必要がある。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D28893DE-BB82-4DF5-9A9A-A1C3013D2AB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27124E82-03D4-42FC-A4E2-9781D92BB20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0" name="直線コネクタ 239">
          <a:extLst>
            <a:ext uri="{FF2B5EF4-FFF2-40B4-BE49-F238E27FC236}">
              <a16:creationId xmlns:a16="http://schemas.microsoft.com/office/drawing/2014/main" id="{925150F2-74CF-478A-9A00-97E60496CBF5}"/>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1" name="テキスト ボックス 240">
          <a:extLst>
            <a:ext uri="{FF2B5EF4-FFF2-40B4-BE49-F238E27FC236}">
              <a16:creationId xmlns:a16="http://schemas.microsoft.com/office/drawing/2014/main" id="{C9D2FC3F-67FF-40C9-88A0-7075B5C7BC6F}"/>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2" name="直線コネクタ 241">
          <a:extLst>
            <a:ext uri="{FF2B5EF4-FFF2-40B4-BE49-F238E27FC236}">
              <a16:creationId xmlns:a16="http://schemas.microsoft.com/office/drawing/2014/main" id="{82186AF5-B557-4A06-B15D-CCD339784084}"/>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3" name="テキスト ボックス 242">
          <a:extLst>
            <a:ext uri="{FF2B5EF4-FFF2-40B4-BE49-F238E27FC236}">
              <a16:creationId xmlns:a16="http://schemas.microsoft.com/office/drawing/2014/main" id="{30A33140-89D5-44AE-A44E-F697E630EE46}"/>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4" name="直線コネクタ 243">
          <a:extLst>
            <a:ext uri="{FF2B5EF4-FFF2-40B4-BE49-F238E27FC236}">
              <a16:creationId xmlns:a16="http://schemas.microsoft.com/office/drawing/2014/main" id="{FA1824F8-31C4-4D0A-A634-A5AAE427FC07}"/>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5" name="テキスト ボックス 244">
          <a:extLst>
            <a:ext uri="{FF2B5EF4-FFF2-40B4-BE49-F238E27FC236}">
              <a16:creationId xmlns:a16="http://schemas.microsoft.com/office/drawing/2014/main" id="{9D04E42E-CFCF-4F18-A3B3-85BA953C5D0D}"/>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6" name="直線コネクタ 245">
          <a:extLst>
            <a:ext uri="{FF2B5EF4-FFF2-40B4-BE49-F238E27FC236}">
              <a16:creationId xmlns:a16="http://schemas.microsoft.com/office/drawing/2014/main" id="{E98D4FC9-CDD9-4338-8D22-44F4B44D9BBA}"/>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7" name="テキスト ボックス 246">
          <a:extLst>
            <a:ext uri="{FF2B5EF4-FFF2-40B4-BE49-F238E27FC236}">
              <a16:creationId xmlns:a16="http://schemas.microsoft.com/office/drawing/2014/main" id="{B9D871FD-2BA4-431C-9363-37655C7D7CF1}"/>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3547723B-9FDC-4E33-BDFB-3285D164F9F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6599F13F-ACE4-4EFB-98CB-048D19916FD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E5FA5E33-5211-4E3A-AC1A-161764E8CE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1" name="直線コネクタ 250">
          <a:extLst>
            <a:ext uri="{FF2B5EF4-FFF2-40B4-BE49-F238E27FC236}">
              <a16:creationId xmlns:a16="http://schemas.microsoft.com/office/drawing/2014/main" id="{1A9A9A1C-3502-4519-AE42-0487C2D42E8C}"/>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2" name="給与水準   （国との比較）最小値テキスト">
          <a:extLst>
            <a:ext uri="{FF2B5EF4-FFF2-40B4-BE49-F238E27FC236}">
              <a16:creationId xmlns:a16="http://schemas.microsoft.com/office/drawing/2014/main" id="{4CCC239E-5DA4-461D-B98D-03353432CE66}"/>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3" name="直線コネクタ 252">
          <a:extLst>
            <a:ext uri="{FF2B5EF4-FFF2-40B4-BE49-F238E27FC236}">
              <a16:creationId xmlns:a16="http://schemas.microsoft.com/office/drawing/2014/main" id="{9DD84E07-3E9D-4905-8EF9-38183F912893}"/>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4" name="給与水準   （国との比較）最大値テキスト">
          <a:extLst>
            <a:ext uri="{FF2B5EF4-FFF2-40B4-BE49-F238E27FC236}">
              <a16:creationId xmlns:a16="http://schemas.microsoft.com/office/drawing/2014/main" id="{B17A5CF9-C1AD-496C-A963-CA64CD3C2624}"/>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5" name="直線コネクタ 254">
          <a:extLst>
            <a:ext uri="{FF2B5EF4-FFF2-40B4-BE49-F238E27FC236}">
              <a16:creationId xmlns:a16="http://schemas.microsoft.com/office/drawing/2014/main" id="{45695A56-F80B-4070-895A-823E3F3AADA9}"/>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169672</xdr:rowOff>
    </xdr:from>
    <xdr:to>
      <xdr:col>81</xdr:col>
      <xdr:colOff>44450</xdr:colOff>
      <xdr:row>82</xdr:row>
      <xdr:rowOff>169672</xdr:rowOff>
    </xdr:to>
    <xdr:cxnSp macro="">
      <xdr:nvCxnSpPr>
        <xdr:cNvPr id="256" name="直線コネクタ 255">
          <a:extLst>
            <a:ext uri="{FF2B5EF4-FFF2-40B4-BE49-F238E27FC236}">
              <a16:creationId xmlns:a16="http://schemas.microsoft.com/office/drawing/2014/main" id="{D0364DE5-ABD8-4819-9A82-19A3B7C408D0}"/>
            </a:ext>
          </a:extLst>
        </xdr:cNvPr>
        <xdr:cNvCxnSpPr/>
      </xdr:nvCxnSpPr>
      <xdr:spPr>
        <a:xfrm>
          <a:off x="16179800" y="14228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7" name="給与水準   （国との比較）平均値テキスト">
          <a:extLst>
            <a:ext uri="{FF2B5EF4-FFF2-40B4-BE49-F238E27FC236}">
              <a16:creationId xmlns:a16="http://schemas.microsoft.com/office/drawing/2014/main" id="{75E2239F-657F-4F37-81C7-B0AB345FD6A1}"/>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58" name="フローチャート: 判断 257">
          <a:extLst>
            <a:ext uri="{FF2B5EF4-FFF2-40B4-BE49-F238E27FC236}">
              <a16:creationId xmlns:a16="http://schemas.microsoft.com/office/drawing/2014/main" id="{DFC5906C-874A-4EC7-81BD-B1AC0A6A92C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32258</xdr:rowOff>
    </xdr:from>
    <xdr:to>
      <xdr:col>77</xdr:col>
      <xdr:colOff>44450</xdr:colOff>
      <xdr:row>82</xdr:row>
      <xdr:rowOff>169672</xdr:rowOff>
    </xdr:to>
    <xdr:cxnSp macro="">
      <xdr:nvCxnSpPr>
        <xdr:cNvPr id="259" name="直線コネクタ 258">
          <a:extLst>
            <a:ext uri="{FF2B5EF4-FFF2-40B4-BE49-F238E27FC236}">
              <a16:creationId xmlns:a16="http://schemas.microsoft.com/office/drawing/2014/main" id="{06018E37-569B-415E-94AE-CE44102D0418}"/>
            </a:ext>
          </a:extLst>
        </xdr:cNvPr>
        <xdr:cNvCxnSpPr/>
      </xdr:nvCxnSpPr>
      <xdr:spPr>
        <a:xfrm>
          <a:off x="15290800" y="13919708"/>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0" name="フローチャート: 判断 259">
          <a:extLst>
            <a:ext uri="{FF2B5EF4-FFF2-40B4-BE49-F238E27FC236}">
              <a16:creationId xmlns:a16="http://schemas.microsoft.com/office/drawing/2014/main" id="{22A9747D-9772-4C25-B266-08EA50985E62}"/>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1" name="テキスト ボックス 260">
          <a:extLst>
            <a:ext uri="{FF2B5EF4-FFF2-40B4-BE49-F238E27FC236}">
              <a16:creationId xmlns:a16="http://schemas.microsoft.com/office/drawing/2014/main" id="{E476A3D3-1169-4DD1-9CA4-6D23292A34F3}"/>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39624</xdr:rowOff>
    </xdr:from>
    <xdr:to>
      <xdr:col>72</xdr:col>
      <xdr:colOff>203200</xdr:colOff>
      <xdr:row>81</xdr:row>
      <xdr:rowOff>32258</xdr:rowOff>
    </xdr:to>
    <xdr:cxnSp macro="">
      <xdr:nvCxnSpPr>
        <xdr:cNvPr id="262" name="直線コネクタ 261">
          <a:extLst>
            <a:ext uri="{FF2B5EF4-FFF2-40B4-BE49-F238E27FC236}">
              <a16:creationId xmlns:a16="http://schemas.microsoft.com/office/drawing/2014/main" id="{E00CC18C-84A7-4B09-9942-26315CA936FC}"/>
            </a:ext>
          </a:extLst>
        </xdr:cNvPr>
        <xdr:cNvCxnSpPr/>
      </xdr:nvCxnSpPr>
      <xdr:spPr>
        <a:xfrm>
          <a:off x="14401800" y="1375562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3" name="フローチャート: 判断 262">
          <a:extLst>
            <a:ext uri="{FF2B5EF4-FFF2-40B4-BE49-F238E27FC236}">
              <a16:creationId xmlns:a16="http://schemas.microsoft.com/office/drawing/2014/main" id="{C17509CE-C880-40BA-8A7E-450E8A6DBA8D}"/>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9414</xdr:rowOff>
    </xdr:from>
    <xdr:ext cx="762000" cy="259045"/>
    <xdr:sp macro="" textlink="">
      <xdr:nvSpPr>
        <xdr:cNvPr id="264" name="テキスト ボックス 263">
          <a:extLst>
            <a:ext uri="{FF2B5EF4-FFF2-40B4-BE49-F238E27FC236}">
              <a16:creationId xmlns:a16="http://schemas.microsoft.com/office/drawing/2014/main" id="{3A9EB474-5D42-497F-8FD6-444C296A33DD}"/>
            </a:ext>
          </a:extLst>
        </xdr:cNvPr>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39624</xdr:rowOff>
    </xdr:from>
    <xdr:to>
      <xdr:col>68</xdr:col>
      <xdr:colOff>152400</xdr:colOff>
      <xdr:row>80</xdr:row>
      <xdr:rowOff>68580</xdr:rowOff>
    </xdr:to>
    <xdr:cxnSp macro="">
      <xdr:nvCxnSpPr>
        <xdr:cNvPr id="265" name="直線コネクタ 264">
          <a:extLst>
            <a:ext uri="{FF2B5EF4-FFF2-40B4-BE49-F238E27FC236}">
              <a16:creationId xmlns:a16="http://schemas.microsoft.com/office/drawing/2014/main" id="{112158E0-1AF0-4231-9716-C86452BA6A14}"/>
            </a:ext>
          </a:extLst>
        </xdr:cNvPr>
        <xdr:cNvCxnSpPr/>
      </xdr:nvCxnSpPr>
      <xdr:spPr>
        <a:xfrm flipV="1">
          <a:off x="13512800" y="137556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6" name="フローチャート: 判断 265">
          <a:extLst>
            <a:ext uri="{FF2B5EF4-FFF2-40B4-BE49-F238E27FC236}">
              <a16:creationId xmlns:a16="http://schemas.microsoft.com/office/drawing/2014/main" id="{B5D09420-5B77-45BB-B5FF-92D89E4C6CC3}"/>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7" name="テキスト ボックス 266">
          <a:extLst>
            <a:ext uri="{FF2B5EF4-FFF2-40B4-BE49-F238E27FC236}">
              <a16:creationId xmlns:a16="http://schemas.microsoft.com/office/drawing/2014/main" id="{8A10BF79-3E4D-4257-B74B-892C4596245D}"/>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68" name="フローチャート: 判断 267">
          <a:extLst>
            <a:ext uri="{FF2B5EF4-FFF2-40B4-BE49-F238E27FC236}">
              <a16:creationId xmlns:a16="http://schemas.microsoft.com/office/drawing/2014/main" id="{6EBCD462-27C4-4FAF-B733-714B79933122}"/>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3ADB5465-71FD-4613-9AF7-549670082DC6}"/>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F843C96-9BA4-4B6C-8BD2-32460067AFB1}"/>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A255D37C-BAD4-490B-81C9-4683BE3B3E3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9C63C69A-F817-4AE6-BD1A-A8D09CE9BF2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56D06C7-061A-4162-87ED-8721A63A95F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A92EBEC-351D-44B3-A6B4-8F16A5EB688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118872</xdr:rowOff>
    </xdr:from>
    <xdr:to>
      <xdr:col>81</xdr:col>
      <xdr:colOff>95250</xdr:colOff>
      <xdr:row>83</xdr:row>
      <xdr:rowOff>49022</xdr:rowOff>
    </xdr:to>
    <xdr:sp macro="" textlink="">
      <xdr:nvSpPr>
        <xdr:cNvPr id="275" name="楕円 274">
          <a:extLst>
            <a:ext uri="{FF2B5EF4-FFF2-40B4-BE49-F238E27FC236}">
              <a16:creationId xmlns:a16="http://schemas.microsoft.com/office/drawing/2014/main" id="{5E66A97D-74F1-4618-9E9A-0C2D2AAA60A9}"/>
            </a:ext>
          </a:extLst>
        </xdr:cNvPr>
        <xdr:cNvSpPr/>
      </xdr:nvSpPr>
      <xdr:spPr>
        <a:xfrm>
          <a:off x="16967200" y="1417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135399</xdr:rowOff>
    </xdr:from>
    <xdr:ext cx="762000" cy="259045"/>
    <xdr:sp macro="" textlink="">
      <xdr:nvSpPr>
        <xdr:cNvPr id="276" name="給与水準   （国との比較）該当値テキスト">
          <a:extLst>
            <a:ext uri="{FF2B5EF4-FFF2-40B4-BE49-F238E27FC236}">
              <a16:creationId xmlns:a16="http://schemas.microsoft.com/office/drawing/2014/main" id="{525EFB00-061B-4BF5-B9F1-93986608BAB0}"/>
            </a:ext>
          </a:extLst>
        </xdr:cNvPr>
        <xdr:cNvSpPr txBox="1"/>
      </xdr:nvSpPr>
      <xdr:spPr>
        <a:xfrm>
          <a:off x="17106900" y="140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118872</xdr:rowOff>
    </xdr:from>
    <xdr:to>
      <xdr:col>77</xdr:col>
      <xdr:colOff>95250</xdr:colOff>
      <xdr:row>83</xdr:row>
      <xdr:rowOff>49022</xdr:rowOff>
    </xdr:to>
    <xdr:sp macro="" textlink="">
      <xdr:nvSpPr>
        <xdr:cNvPr id="277" name="楕円 276">
          <a:extLst>
            <a:ext uri="{FF2B5EF4-FFF2-40B4-BE49-F238E27FC236}">
              <a16:creationId xmlns:a16="http://schemas.microsoft.com/office/drawing/2014/main" id="{FEBE42CA-4064-4E43-BDED-C9BB12D431F5}"/>
            </a:ext>
          </a:extLst>
        </xdr:cNvPr>
        <xdr:cNvSpPr/>
      </xdr:nvSpPr>
      <xdr:spPr>
        <a:xfrm>
          <a:off x="16129000" y="1417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59199</xdr:rowOff>
    </xdr:from>
    <xdr:ext cx="736600" cy="259045"/>
    <xdr:sp macro="" textlink="">
      <xdr:nvSpPr>
        <xdr:cNvPr id="278" name="テキスト ボックス 277">
          <a:extLst>
            <a:ext uri="{FF2B5EF4-FFF2-40B4-BE49-F238E27FC236}">
              <a16:creationId xmlns:a16="http://schemas.microsoft.com/office/drawing/2014/main" id="{DC66EDA2-0DBC-46BC-9DC3-9F859608276F}"/>
            </a:ext>
          </a:extLst>
        </xdr:cNvPr>
        <xdr:cNvSpPr txBox="1"/>
      </xdr:nvSpPr>
      <xdr:spPr>
        <a:xfrm>
          <a:off x="15798800" y="139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152908</xdr:rowOff>
    </xdr:from>
    <xdr:to>
      <xdr:col>73</xdr:col>
      <xdr:colOff>44450</xdr:colOff>
      <xdr:row>81</xdr:row>
      <xdr:rowOff>83058</xdr:rowOff>
    </xdr:to>
    <xdr:sp macro="" textlink="">
      <xdr:nvSpPr>
        <xdr:cNvPr id="279" name="楕円 278">
          <a:extLst>
            <a:ext uri="{FF2B5EF4-FFF2-40B4-BE49-F238E27FC236}">
              <a16:creationId xmlns:a16="http://schemas.microsoft.com/office/drawing/2014/main" id="{B71A255F-AF98-4B80-89ED-71C01F9D733B}"/>
            </a:ext>
          </a:extLst>
        </xdr:cNvPr>
        <xdr:cNvSpPr/>
      </xdr:nvSpPr>
      <xdr:spPr>
        <a:xfrm>
          <a:off x="15240000" y="1386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93235</xdr:rowOff>
    </xdr:from>
    <xdr:ext cx="762000" cy="259045"/>
    <xdr:sp macro="" textlink="">
      <xdr:nvSpPr>
        <xdr:cNvPr id="280" name="テキスト ボックス 279">
          <a:extLst>
            <a:ext uri="{FF2B5EF4-FFF2-40B4-BE49-F238E27FC236}">
              <a16:creationId xmlns:a16="http://schemas.microsoft.com/office/drawing/2014/main" id="{A9FA9476-53EB-49FA-8D6B-7B8452231960}"/>
            </a:ext>
          </a:extLst>
        </xdr:cNvPr>
        <xdr:cNvSpPr txBox="1"/>
      </xdr:nvSpPr>
      <xdr:spPr>
        <a:xfrm>
          <a:off x="14909800" y="1363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160274</xdr:rowOff>
    </xdr:from>
    <xdr:to>
      <xdr:col>68</xdr:col>
      <xdr:colOff>203200</xdr:colOff>
      <xdr:row>80</xdr:row>
      <xdr:rowOff>90424</xdr:rowOff>
    </xdr:to>
    <xdr:sp macro="" textlink="">
      <xdr:nvSpPr>
        <xdr:cNvPr id="281" name="楕円 280">
          <a:extLst>
            <a:ext uri="{FF2B5EF4-FFF2-40B4-BE49-F238E27FC236}">
              <a16:creationId xmlns:a16="http://schemas.microsoft.com/office/drawing/2014/main" id="{F0359F02-68CF-4231-933A-45935A1B4E43}"/>
            </a:ext>
          </a:extLst>
        </xdr:cNvPr>
        <xdr:cNvSpPr/>
      </xdr:nvSpPr>
      <xdr:spPr>
        <a:xfrm>
          <a:off x="14351000" y="137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100601</xdr:rowOff>
    </xdr:from>
    <xdr:ext cx="762000" cy="259045"/>
    <xdr:sp macro="" textlink="">
      <xdr:nvSpPr>
        <xdr:cNvPr id="282" name="テキスト ボックス 281">
          <a:extLst>
            <a:ext uri="{FF2B5EF4-FFF2-40B4-BE49-F238E27FC236}">
              <a16:creationId xmlns:a16="http://schemas.microsoft.com/office/drawing/2014/main" id="{EF4A6F8C-5F67-4144-A259-C6DC26ADE6E2}"/>
            </a:ext>
          </a:extLst>
        </xdr:cNvPr>
        <xdr:cNvSpPr txBox="1"/>
      </xdr:nvSpPr>
      <xdr:spPr>
        <a:xfrm>
          <a:off x="14020800" y="1347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17780</xdr:rowOff>
    </xdr:from>
    <xdr:to>
      <xdr:col>64</xdr:col>
      <xdr:colOff>152400</xdr:colOff>
      <xdr:row>80</xdr:row>
      <xdr:rowOff>119380</xdr:rowOff>
    </xdr:to>
    <xdr:sp macro="" textlink="">
      <xdr:nvSpPr>
        <xdr:cNvPr id="283" name="楕円 282">
          <a:extLst>
            <a:ext uri="{FF2B5EF4-FFF2-40B4-BE49-F238E27FC236}">
              <a16:creationId xmlns:a16="http://schemas.microsoft.com/office/drawing/2014/main" id="{809B9D68-B9AF-44A3-853E-E97C758A9C03}"/>
            </a:ext>
          </a:extLst>
        </xdr:cNvPr>
        <xdr:cNvSpPr/>
      </xdr:nvSpPr>
      <xdr:spPr>
        <a:xfrm>
          <a:off x="134620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129557</xdr:rowOff>
    </xdr:from>
    <xdr:ext cx="762000" cy="259045"/>
    <xdr:sp macro="" textlink="">
      <xdr:nvSpPr>
        <xdr:cNvPr id="284" name="テキスト ボックス 283">
          <a:extLst>
            <a:ext uri="{FF2B5EF4-FFF2-40B4-BE49-F238E27FC236}">
              <a16:creationId xmlns:a16="http://schemas.microsoft.com/office/drawing/2014/main" id="{56625F60-423D-4B71-A615-5E8C25E43649}"/>
            </a:ext>
          </a:extLst>
        </xdr:cNvPr>
        <xdr:cNvSpPr txBox="1"/>
      </xdr:nvSpPr>
      <xdr:spPr>
        <a:xfrm>
          <a:off x="13131800" y="1350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6547DEFC-D779-40BB-815A-988583D52DA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64727F78-01D4-43BF-A354-8B93784A793B}"/>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F7C498C1-FCD8-45FB-9596-6CAC293A136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FF7C1B02-1902-4892-9789-4A2A620F4394}"/>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3D3E3F0A-6F8B-469D-BE7A-EA10A8C04EB7}"/>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7AA65633-DAE3-4632-BC23-A23D33566EE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7E29C764-8314-4BFF-9054-A29E7404A3C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EB686569-BD6C-42C1-8DFA-36AA2AE4052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846454FE-62A1-4860-BD64-626F4346FDB9}"/>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6F94233D-101B-4960-958A-211556EB5F8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10E1EE85-E025-4278-BC74-5A41C57BBEF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853D2F37-10AF-4448-B50F-A46307E182CE}"/>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37F166FD-662D-4E9A-A718-E9090B9B976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年熊本地震からの復旧事業の減少に伴い、災害復旧に従事する任期付き職員が減少したことにより、人口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今後についても、指定管理等を積極的に取り入れ、削減に努める。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7987F329-338F-4E2F-A104-6690A5B8FE9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DDFFDF1A-E559-4EF8-ACE0-A13787F80A13}"/>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3D2856D9-8B4F-41CA-B57F-8499F87507B7}"/>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70607ABD-F890-4938-BCC8-CFFF2760313A}"/>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3E9973DF-9664-4ED5-8D0D-0D9F1AC223BA}"/>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F6D80D8E-FF2D-413C-BB4A-32A3DC56C0D1}"/>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1AB5ABD4-4100-4B4B-8F00-BCCE237E2E05}"/>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B8131F35-744F-4FD6-9F98-3E810AADCE76}"/>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ADAEF74E-4976-4CD1-83E3-308E2867F41F}"/>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415D6EC6-75E2-43AC-9B0A-1E27EA6711EA}"/>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419F128-299A-4D2F-B62C-BA7B99C0BFDE}"/>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F537ADD2-1D48-49BC-8772-A62055F82D38}"/>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6BD02DC5-23E7-4CA1-AB05-8FFD15F43D4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3CBEED82-7D95-49C3-86B3-559E8F8C02F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854CA72-A5BB-4141-B236-FCE724E91F83}"/>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7BF6F593-054C-4259-B6FB-1FAD731403B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4" name="直線コネクタ 313">
          <a:extLst>
            <a:ext uri="{FF2B5EF4-FFF2-40B4-BE49-F238E27FC236}">
              <a16:creationId xmlns:a16="http://schemas.microsoft.com/office/drawing/2014/main" id="{B552E830-4421-4B0B-933E-2A782F344186}"/>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5" name="定員管理の状況最小値テキスト">
          <a:extLst>
            <a:ext uri="{FF2B5EF4-FFF2-40B4-BE49-F238E27FC236}">
              <a16:creationId xmlns:a16="http://schemas.microsoft.com/office/drawing/2014/main" id="{68CF2F87-0B56-4DCA-BA1F-28E87AA6B289}"/>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6" name="直線コネクタ 315">
          <a:extLst>
            <a:ext uri="{FF2B5EF4-FFF2-40B4-BE49-F238E27FC236}">
              <a16:creationId xmlns:a16="http://schemas.microsoft.com/office/drawing/2014/main" id="{FB814DD2-1772-4B7F-AB69-1D65556AD94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7" name="定員管理の状況最大値テキスト">
          <a:extLst>
            <a:ext uri="{FF2B5EF4-FFF2-40B4-BE49-F238E27FC236}">
              <a16:creationId xmlns:a16="http://schemas.microsoft.com/office/drawing/2014/main" id="{17D12ED0-D4DD-45E3-97C4-944E653225A9}"/>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18" name="直線コネクタ 317">
          <a:extLst>
            <a:ext uri="{FF2B5EF4-FFF2-40B4-BE49-F238E27FC236}">
              <a16:creationId xmlns:a16="http://schemas.microsoft.com/office/drawing/2014/main" id="{CE908BEF-A050-40FE-9D67-5E42FB0EEF4D}"/>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1411</xdr:rowOff>
    </xdr:from>
    <xdr:to>
      <xdr:col>81</xdr:col>
      <xdr:colOff>44450</xdr:colOff>
      <xdr:row>61</xdr:row>
      <xdr:rowOff>6773</xdr:rowOff>
    </xdr:to>
    <xdr:cxnSp macro="">
      <xdr:nvCxnSpPr>
        <xdr:cNvPr id="319" name="直線コネクタ 318">
          <a:extLst>
            <a:ext uri="{FF2B5EF4-FFF2-40B4-BE49-F238E27FC236}">
              <a16:creationId xmlns:a16="http://schemas.microsoft.com/office/drawing/2014/main" id="{C36A3D75-32E7-4623-8F2E-A4BE620F3759}"/>
            </a:ext>
          </a:extLst>
        </xdr:cNvPr>
        <xdr:cNvCxnSpPr/>
      </xdr:nvCxnSpPr>
      <xdr:spPr>
        <a:xfrm flipV="1">
          <a:off x="16179800" y="10459861"/>
          <a:ext cx="8382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0" name="定員管理の状況平均値テキスト">
          <a:extLst>
            <a:ext uri="{FF2B5EF4-FFF2-40B4-BE49-F238E27FC236}">
              <a16:creationId xmlns:a16="http://schemas.microsoft.com/office/drawing/2014/main" id="{99FFA7E1-43C0-4A6A-ACCA-D3373BCCFBA3}"/>
            </a:ext>
          </a:extLst>
        </xdr:cNvPr>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1" name="フローチャート: 判断 320">
          <a:extLst>
            <a:ext uri="{FF2B5EF4-FFF2-40B4-BE49-F238E27FC236}">
              <a16:creationId xmlns:a16="http://schemas.microsoft.com/office/drawing/2014/main" id="{F03D2385-3ADA-4477-999D-5F8334029AF3}"/>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6773</xdr:rowOff>
    </xdr:from>
    <xdr:to>
      <xdr:col>77</xdr:col>
      <xdr:colOff>44450</xdr:colOff>
      <xdr:row>61</xdr:row>
      <xdr:rowOff>108655</xdr:rowOff>
    </xdr:to>
    <xdr:cxnSp macro="">
      <xdr:nvCxnSpPr>
        <xdr:cNvPr id="322" name="直線コネクタ 321">
          <a:extLst>
            <a:ext uri="{FF2B5EF4-FFF2-40B4-BE49-F238E27FC236}">
              <a16:creationId xmlns:a16="http://schemas.microsoft.com/office/drawing/2014/main" id="{B4130B37-1E98-4E88-8573-1BD6B0CB5C17}"/>
            </a:ext>
          </a:extLst>
        </xdr:cNvPr>
        <xdr:cNvCxnSpPr/>
      </xdr:nvCxnSpPr>
      <xdr:spPr>
        <a:xfrm flipV="1">
          <a:off x="15290800" y="10465223"/>
          <a:ext cx="8890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3" name="フローチャート: 判断 322">
          <a:extLst>
            <a:ext uri="{FF2B5EF4-FFF2-40B4-BE49-F238E27FC236}">
              <a16:creationId xmlns:a16="http://schemas.microsoft.com/office/drawing/2014/main" id="{0E400434-4D3D-431A-BF5A-64CFFAE727DA}"/>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4" name="テキスト ボックス 323">
          <a:extLst>
            <a:ext uri="{FF2B5EF4-FFF2-40B4-BE49-F238E27FC236}">
              <a16:creationId xmlns:a16="http://schemas.microsoft.com/office/drawing/2014/main" id="{0CC7FE5A-8364-45A1-81A0-F5F695B08225}"/>
            </a:ext>
          </a:extLst>
        </xdr:cNvPr>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108655</xdr:rowOff>
    </xdr:from>
    <xdr:to>
      <xdr:col>72</xdr:col>
      <xdr:colOff>203200</xdr:colOff>
      <xdr:row>62</xdr:row>
      <xdr:rowOff>6914</xdr:rowOff>
    </xdr:to>
    <xdr:cxnSp macro="">
      <xdr:nvCxnSpPr>
        <xdr:cNvPr id="325" name="直線コネクタ 324">
          <a:extLst>
            <a:ext uri="{FF2B5EF4-FFF2-40B4-BE49-F238E27FC236}">
              <a16:creationId xmlns:a16="http://schemas.microsoft.com/office/drawing/2014/main" id="{C8F0EFE8-8CF6-4EE8-87A8-6BA95D3EB0FB}"/>
            </a:ext>
          </a:extLst>
        </xdr:cNvPr>
        <xdr:cNvCxnSpPr/>
      </xdr:nvCxnSpPr>
      <xdr:spPr>
        <a:xfrm flipV="1">
          <a:off x="14401800" y="10567105"/>
          <a:ext cx="8890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6" name="フローチャート: 判断 325">
          <a:extLst>
            <a:ext uri="{FF2B5EF4-FFF2-40B4-BE49-F238E27FC236}">
              <a16:creationId xmlns:a16="http://schemas.microsoft.com/office/drawing/2014/main" id="{55D4CC52-4C8A-42E1-98FE-791553976278}"/>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53004</xdr:rowOff>
    </xdr:from>
    <xdr:ext cx="762000" cy="259045"/>
    <xdr:sp macro="" textlink="">
      <xdr:nvSpPr>
        <xdr:cNvPr id="327" name="テキスト ボックス 326">
          <a:extLst>
            <a:ext uri="{FF2B5EF4-FFF2-40B4-BE49-F238E27FC236}">
              <a16:creationId xmlns:a16="http://schemas.microsoft.com/office/drawing/2014/main" id="{055E5871-DF84-4859-AD6B-66898A14C3C3}"/>
            </a:ext>
          </a:extLst>
        </xdr:cNvPr>
        <xdr:cNvSpPr txBox="1"/>
      </xdr:nvSpPr>
      <xdr:spPr>
        <a:xfrm>
          <a:off x="14909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147531</xdr:rowOff>
    </xdr:from>
    <xdr:to>
      <xdr:col>68</xdr:col>
      <xdr:colOff>152400</xdr:colOff>
      <xdr:row>62</xdr:row>
      <xdr:rowOff>6914</xdr:rowOff>
    </xdr:to>
    <xdr:cxnSp macro="">
      <xdr:nvCxnSpPr>
        <xdr:cNvPr id="328" name="直線コネクタ 327">
          <a:extLst>
            <a:ext uri="{FF2B5EF4-FFF2-40B4-BE49-F238E27FC236}">
              <a16:creationId xmlns:a16="http://schemas.microsoft.com/office/drawing/2014/main" id="{D09DACDB-53B4-4368-A081-D3F9F628DB02}"/>
            </a:ext>
          </a:extLst>
        </xdr:cNvPr>
        <xdr:cNvCxnSpPr/>
      </xdr:nvCxnSpPr>
      <xdr:spPr>
        <a:xfrm>
          <a:off x="13512800" y="10605981"/>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29" name="フローチャート: 判断 328">
          <a:extLst>
            <a:ext uri="{FF2B5EF4-FFF2-40B4-BE49-F238E27FC236}">
              <a16:creationId xmlns:a16="http://schemas.microsoft.com/office/drawing/2014/main" id="{C1C437FF-ED30-494F-8BE7-C1C6818485C8}"/>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24853</xdr:rowOff>
    </xdr:from>
    <xdr:ext cx="762000" cy="259045"/>
    <xdr:sp macro="" textlink="">
      <xdr:nvSpPr>
        <xdr:cNvPr id="330" name="テキスト ボックス 329">
          <a:extLst>
            <a:ext uri="{FF2B5EF4-FFF2-40B4-BE49-F238E27FC236}">
              <a16:creationId xmlns:a16="http://schemas.microsoft.com/office/drawing/2014/main" id="{E21FD070-1F72-45ED-845E-3E196BFA6D8C}"/>
            </a:ext>
          </a:extLst>
        </xdr:cNvPr>
        <xdr:cNvSpPr txBox="1"/>
      </xdr:nvSpPr>
      <xdr:spPr>
        <a:xfrm>
          <a:off x="14020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1" name="フローチャート: 判断 330">
          <a:extLst>
            <a:ext uri="{FF2B5EF4-FFF2-40B4-BE49-F238E27FC236}">
              <a16:creationId xmlns:a16="http://schemas.microsoft.com/office/drawing/2014/main" id="{4FBE01B6-53F4-4002-B6F7-AF0A4744A3B2}"/>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32" name="テキスト ボックス 331">
          <a:extLst>
            <a:ext uri="{FF2B5EF4-FFF2-40B4-BE49-F238E27FC236}">
              <a16:creationId xmlns:a16="http://schemas.microsoft.com/office/drawing/2014/main" id="{CD754077-48D1-4E7E-B733-3A3DBEA1CDB7}"/>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2AEDAD7A-67AD-4596-BB56-33F459EAC7A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8506B3AD-4B24-4409-8E83-A06B36357475}"/>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D9FECC91-D58F-43D3-85CC-41762346CE1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DBFB31E1-8696-40F3-ACB4-46398FF9AB7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29548DB9-8F91-4866-A702-07CE840F68BE}"/>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122061</xdr:rowOff>
    </xdr:from>
    <xdr:to>
      <xdr:col>81</xdr:col>
      <xdr:colOff>95250</xdr:colOff>
      <xdr:row>61</xdr:row>
      <xdr:rowOff>52211</xdr:rowOff>
    </xdr:to>
    <xdr:sp macro="" textlink="">
      <xdr:nvSpPr>
        <xdr:cNvPr id="338" name="楕円 337">
          <a:extLst>
            <a:ext uri="{FF2B5EF4-FFF2-40B4-BE49-F238E27FC236}">
              <a16:creationId xmlns:a16="http://schemas.microsoft.com/office/drawing/2014/main" id="{51C055C2-445E-4AC7-917D-AEDEB2256F6E}"/>
            </a:ext>
          </a:extLst>
        </xdr:cNvPr>
        <xdr:cNvSpPr/>
      </xdr:nvSpPr>
      <xdr:spPr>
        <a:xfrm>
          <a:off x="16967200" y="104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94138</xdr:rowOff>
    </xdr:from>
    <xdr:ext cx="762000" cy="259045"/>
    <xdr:sp macro="" textlink="">
      <xdr:nvSpPr>
        <xdr:cNvPr id="339" name="定員管理の状況該当値テキスト">
          <a:extLst>
            <a:ext uri="{FF2B5EF4-FFF2-40B4-BE49-F238E27FC236}">
              <a16:creationId xmlns:a16="http://schemas.microsoft.com/office/drawing/2014/main" id="{1A5735C9-F3F4-439A-816F-B09239F90B40}"/>
            </a:ext>
          </a:extLst>
        </xdr:cNvPr>
        <xdr:cNvSpPr txBox="1"/>
      </xdr:nvSpPr>
      <xdr:spPr>
        <a:xfrm>
          <a:off x="17106900" y="1038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127423</xdr:rowOff>
    </xdr:from>
    <xdr:to>
      <xdr:col>77</xdr:col>
      <xdr:colOff>95250</xdr:colOff>
      <xdr:row>61</xdr:row>
      <xdr:rowOff>57573</xdr:rowOff>
    </xdr:to>
    <xdr:sp macro="" textlink="">
      <xdr:nvSpPr>
        <xdr:cNvPr id="340" name="楕円 339">
          <a:extLst>
            <a:ext uri="{FF2B5EF4-FFF2-40B4-BE49-F238E27FC236}">
              <a16:creationId xmlns:a16="http://schemas.microsoft.com/office/drawing/2014/main" id="{108D2664-DD8E-4252-A050-C21E95E6D774}"/>
            </a:ext>
          </a:extLst>
        </xdr:cNvPr>
        <xdr:cNvSpPr/>
      </xdr:nvSpPr>
      <xdr:spPr>
        <a:xfrm>
          <a:off x="16129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42350</xdr:rowOff>
    </xdr:from>
    <xdr:ext cx="736600" cy="259045"/>
    <xdr:sp macro="" textlink="">
      <xdr:nvSpPr>
        <xdr:cNvPr id="341" name="テキスト ボックス 340">
          <a:extLst>
            <a:ext uri="{FF2B5EF4-FFF2-40B4-BE49-F238E27FC236}">
              <a16:creationId xmlns:a16="http://schemas.microsoft.com/office/drawing/2014/main" id="{AD45EFAD-E98C-443D-8936-82A5654EB8CC}"/>
            </a:ext>
          </a:extLst>
        </xdr:cNvPr>
        <xdr:cNvSpPr txBox="1"/>
      </xdr:nvSpPr>
      <xdr:spPr>
        <a:xfrm>
          <a:off x="15798800" y="10500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57855</xdr:rowOff>
    </xdr:from>
    <xdr:to>
      <xdr:col>73</xdr:col>
      <xdr:colOff>44450</xdr:colOff>
      <xdr:row>61</xdr:row>
      <xdr:rowOff>159455</xdr:rowOff>
    </xdr:to>
    <xdr:sp macro="" textlink="">
      <xdr:nvSpPr>
        <xdr:cNvPr id="342" name="楕円 341">
          <a:extLst>
            <a:ext uri="{FF2B5EF4-FFF2-40B4-BE49-F238E27FC236}">
              <a16:creationId xmlns:a16="http://schemas.microsoft.com/office/drawing/2014/main" id="{A05C8AB2-A697-41E9-B387-007C1A88C7F3}"/>
            </a:ext>
          </a:extLst>
        </xdr:cNvPr>
        <xdr:cNvSpPr/>
      </xdr:nvSpPr>
      <xdr:spPr>
        <a:xfrm>
          <a:off x="15240000" y="105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144232</xdr:rowOff>
    </xdr:from>
    <xdr:ext cx="762000" cy="259045"/>
    <xdr:sp macro="" textlink="">
      <xdr:nvSpPr>
        <xdr:cNvPr id="343" name="テキスト ボックス 342">
          <a:extLst>
            <a:ext uri="{FF2B5EF4-FFF2-40B4-BE49-F238E27FC236}">
              <a16:creationId xmlns:a16="http://schemas.microsoft.com/office/drawing/2014/main" id="{24D30293-9B57-49CB-A65E-C5A6FF4D61A2}"/>
            </a:ext>
          </a:extLst>
        </xdr:cNvPr>
        <xdr:cNvSpPr txBox="1"/>
      </xdr:nvSpPr>
      <xdr:spPr>
        <a:xfrm>
          <a:off x="14909800" y="1060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127564</xdr:rowOff>
    </xdr:from>
    <xdr:to>
      <xdr:col>68</xdr:col>
      <xdr:colOff>203200</xdr:colOff>
      <xdr:row>62</xdr:row>
      <xdr:rowOff>57714</xdr:rowOff>
    </xdr:to>
    <xdr:sp macro="" textlink="">
      <xdr:nvSpPr>
        <xdr:cNvPr id="344" name="楕円 343">
          <a:extLst>
            <a:ext uri="{FF2B5EF4-FFF2-40B4-BE49-F238E27FC236}">
              <a16:creationId xmlns:a16="http://schemas.microsoft.com/office/drawing/2014/main" id="{D922BDC4-6F1E-408B-8C3F-54413F8EA416}"/>
            </a:ext>
          </a:extLst>
        </xdr:cNvPr>
        <xdr:cNvSpPr/>
      </xdr:nvSpPr>
      <xdr:spPr>
        <a:xfrm>
          <a:off x="14351000" y="105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42491</xdr:rowOff>
    </xdr:from>
    <xdr:ext cx="762000" cy="259045"/>
    <xdr:sp macro="" textlink="">
      <xdr:nvSpPr>
        <xdr:cNvPr id="345" name="テキスト ボックス 344">
          <a:extLst>
            <a:ext uri="{FF2B5EF4-FFF2-40B4-BE49-F238E27FC236}">
              <a16:creationId xmlns:a16="http://schemas.microsoft.com/office/drawing/2014/main" id="{782DB76D-5A00-4D3F-B6D3-7172BFB1DD58}"/>
            </a:ext>
          </a:extLst>
        </xdr:cNvPr>
        <xdr:cNvSpPr txBox="1"/>
      </xdr:nvSpPr>
      <xdr:spPr>
        <a:xfrm>
          <a:off x="14020800" y="106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96731</xdr:rowOff>
    </xdr:from>
    <xdr:to>
      <xdr:col>64</xdr:col>
      <xdr:colOff>152400</xdr:colOff>
      <xdr:row>62</xdr:row>
      <xdr:rowOff>26881</xdr:rowOff>
    </xdr:to>
    <xdr:sp macro="" textlink="">
      <xdr:nvSpPr>
        <xdr:cNvPr id="346" name="楕円 345">
          <a:extLst>
            <a:ext uri="{FF2B5EF4-FFF2-40B4-BE49-F238E27FC236}">
              <a16:creationId xmlns:a16="http://schemas.microsoft.com/office/drawing/2014/main" id="{6A382FDE-7F76-41B4-A9F3-FC32B24DFEEA}"/>
            </a:ext>
          </a:extLst>
        </xdr:cNvPr>
        <xdr:cNvSpPr/>
      </xdr:nvSpPr>
      <xdr:spPr>
        <a:xfrm>
          <a:off x="13462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11658</xdr:rowOff>
    </xdr:from>
    <xdr:ext cx="762000" cy="259045"/>
    <xdr:sp macro="" textlink="">
      <xdr:nvSpPr>
        <xdr:cNvPr id="347" name="テキスト ボックス 346">
          <a:extLst>
            <a:ext uri="{FF2B5EF4-FFF2-40B4-BE49-F238E27FC236}">
              <a16:creationId xmlns:a16="http://schemas.microsoft.com/office/drawing/2014/main" id="{00C8992E-6963-43AB-AC31-A670EE893295}"/>
            </a:ext>
          </a:extLst>
        </xdr:cNvPr>
        <xdr:cNvSpPr txBox="1"/>
      </xdr:nvSpPr>
      <xdr:spPr>
        <a:xfrm>
          <a:off x="13131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BF4FA41F-CAB8-41DB-B719-04EDF16F048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DFEF3949-FCAC-4DC6-A202-74DA1BF5522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FE85CC8B-06C5-42FD-8E02-BAE1D98C6B35}"/>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7ED4C21F-093E-4A19-B919-540E1A0E9DCD}"/>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60A7DAB-DC65-47EC-BFD3-D567B138380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BF110D32-687F-416B-BA34-D93F1B70913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D2E9B9A1-491E-48D2-AE1D-748C3D5C914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3929E132-F976-407B-A717-439C8A4BCCCA}"/>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A9D8843A-D938-4853-A05F-FF5870E3FD7E}"/>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E6C849A1-CFD2-4B4C-8ED7-EE50F3C4754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E2116939-316D-4981-B2CC-AC3751EF02E8}"/>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C4BC3639-5A4B-49CE-B8AD-5A2BF03582E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263EB276-6D87-494F-AC0A-2BCF86756A0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公債費負担の状況を前年度と比較すると、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主な要因は、令和元年度から本格的にスタートした熊本地震に係る公債費の増によるものである。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年度まで公債費が増加傾向であることから、今後、実質公債費比率は悪化する見込みである。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60D5F3E8-54B5-4FD2-9683-EFEBE85E9F6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73BA69A-A8E0-42B6-80AB-EA04B69B28A3}"/>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2417F60F-2DAA-4636-9A10-69E6F6879B4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2E8EB95A-74D7-4CCA-990F-658E7BD83B1C}"/>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6427F238-C27F-4167-ADC7-31BD066E4551}"/>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30D35EEB-D10D-40FB-94FB-F0EBB9FEB999}"/>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689D803D-3703-4EB5-8C2E-9115162371D2}"/>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3217ED26-6852-4825-BF04-153C97A942E4}"/>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E8FD893F-88B4-4638-8065-48122D8433ED}"/>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746FD0CB-A9B4-4E64-B80F-DB80914C8129}"/>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168EDE88-1FD2-470A-A12A-341050125F37}"/>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C7D60A8B-8B66-4CA0-94A0-090C89E90A0D}"/>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400A4ACC-90B0-4601-965C-294FA809D71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FB88545A-DB60-45AC-AD9F-D5190F9D0D4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5" name="直線コネクタ 374">
          <a:extLst>
            <a:ext uri="{FF2B5EF4-FFF2-40B4-BE49-F238E27FC236}">
              <a16:creationId xmlns:a16="http://schemas.microsoft.com/office/drawing/2014/main" id="{62323269-2F39-4B76-B9FC-CF88C12B7566}"/>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6" name="公債費負担の状況最小値テキスト">
          <a:extLst>
            <a:ext uri="{FF2B5EF4-FFF2-40B4-BE49-F238E27FC236}">
              <a16:creationId xmlns:a16="http://schemas.microsoft.com/office/drawing/2014/main" id="{3A84F753-D166-472C-9765-A71DB0A8AC12}"/>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7" name="直線コネクタ 376">
          <a:extLst>
            <a:ext uri="{FF2B5EF4-FFF2-40B4-BE49-F238E27FC236}">
              <a16:creationId xmlns:a16="http://schemas.microsoft.com/office/drawing/2014/main" id="{057D8013-178F-4746-BDFB-B61B47FBD836}"/>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78" name="公債費負担の状況最大値テキスト">
          <a:extLst>
            <a:ext uri="{FF2B5EF4-FFF2-40B4-BE49-F238E27FC236}">
              <a16:creationId xmlns:a16="http://schemas.microsoft.com/office/drawing/2014/main" id="{9CA71CD3-B901-4921-A6AF-E69DF3224069}"/>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79" name="直線コネクタ 378">
          <a:extLst>
            <a:ext uri="{FF2B5EF4-FFF2-40B4-BE49-F238E27FC236}">
              <a16:creationId xmlns:a16="http://schemas.microsoft.com/office/drawing/2014/main" id="{3B0433B5-1C03-41AB-B1F5-F8FF75C2910B}"/>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22860</xdr:rowOff>
    </xdr:from>
    <xdr:to>
      <xdr:col>81</xdr:col>
      <xdr:colOff>44450</xdr:colOff>
      <xdr:row>43</xdr:row>
      <xdr:rowOff>143510</xdr:rowOff>
    </xdr:to>
    <xdr:cxnSp macro="">
      <xdr:nvCxnSpPr>
        <xdr:cNvPr id="380" name="直線コネクタ 379">
          <a:extLst>
            <a:ext uri="{FF2B5EF4-FFF2-40B4-BE49-F238E27FC236}">
              <a16:creationId xmlns:a16="http://schemas.microsoft.com/office/drawing/2014/main" id="{B4DA8576-EEEB-45D5-81C3-2782FBEA71B3}"/>
            </a:ext>
          </a:extLst>
        </xdr:cNvPr>
        <xdr:cNvCxnSpPr/>
      </xdr:nvCxnSpPr>
      <xdr:spPr>
        <a:xfrm>
          <a:off x="16179800" y="739521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1" name="公債費負担の状況平均値テキスト">
          <a:extLst>
            <a:ext uri="{FF2B5EF4-FFF2-40B4-BE49-F238E27FC236}">
              <a16:creationId xmlns:a16="http://schemas.microsoft.com/office/drawing/2014/main" id="{4D8F8309-6B87-48E8-8E4B-7A77014B838F}"/>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E327E5B1-95F6-40B6-A139-878E6ED93241}"/>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43</xdr:row>
      <xdr:rowOff>22860</xdr:rowOff>
    </xdr:to>
    <xdr:cxnSp macro="">
      <xdr:nvCxnSpPr>
        <xdr:cNvPr id="383" name="直線コネクタ 382">
          <a:extLst>
            <a:ext uri="{FF2B5EF4-FFF2-40B4-BE49-F238E27FC236}">
              <a16:creationId xmlns:a16="http://schemas.microsoft.com/office/drawing/2014/main" id="{4773E54D-DB61-4E5F-80A7-DCE69D51AC14}"/>
            </a:ext>
          </a:extLst>
        </xdr:cNvPr>
        <xdr:cNvCxnSpPr/>
      </xdr:nvCxnSpPr>
      <xdr:spPr>
        <a:xfrm>
          <a:off x="15290800" y="724238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4" name="フローチャート: 判断 383">
          <a:extLst>
            <a:ext uri="{FF2B5EF4-FFF2-40B4-BE49-F238E27FC236}">
              <a16:creationId xmlns:a16="http://schemas.microsoft.com/office/drawing/2014/main" id="{25CAEE3C-B0E5-4031-82AF-621F04E56CBE}"/>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5" name="テキスト ボックス 384">
          <a:extLst>
            <a:ext uri="{FF2B5EF4-FFF2-40B4-BE49-F238E27FC236}">
              <a16:creationId xmlns:a16="http://schemas.microsoft.com/office/drawing/2014/main" id="{FFC012D6-3AC1-464C-8285-B9A065E0A418}"/>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42</xdr:row>
      <xdr:rowOff>41487</xdr:rowOff>
    </xdr:to>
    <xdr:cxnSp macro="">
      <xdr:nvCxnSpPr>
        <xdr:cNvPr id="386" name="直線コネクタ 385">
          <a:extLst>
            <a:ext uri="{FF2B5EF4-FFF2-40B4-BE49-F238E27FC236}">
              <a16:creationId xmlns:a16="http://schemas.microsoft.com/office/drawing/2014/main" id="{486E0C0C-F501-440D-915C-26CAEB2F181E}"/>
            </a:ext>
          </a:extLst>
        </xdr:cNvPr>
        <xdr:cNvCxnSpPr/>
      </xdr:nvCxnSpPr>
      <xdr:spPr>
        <a:xfrm>
          <a:off x="14401800" y="71378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7" name="フローチャート: 判断 386">
          <a:extLst>
            <a:ext uri="{FF2B5EF4-FFF2-40B4-BE49-F238E27FC236}">
              <a16:creationId xmlns:a16="http://schemas.microsoft.com/office/drawing/2014/main" id="{AA56FC36-96BE-4B9C-8D61-778F9B9DBE6B}"/>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88" name="テキスト ボックス 387">
          <a:extLst>
            <a:ext uri="{FF2B5EF4-FFF2-40B4-BE49-F238E27FC236}">
              <a16:creationId xmlns:a16="http://schemas.microsoft.com/office/drawing/2014/main" id="{6AAD8BC4-12AF-41EC-BC25-016567BD0CF5}"/>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108373</xdr:rowOff>
    </xdr:to>
    <xdr:cxnSp macro="">
      <xdr:nvCxnSpPr>
        <xdr:cNvPr id="389" name="直線コネクタ 388">
          <a:extLst>
            <a:ext uri="{FF2B5EF4-FFF2-40B4-BE49-F238E27FC236}">
              <a16:creationId xmlns:a16="http://schemas.microsoft.com/office/drawing/2014/main" id="{68417DAA-F2D2-43DA-AE93-616ED25040AE}"/>
            </a:ext>
          </a:extLst>
        </xdr:cNvPr>
        <xdr:cNvCxnSpPr/>
      </xdr:nvCxnSpPr>
      <xdr:spPr>
        <a:xfrm>
          <a:off x="13512800" y="70654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0" name="フローチャート: 判断 389">
          <a:extLst>
            <a:ext uri="{FF2B5EF4-FFF2-40B4-BE49-F238E27FC236}">
              <a16:creationId xmlns:a16="http://schemas.microsoft.com/office/drawing/2014/main" id="{E79FA5AC-CB4E-49B4-A5F8-16B60AC5A54A}"/>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1" name="テキスト ボックス 390">
          <a:extLst>
            <a:ext uri="{FF2B5EF4-FFF2-40B4-BE49-F238E27FC236}">
              <a16:creationId xmlns:a16="http://schemas.microsoft.com/office/drawing/2014/main" id="{9FDCD237-4B10-461E-9132-8CC0B23919DA}"/>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2" name="フローチャート: 判断 391">
          <a:extLst>
            <a:ext uri="{FF2B5EF4-FFF2-40B4-BE49-F238E27FC236}">
              <a16:creationId xmlns:a16="http://schemas.microsoft.com/office/drawing/2014/main" id="{53685B2C-90B0-4258-BE58-082BD399077C}"/>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3" name="テキスト ボックス 392">
          <a:extLst>
            <a:ext uri="{FF2B5EF4-FFF2-40B4-BE49-F238E27FC236}">
              <a16:creationId xmlns:a16="http://schemas.microsoft.com/office/drawing/2014/main" id="{E1BE4172-89EE-4789-8B6F-C936F483355A}"/>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689368E-95CF-45A7-8CE2-F9693C1D618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9D870D6-D3B4-48CA-9508-C35F2736BF7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1D73AC70-F85D-40CA-AB17-A8DEAAEBC46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AAC791EB-88B2-42C8-A66F-FF4A7692599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DD32913-F060-4DE1-BEF3-20957BA9617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399" name="楕円 398">
          <a:extLst>
            <a:ext uri="{FF2B5EF4-FFF2-40B4-BE49-F238E27FC236}">
              <a16:creationId xmlns:a16="http://schemas.microsoft.com/office/drawing/2014/main" id="{02C969AC-988D-4957-BAFB-53932E3A1A51}"/>
            </a:ext>
          </a:extLst>
        </xdr:cNvPr>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64787</xdr:rowOff>
    </xdr:from>
    <xdr:ext cx="762000" cy="259045"/>
    <xdr:sp macro="" textlink="">
      <xdr:nvSpPr>
        <xdr:cNvPr id="400" name="公債費負担の状況該当値テキスト">
          <a:extLst>
            <a:ext uri="{FF2B5EF4-FFF2-40B4-BE49-F238E27FC236}">
              <a16:creationId xmlns:a16="http://schemas.microsoft.com/office/drawing/2014/main" id="{F05D6913-442C-471F-B5E1-46103845ACCA}"/>
            </a:ext>
          </a:extLst>
        </xdr:cNvPr>
        <xdr:cNvSpPr txBox="1"/>
      </xdr:nvSpPr>
      <xdr:spPr>
        <a:xfrm>
          <a:off x="17106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1" name="楕円 400">
          <a:extLst>
            <a:ext uri="{FF2B5EF4-FFF2-40B4-BE49-F238E27FC236}">
              <a16:creationId xmlns:a16="http://schemas.microsoft.com/office/drawing/2014/main" id="{DC64A305-9925-42CB-8B21-EAC2B0083D0D}"/>
            </a:ext>
          </a:extLst>
        </xdr:cNvPr>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2" name="テキスト ボックス 401">
          <a:extLst>
            <a:ext uri="{FF2B5EF4-FFF2-40B4-BE49-F238E27FC236}">
              <a16:creationId xmlns:a16="http://schemas.microsoft.com/office/drawing/2014/main" id="{98EA487D-F13D-41C0-8462-822442CBD574}"/>
            </a:ext>
          </a:extLst>
        </xdr:cNvPr>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403" name="楕円 402">
          <a:extLst>
            <a:ext uri="{FF2B5EF4-FFF2-40B4-BE49-F238E27FC236}">
              <a16:creationId xmlns:a16="http://schemas.microsoft.com/office/drawing/2014/main" id="{E1DF7732-8172-4C09-B94C-774573B5A46F}"/>
            </a:ext>
          </a:extLst>
        </xdr:cNvPr>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404" name="テキスト ボックス 403">
          <a:extLst>
            <a:ext uri="{FF2B5EF4-FFF2-40B4-BE49-F238E27FC236}">
              <a16:creationId xmlns:a16="http://schemas.microsoft.com/office/drawing/2014/main" id="{01024D32-6E62-4682-9200-CA479C9EE4FC}"/>
            </a:ext>
          </a:extLst>
        </xdr:cNvPr>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5" name="楕円 404">
          <a:extLst>
            <a:ext uri="{FF2B5EF4-FFF2-40B4-BE49-F238E27FC236}">
              <a16:creationId xmlns:a16="http://schemas.microsoft.com/office/drawing/2014/main" id="{E15445F1-D18D-4D6D-99A5-08FB8E8A3E36}"/>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406" name="テキスト ボックス 405">
          <a:extLst>
            <a:ext uri="{FF2B5EF4-FFF2-40B4-BE49-F238E27FC236}">
              <a16:creationId xmlns:a16="http://schemas.microsoft.com/office/drawing/2014/main" id="{21FE13B4-5A0A-465B-8BA8-A61A23A123E6}"/>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7" name="楕円 406">
          <a:extLst>
            <a:ext uri="{FF2B5EF4-FFF2-40B4-BE49-F238E27FC236}">
              <a16:creationId xmlns:a16="http://schemas.microsoft.com/office/drawing/2014/main" id="{F8DA8E65-276D-4FDE-85C2-29A710BD6947}"/>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8" name="テキスト ボックス 407">
          <a:extLst>
            <a:ext uri="{FF2B5EF4-FFF2-40B4-BE49-F238E27FC236}">
              <a16:creationId xmlns:a16="http://schemas.microsoft.com/office/drawing/2014/main" id="{D9B91190-48C6-4C9C-AB0A-BE8A173B8702}"/>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2AD316C1-69BD-4142-B9D3-CD98B7F631D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66B0A83D-DCED-4392-939E-D5E1CC1EE48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3D5DF0FC-7EC5-453D-9CF8-B0179292784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D952D497-0DDA-47E3-A32F-1EC0AA2C2D59}"/>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13C438AC-A94E-4CB0-B528-95CB431CC2F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19A3758E-7364-4157-BAD1-2C5FB130507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6658F9B2-B5F3-499E-B90A-6A1B1260E82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FADA78F2-895C-4ABB-A9A2-0A4A062EE22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447E027D-D0B3-4047-8851-B852682ACBB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1998C448-2AE3-430E-BC54-B6ABA32BDB5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606E497D-4A10-4856-8677-D4D0E4A8344A}"/>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5C23EF6A-6D51-40B7-BDE0-E293F29F2B4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27D48DC5-23C7-40EE-BDFC-52C9CF82574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将来負担の状況を前年度と比較すると、</a:t>
          </a:r>
          <a:r>
            <a:rPr kumimoji="1" lang="en-US" altLang="ja-JP" sz="1300">
              <a:latin typeface="ＭＳ Ｐゴシック" panose="020B0600070205080204" pitchFamily="50" charset="-128"/>
              <a:ea typeface="ＭＳ Ｐゴシック" panose="020B0600070205080204" pitchFamily="50" charset="-128"/>
            </a:rPr>
            <a:t>40.5</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主な理由としては、基金残高が増加したこと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331,268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千円増、ふるさと応援基金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226,649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年熊本地震からの復旧工事が減少したことで地方債の借入が抑制されたことが挙げられる。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将来負担比率は回復傾向にあるが、令和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年度まで公債費が増加傾向であることから、今後、将来負担比率は悪化する見込みである。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743C3A62-EBD0-4220-8CE3-46DAB5BE1E4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20DD4C6B-E93E-48B3-B23E-03DA7ADA4D11}"/>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B8E2DCF1-BE14-41DB-B2AF-96ABF9079FA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8788B497-8420-4726-AF0C-31D14852D1DD}"/>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54C92639-1628-4659-9B32-D6A77AFB227D}"/>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349AB66B-68E0-4F5B-9CD3-6A0538D696A4}"/>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C3F97CDA-C665-4651-BC1A-AB02B5E52783}"/>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60962B17-4F33-4EF3-AE40-8DF02EC45E4B}"/>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D2B83152-A54C-4280-B14C-9A822411321B}"/>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97B9250C-3777-4D09-92FF-703A673EAB76}"/>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1E4FCC96-FFC1-4F6A-BBA8-CADA70885108}"/>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5483654C-17CE-418A-9174-9B0B36648BF6}"/>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92C8ACB8-DA30-4F9F-871C-97F93869B89D}"/>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8BF41590-11AC-4FE9-8494-32B5D84F905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C7565D08-5363-471E-8EB2-5D6B7D1A93A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7" name="直線コネクタ 436">
          <a:extLst>
            <a:ext uri="{FF2B5EF4-FFF2-40B4-BE49-F238E27FC236}">
              <a16:creationId xmlns:a16="http://schemas.microsoft.com/office/drawing/2014/main" id="{C9D71D35-56EE-40AC-8527-8CBB8BF70281}"/>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38" name="将来負担の状況最小値テキスト">
          <a:extLst>
            <a:ext uri="{FF2B5EF4-FFF2-40B4-BE49-F238E27FC236}">
              <a16:creationId xmlns:a16="http://schemas.microsoft.com/office/drawing/2014/main" id="{4F9FFF2F-5B19-4A9B-9471-B133D5DD05CA}"/>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39" name="直線コネクタ 438">
          <a:extLst>
            <a:ext uri="{FF2B5EF4-FFF2-40B4-BE49-F238E27FC236}">
              <a16:creationId xmlns:a16="http://schemas.microsoft.com/office/drawing/2014/main" id="{05CAC548-472A-4210-ADCF-26490819EF8C}"/>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8E3C6863-C7FD-4063-B35C-8D50D451845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DDE29493-6CA7-4D7F-A341-E273ED0666C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98933</xdr:rowOff>
    </xdr:from>
    <xdr:to>
      <xdr:col>81</xdr:col>
      <xdr:colOff>44450</xdr:colOff>
      <xdr:row>17</xdr:row>
      <xdr:rowOff>81788</xdr:rowOff>
    </xdr:to>
    <xdr:cxnSp macro="">
      <xdr:nvCxnSpPr>
        <xdr:cNvPr id="442" name="直線コネクタ 441">
          <a:extLst>
            <a:ext uri="{FF2B5EF4-FFF2-40B4-BE49-F238E27FC236}">
              <a16:creationId xmlns:a16="http://schemas.microsoft.com/office/drawing/2014/main" id="{42815A9A-967D-4E40-9185-0EFFAB44EA15}"/>
            </a:ext>
          </a:extLst>
        </xdr:cNvPr>
        <xdr:cNvCxnSpPr/>
      </xdr:nvCxnSpPr>
      <xdr:spPr>
        <a:xfrm flipV="1">
          <a:off x="16179800" y="2670683"/>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2A8E4610-9DC3-42D8-B363-E815D2AB16D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B5CF941F-9BAC-4E73-BD5A-63D9BD26CB5F}"/>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81788</xdr:rowOff>
    </xdr:from>
    <xdr:to>
      <xdr:col>77</xdr:col>
      <xdr:colOff>44450</xdr:colOff>
      <xdr:row>18</xdr:row>
      <xdr:rowOff>77639</xdr:rowOff>
    </xdr:to>
    <xdr:cxnSp macro="">
      <xdr:nvCxnSpPr>
        <xdr:cNvPr id="445" name="直線コネクタ 444">
          <a:extLst>
            <a:ext uri="{FF2B5EF4-FFF2-40B4-BE49-F238E27FC236}">
              <a16:creationId xmlns:a16="http://schemas.microsoft.com/office/drawing/2014/main" id="{A187F2B6-5B87-4BAF-BBE8-85333D55BF50}"/>
            </a:ext>
          </a:extLst>
        </xdr:cNvPr>
        <xdr:cNvCxnSpPr/>
      </xdr:nvCxnSpPr>
      <xdr:spPr>
        <a:xfrm flipV="1">
          <a:off x="15290800" y="2996438"/>
          <a:ext cx="889000" cy="16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6" name="フローチャート: 判断 445">
          <a:extLst>
            <a:ext uri="{FF2B5EF4-FFF2-40B4-BE49-F238E27FC236}">
              <a16:creationId xmlns:a16="http://schemas.microsoft.com/office/drawing/2014/main" id="{7A382B33-DAF1-4827-833C-8DEEFB0B5F89}"/>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7" name="テキスト ボックス 446">
          <a:extLst>
            <a:ext uri="{FF2B5EF4-FFF2-40B4-BE49-F238E27FC236}">
              <a16:creationId xmlns:a16="http://schemas.microsoft.com/office/drawing/2014/main" id="{08D2A946-7CC2-44CC-8D45-46D7F2789AE1}"/>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77639</xdr:rowOff>
    </xdr:from>
    <xdr:to>
      <xdr:col>72</xdr:col>
      <xdr:colOff>203200</xdr:colOff>
      <xdr:row>19</xdr:row>
      <xdr:rowOff>15579</xdr:rowOff>
    </xdr:to>
    <xdr:cxnSp macro="">
      <xdr:nvCxnSpPr>
        <xdr:cNvPr id="448" name="直線コネクタ 447">
          <a:extLst>
            <a:ext uri="{FF2B5EF4-FFF2-40B4-BE49-F238E27FC236}">
              <a16:creationId xmlns:a16="http://schemas.microsoft.com/office/drawing/2014/main" id="{539455A6-ECFD-439C-B5A6-B2536E6DF1C1}"/>
            </a:ext>
          </a:extLst>
        </xdr:cNvPr>
        <xdr:cNvCxnSpPr/>
      </xdr:nvCxnSpPr>
      <xdr:spPr>
        <a:xfrm flipV="1">
          <a:off x="14401800" y="3163739"/>
          <a:ext cx="889000" cy="10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91694</xdr:rowOff>
    </xdr:from>
    <xdr:to>
      <xdr:col>73</xdr:col>
      <xdr:colOff>44450</xdr:colOff>
      <xdr:row>15</xdr:row>
      <xdr:rowOff>21844</xdr:rowOff>
    </xdr:to>
    <xdr:sp macro="" textlink="">
      <xdr:nvSpPr>
        <xdr:cNvPr id="449" name="フローチャート: 判断 448">
          <a:extLst>
            <a:ext uri="{FF2B5EF4-FFF2-40B4-BE49-F238E27FC236}">
              <a16:creationId xmlns:a16="http://schemas.microsoft.com/office/drawing/2014/main" id="{74BD4D1E-A4C5-4C1F-A932-5ED4CC1F9DBE}"/>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50" name="テキスト ボックス 449">
          <a:extLst>
            <a:ext uri="{FF2B5EF4-FFF2-40B4-BE49-F238E27FC236}">
              <a16:creationId xmlns:a16="http://schemas.microsoft.com/office/drawing/2014/main" id="{7A1C9C81-FCA3-461D-9FB9-3D18AD3AAFB1}"/>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137160</xdr:rowOff>
    </xdr:from>
    <xdr:to>
      <xdr:col>68</xdr:col>
      <xdr:colOff>152400</xdr:colOff>
      <xdr:row>19</xdr:row>
      <xdr:rowOff>15579</xdr:rowOff>
    </xdr:to>
    <xdr:cxnSp macro="">
      <xdr:nvCxnSpPr>
        <xdr:cNvPr id="451" name="直線コネクタ 450">
          <a:extLst>
            <a:ext uri="{FF2B5EF4-FFF2-40B4-BE49-F238E27FC236}">
              <a16:creationId xmlns:a16="http://schemas.microsoft.com/office/drawing/2014/main" id="{FB780579-A99E-45B2-8622-65D937B53802}"/>
            </a:ext>
          </a:extLst>
        </xdr:cNvPr>
        <xdr:cNvCxnSpPr/>
      </xdr:nvCxnSpPr>
      <xdr:spPr>
        <a:xfrm>
          <a:off x="13512800" y="3223260"/>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84455</xdr:rowOff>
    </xdr:from>
    <xdr:to>
      <xdr:col>68</xdr:col>
      <xdr:colOff>203200</xdr:colOff>
      <xdr:row>15</xdr:row>
      <xdr:rowOff>14605</xdr:rowOff>
    </xdr:to>
    <xdr:sp macro="" textlink="">
      <xdr:nvSpPr>
        <xdr:cNvPr id="452" name="フローチャート: 判断 451">
          <a:extLst>
            <a:ext uri="{FF2B5EF4-FFF2-40B4-BE49-F238E27FC236}">
              <a16:creationId xmlns:a16="http://schemas.microsoft.com/office/drawing/2014/main" id="{F72D7195-72C2-4556-BBAA-3D5177B681FB}"/>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3" name="テキスト ボックス 452">
          <a:extLst>
            <a:ext uri="{FF2B5EF4-FFF2-40B4-BE49-F238E27FC236}">
              <a16:creationId xmlns:a16="http://schemas.microsoft.com/office/drawing/2014/main" id="{9ADBAF2C-B26B-4803-A4A3-37BE26F49184}"/>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4" name="フローチャート: 判断 453">
          <a:extLst>
            <a:ext uri="{FF2B5EF4-FFF2-40B4-BE49-F238E27FC236}">
              <a16:creationId xmlns:a16="http://schemas.microsoft.com/office/drawing/2014/main" id="{38D62FE9-0CDD-4FF5-8BEF-77535F924D4B}"/>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5" name="テキスト ボックス 454">
          <a:extLst>
            <a:ext uri="{FF2B5EF4-FFF2-40B4-BE49-F238E27FC236}">
              <a16:creationId xmlns:a16="http://schemas.microsoft.com/office/drawing/2014/main" id="{4B215AA7-3084-4E36-A496-1F7EE72A246D}"/>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4B583A74-9823-4A1C-8C27-5197E2A7EC1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422ADB8B-68C7-4C44-A059-6C148431736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A87FA72E-780E-4C84-9C35-5494B174070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1446925-32A6-4730-A2A8-86A9A73393B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5753287C-7306-4C7E-AF07-64139C6B628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48133</xdr:rowOff>
    </xdr:from>
    <xdr:to>
      <xdr:col>81</xdr:col>
      <xdr:colOff>95250</xdr:colOff>
      <xdr:row>15</xdr:row>
      <xdr:rowOff>149733</xdr:rowOff>
    </xdr:to>
    <xdr:sp macro="" textlink="">
      <xdr:nvSpPr>
        <xdr:cNvPr id="461" name="楕円 460">
          <a:extLst>
            <a:ext uri="{FF2B5EF4-FFF2-40B4-BE49-F238E27FC236}">
              <a16:creationId xmlns:a16="http://schemas.microsoft.com/office/drawing/2014/main" id="{3B44038D-64ED-4DE2-AC44-4FA42F7572BF}"/>
            </a:ext>
          </a:extLst>
        </xdr:cNvPr>
        <xdr:cNvSpPr/>
      </xdr:nvSpPr>
      <xdr:spPr>
        <a:xfrm>
          <a:off x="16967200" y="26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20210</xdr:rowOff>
    </xdr:from>
    <xdr:ext cx="762000" cy="259045"/>
    <xdr:sp macro="" textlink="">
      <xdr:nvSpPr>
        <xdr:cNvPr id="462" name="将来負担の状況該当値テキスト">
          <a:extLst>
            <a:ext uri="{FF2B5EF4-FFF2-40B4-BE49-F238E27FC236}">
              <a16:creationId xmlns:a16="http://schemas.microsoft.com/office/drawing/2014/main" id="{7CC57E4E-8A92-426B-A6FC-D3441C0250EA}"/>
            </a:ext>
          </a:extLst>
        </xdr:cNvPr>
        <xdr:cNvSpPr txBox="1"/>
      </xdr:nvSpPr>
      <xdr:spPr>
        <a:xfrm>
          <a:off x="17106900" y="259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30988</xdr:rowOff>
    </xdr:from>
    <xdr:to>
      <xdr:col>77</xdr:col>
      <xdr:colOff>95250</xdr:colOff>
      <xdr:row>17</xdr:row>
      <xdr:rowOff>132588</xdr:rowOff>
    </xdr:to>
    <xdr:sp macro="" textlink="">
      <xdr:nvSpPr>
        <xdr:cNvPr id="463" name="楕円 462">
          <a:extLst>
            <a:ext uri="{FF2B5EF4-FFF2-40B4-BE49-F238E27FC236}">
              <a16:creationId xmlns:a16="http://schemas.microsoft.com/office/drawing/2014/main" id="{22AB1D48-0503-4D4C-9C7F-6755555D5D42}"/>
            </a:ext>
          </a:extLst>
        </xdr:cNvPr>
        <xdr:cNvSpPr/>
      </xdr:nvSpPr>
      <xdr:spPr>
        <a:xfrm>
          <a:off x="16129000" y="29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117365</xdr:rowOff>
    </xdr:from>
    <xdr:ext cx="736600" cy="259045"/>
    <xdr:sp macro="" textlink="">
      <xdr:nvSpPr>
        <xdr:cNvPr id="464" name="テキスト ボックス 463">
          <a:extLst>
            <a:ext uri="{FF2B5EF4-FFF2-40B4-BE49-F238E27FC236}">
              <a16:creationId xmlns:a16="http://schemas.microsoft.com/office/drawing/2014/main" id="{A18EF01E-A3E1-4CBF-875F-5E11386E10B7}"/>
            </a:ext>
          </a:extLst>
        </xdr:cNvPr>
        <xdr:cNvSpPr txBox="1"/>
      </xdr:nvSpPr>
      <xdr:spPr>
        <a:xfrm>
          <a:off x="15798800" y="303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26839</xdr:rowOff>
    </xdr:from>
    <xdr:to>
      <xdr:col>73</xdr:col>
      <xdr:colOff>44450</xdr:colOff>
      <xdr:row>18</xdr:row>
      <xdr:rowOff>128439</xdr:rowOff>
    </xdr:to>
    <xdr:sp macro="" textlink="">
      <xdr:nvSpPr>
        <xdr:cNvPr id="465" name="楕円 464">
          <a:extLst>
            <a:ext uri="{FF2B5EF4-FFF2-40B4-BE49-F238E27FC236}">
              <a16:creationId xmlns:a16="http://schemas.microsoft.com/office/drawing/2014/main" id="{5D1FEC0F-7762-48BF-9FDB-5D291919346D}"/>
            </a:ext>
          </a:extLst>
        </xdr:cNvPr>
        <xdr:cNvSpPr/>
      </xdr:nvSpPr>
      <xdr:spPr>
        <a:xfrm>
          <a:off x="15240000" y="311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113216</xdr:rowOff>
    </xdr:from>
    <xdr:ext cx="762000" cy="259045"/>
    <xdr:sp macro="" textlink="">
      <xdr:nvSpPr>
        <xdr:cNvPr id="466" name="テキスト ボックス 465">
          <a:extLst>
            <a:ext uri="{FF2B5EF4-FFF2-40B4-BE49-F238E27FC236}">
              <a16:creationId xmlns:a16="http://schemas.microsoft.com/office/drawing/2014/main" id="{FDC9C003-F94B-412E-9580-ECC3B08BFE24}"/>
            </a:ext>
          </a:extLst>
        </xdr:cNvPr>
        <xdr:cNvSpPr txBox="1"/>
      </xdr:nvSpPr>
      <xdr:spPr>
        <a:xfrm>
          <a:off x="14909800" y="319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136229</xdr:rowOff>
    </xdr:from>
    <xdr:to>
      <xdr:col>68</xdr:col>
      <xdr:colOff>203200</xdr:colOff>
      <xdr:row>19</xdr:row>
      <xdr:rowOff>66379</xdr:rowOff>
    </xdr:to>
    <xdr:sp macro="" textlink="">
      <xdr:nvSpPr>
        <xdr:cNvPr id="467" name="楕円 466">
          <a:extLst>
            <a:ext uri="{FF2B5EF4-FFF2-40B4-BE49-F238E27FC236}">
              <a16:creationId xmlns:a16="http://schemas.microsoft.com/office/drawing/2014/main" id="{32C8FAF3-172B-4BEE-AA71-EDA03047F64E}"/>
            </a:ext>
          </a:extLst>
        </xdr:cNvPr>
        <xdr:cNvSpPr/>
      </xdr:nvSpPr>
      <xdr:spPr>
        <a:xfrm>
          <a:off x="14351000" y="32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51156</xdr:rowOff>
    </xdr:from>
    <xdr:ext cx="762000" cy="259045"/>
    <xdr:sp macro="" textlink="">
      <xdr:nvSpPr>
        <xdr:cNvPr id="468" name="テキスト ボックス 467">
          <a:extLst>
            <a:ext uri="{FF2B5EF4-FFF2-40B4-BE49-F238E27FC236}">
              <a16:creationId xmlns:a16="http://schemas.microsoft.com/office/drawing/2014/main" id="{9F794672-5812-4B94-8398-36BFFDA0DD43}"/>
            </a:ext>
          </a:extLst>
        </xdr:cNvPr>
        <xdr:cNvSpPr txBox="1"/>
      </xdr:nvSpPr>
      <xdr:spPr>
        <a:xfrm>
          <a:off x="14020800" y="330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69" name="楕円 468">
          <a:extLst>
            <a:ext uri="{FF2B5EF4-FFF2-40B4-BE49-F238E27FC236}">
              <a16:creationId xmlns:a16="http://schemas.microsoft.com/office/drawing/2014/main" id="{03E15C59-8FCA-41B6-92C1-A465C69808D1}"/>
            </a:ext>
          </a:extLst>
        </xdr:cNvPr>
        <xdr:cNvSpPr/>
      </xdr:nvSpPr>
      <xdr:spPr>
        <a:xfrm>
          <a:off x="13462000" y="31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1287</xdr:rowOff>
    </xdr:from>
    <xdr:ext cx="762000" cy="259045"/>
    <xdr:sp macro="" textlink="">
      <xdr:nvSpPr>
        <xdr:cNvPr id="470" name="テキスト ボックス 469">
          <a:extLst>
            <a:ext uri="{FF2B5EF4-FFF2-40B4-BE49-F238E27FC236}">
              <a16:creationId xmlns:a16="http://schemas.microsoft.com/office/drawing/2014/main" id="{0AFE6A11-4648-4026-8638-711BD62359A9}"/>
            </a:ext>
          </a:extLst>
        </xdr:cNvPr>
        <xdr:cNvSpPr txBox="1"/>
      </xdr:nvSpPr>
      <xdr:spPr>
        <a:xfrm>
          <a:off x="13131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3518E1E8-0B4B-4466-8762-9CCC0BD21A28}"/>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B67B3DFC-BE26-4948-A61D-D198AF5AB34A}"/>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BA960017-280D-4053-9C58-9F2A6992413A}"/>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87162E5C-4BE3-4428-8111-7F57E83622B9}"/>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8129B848-1165-4A0C-AE60-F3F3AC9AECFE}"/>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906E1FCA-7D97-4EB5-B278-0E202D14CEED}"/>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4F56A1FC-5FCE-4944-8D60-837582E1EAF9}"/>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DE9C2C76-69BD-494D-B8A4-6E78D96FDB0A}"/>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C9B5914E-BFEA-4B6B-BD14-8B50BEA382C4}"/>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201C9F8B-96D9-4751-9D7F-CAC12DADE1B1}"/>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F80DD910-BEF9-4797-A45D-A3703830BBE9}"/>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17,048
16,942
99.03
14,582,083
13,680,456
814,798
5,643,668
15,706,870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1D202A55-B484-4F69-BE62-915EE25B6D54}"/>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36350C52-E52F-4E50-904A-EEA2B880B657}"/>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DD174BD2-D440-4E82-B499-5A1FA9E6F32E}"/>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2DE56E3A-7EEE-472D-B7FF-955440FB03EB}"/>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D487043F-D491-49B3-A63A-E2FF879B5B0D}"/>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4F922401-F9A0-495B-A989-4DFF9B6BD3D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409EB634-20CC-4F57-8853-73FCB1390B3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104D55FA-CD8E-4DD6-A6F1-AAD71D62AB25}"/>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AE87D4C5-6CDC-427B-9836-B283B1672961}"/>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BA87861D-1E65-49F4-904A-61B95A6F358C}"/>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6C1973A2-CFE1-46E2-8070-5DDF7FEBB0BB}"/>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EC385FDB-E589-4609-ADAE-AC0CDA163CF5}"/>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3420AB4D-A071-49E4-A6C9-AD058474130E}"/>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87FC3088-6C01-498B-B5A1-F075590C19DF}"/>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8644CFFE-1B9D-4D1B-87F6-71C024B102AD}"/>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D91F28B-2668-4F61-92AA-02D207BBD812}"/>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4DC992E8-83F1-45AE-A2A0-A3EAE06AAFA2}"/>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3343283A-30B5-46C9-8917-F6A13964FF2F}"/>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4E68017A-D347-44B9-BCA5-F109352296F6}"/>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649C140B-32AF-4CC8-BD28-1750B712EA6B}"/>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EDB97BE7-6C1B-47CC-9F73-9EFE01B86775}"/>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5857C907-708D-442A-A958-D3E207A5DDB6}"/>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685DEF32-275B-42B7-87B4-8A266B5BE5D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AE375B43-BEE7-420F-9F55-BBBA97C35D24}"/>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EDC8F2AC-A931-43C2-9455-0DE3AA3AAE1C}"/>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7651A55B-AEC6-477C-84D8-0DF830408E54}"/>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55D06C6B-27D6-4BC3-9173-FF0A87A74AA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4C0AB793-73CD-473F-A317-8CD61AD84801}"/>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601B1FCF-1845-49CE-B27A-B43302C12F3E}"/>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20467BA8-C49E-4C16-99A0-0040A97295B3}"/>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A6B03228-E7DB-47C2-BC33-17B23BE25956}"/>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9AF7498C-B217-45A0-B6D9-0835387A49B2}"/>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ポイント減少している。主な理由としては、平成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年熊本地震からの復旧工事が減少したことで、普通建設事業に係る人件費が減少したことである。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今後も、民間で実施可能な業務については、指定管理制度の導入などを検討し、削減に努める。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297D9AD-6926-4EFD-A8CC-9D7DDB3C16D4}"/>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F8BA7F55-D61D-45DE-B00E-2C6B036DCF19}"/>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FA9C52E5-A917-4704-AFFE-878420A95BB9}"/>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D59563F3-2161-4845-A943-0FAC437812B4}"/>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DB636694-E006-4AF5-A252-C6608956F0EF}"/>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36716E86-A0F3-4C91-B583-07A7811E3C42}"/>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EC40AB1E-4DD4-40E3-AF97-9FA77152CD24}"/>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6B40F4D0-6905-4028-B32A-3C3EE7EE6D6D}"/>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9295B28D-73A0-4AFF-8818-7D0F4E96E071}"/>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FA186B33-F262-43F9-8BFB-D6D025426FBB}"/>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7978B800-D514-4836-8A54-D943B9D4D564}"/>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BA0BEC73-AEDF-46B7-92E1-45209A0BBAFE}"/>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3B22125C-10EF-4A21-80E5-165A321BA2E9}"/>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3559D7C0-94AB-4DD9-ABF1-33D674A2B1B4}"/>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ADE3ECCC-CDCA-401E-BE60-358CBA7298EA}"/>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36EA693-5CDF-4B36-903D-4732B67BEEC8}"/>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30C42D0B-F230-4663-8BD9-3C7922F94FDA}"/>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EE5F0C01-A004-496E-8156-03AF1981C5F2}"/>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E3A6B543-A8C1-41FA-A27F-567A877781E6}"/>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C4681DDD-2774-4C94-805E-2EB15B6804C7}"/>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74345205-5D2E-4AAC-B240-44DB01DA4C17}"/>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D811EF1E-260E-46C5-8B3A-D85651275DE4}"/>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A0A0AE8B-893B-491C-B68D-9E675A4A6E54}"/>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29028</xdr:rowOff>
    </xdr:from>
    <xdr:to>
      <xdr:col>24</xdr:col>
      <xdr:colOff>25400</xdr:colOff>
      <xdr:row>34</xdr:row>
      <xdr:rowOff>116114</xdr:rowOff>
    </xdr:to>
    <xdr:cxnSp macro="">
      <xdr:nvCxnSpPr>
        <xdr:cNvPr id="68" name="直線コネクタ 67">
          <a:extLst>
            <a:ext uri="{FF2B5EF4-FFF2-40B4-BE49-F238E27FC236}">
              <a16:creationId xmlns:a16="http://schemas.microsoft.com/office/drawing/2014/main" id="{1C4BEE03-A893-42B2-891F-904AD206E76A}"/>
            </a:ext>
          </a:extLst>
        </xdr:cNvPr>
        <xdr:cNvCxnSpPr/>
      </xdr:nvCxnSpPr>
      <xdr:spPr>
        <a:xfrm flipV="1">
          <a:off x="3987800" y="5858328"/>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a:extLst>
            <a:ext uri="{FF2B5EF4-FFF2-40B4-BE49-F238E27FC236}">
              <a16:creationId xmlns:a16="http://schemas.microsoft.com/office/drawing/2014/main" id="{271155D3-C7BA-4B40-82A7-2B298A19B011}"/>
            </a:ext>
          </a:extLst>
        </xdr:cNvPr>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164A6BDE-FE6C-484C-8E72-302D75168122}"/>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116114</xdr:rowOff>
    </xdr:from>
    <xdr:to>
      <xdr:col>19</xdr:col>
      <xdr:colOff>187325</xdr:colOff>
      <xdr:row>35</xdr:row>
      <xdr:rowOff>64407</xdr:rowOff>
    </xdr:to>
    <xdr:cxnSp macro="">
      <xdr:nvCxnSpPr>
        <xdr:cNvPr id="71" name="直線コネクタ 70">
          <a:extLst>
            <a:ext uri="{FF2B5EF4-FFF2-40B4-BE49-F238E27FC236}">
              <a16:creationId xmlns:a16="http://schemas.microsoft.com/office/drawing/2014/main" id="{8D94A15A-2B8C-4163-8AE7-0571DB16CB6C}"/>
            </a:ext>
          </a:extLst>
        </xdr:cNvPr>
        <xdr:cNvCxnSpPr/>
      </xdr:nvCxnSpPr>
      <xdr:spPr>
        <a:xfrm flipV="1">
          <a:off x="3098800" y="59454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662E291E-07EA-4D2C-A7D3-D77D0DD4EA4A}"/>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a16="http://schemas.microsoft.com/office/drawing/2014/main" id="{98B71586-5039-41A1-BFD6-87205E1B770C}"/>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64407</xdr:rowOff>
    </xdr:from>
    <xdr:to>
      <xdr:col>15</xdr:col>
      <xdr:colOff>98425</xdr:colOff>
      <xdr:row>36</xdr:row>
      <xdr:rowOff>56243</xdr:rowOff>
    </xdr:to>
    <xdr:cxnSp macro="">
      <xdr:nvCxnSpPr>
        <xdr:cNvPr id="74" name="直線コネクタ 73">
          <a:extLst>
            <a:ext uri="{FF2B5EF4-FFF2-40B4-BE49-F238E27FC236}">
              <a16:creationId xmlns:a16="http://schemas.microsoft.com/office/drawing/2014/main" id="{5D662888-EAD1-444D-BC15-DC3CCEFCECA4}"/>
            </a:ext>
          </a:extLst>
        </xdr:cNvPr>
        <xdr:cNvCxnSpPr/>
      </xdr:nvCxnSpPr>
      <xdr:spPr>
        <a:xfrm flipV="1">
          <a:off x="2209800" y="6065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C4D9ECC2-1A56-4203-B46B-B8DD060C50C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a:extLst>
            <a:ext uri="{FF2B5EF4-FFF2-40B4-BE49-F238E27FC236}">
              <a16:creationId xmlns:a16="http://schemas.microsoft.com/office/drawing/2014/main" id="{5911C277-A816-46CA-9409-9A12C8CF05FA}"/>
            </a:ext>
          </a:extLst>
        </xdr:cNvPr>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56243</xdr:rowOff>
    </xdr:from>
    <xdr:to>
      <xdr:col>11</xdr:col>
      <xdr:colOff>9525</xdr:colOff>
      <xdr:row>36</xdr:row>
      <xdr:rowOff>99786</xdr:rowOff>
    </xdr:to>
    <xdr:cxnSp macro="">
      <xdr:nvCxnSpPr>
        <xdr:cNvPr id="77" name="直線コネクタ 76">
          <a:extLst>
            <a:ext uri="{FF2B5EF4-FFF2-40B4-BE49-F238E27FC236}">
              <a16:creationId xmlns:a16="http://schemas.microsoft.com/office/drawing/2014/main" id="{DE1238EC-0184-4C48-B035-2F9473F5C0BE}"/>
            </a:ext>
          </a:extLst>
        </xdr:cNvPr>
        <xdr:cNvCxnSpPr/>
      </xdr:nvCxnSpPr>
      <xdr:spPr>
        <a:xfrm flipV="1">
          <a:off x="1320800" y="6228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883F998-D903-47E4-B786-1DE83C5ACE79}"/>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4B93C72F-E261-43D8-8D97-58E5A4C0928E}"/>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6C950520-9174-4B31-BE79-C6883F1DD0AB}"/>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a:extLst>
            <a:ext uri="{FF2B5EF4-FFF2-40B4-BE49-F238E27FC236}">
              <a16:creationId xmlns:a16="http://schemas.microsoft.com/office/drawing/2014/main" id="{B19A2CFD-7A3D-45BC-B460-C0E0CC698AAD}"/>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35B348FF-D291-4B8E-A7B5-FBBD38115E3A}"/>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ED4D56B6-4753-4082-A13E-6E2766E403DF}"/>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73DD7EAF-C161-4514-A86A-E5EED3745D6B}"/>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EC872200-2D65-4AC4-8905-0C3FCFEBB97F}"/>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4287CF1B-CB8A-4484-B49D-585B87E0B526}"/>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149678</xdr:rowOff>
    </xdr:from>
    <xdr:to>
      <xdr:col>24</xdr:col>
      <xdr:colOff>76200</xdr:colOff>
      <xdr:row>34</xdr:row>
      <xdr:rowOff>79828</xdr:rowOff>
    </xdr:to>
    <xdr:sp macro="" textlink="">
      <xdr:nvSpPr>
        <xdr:cNvPr id="87" name="楕円 86">
          <a:extLst>
            <a:ext uri="{FF2B5EF4-FFF2-40B4-BE49-F238E27FC236}">
              <a16:creationId xmlns:a16="http://schemas.microsoft.com/office/drawing/2014/main" id="{65817177-433C-4D08-A427-82173EEE7C71}"/>
            </a:ext>
          </a:extLst>
        </xdr:cNvPr>
        <xdr:cNvSpPr/>
      </xdr:nvSpPr>
      <xdr:spPr>
        <a:xfrm>
          <a:off x="47752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166205</xdr:rowOff>
    </xdr:from>
    <xdr:ext cx="762000" cy="259045"/>
    <xdr:sp macro="" textlink="">
      <xdr:nvSpPr>
        <xdr:cNvPr id="88" name="人件費該当値テキスト">
          <a:extLst>
            <a:ext uri="{FF2B5EF4-FFF2-40B4-BE49-F238E27FC236}">
              <a16:creationId xmlns:a16="http://schemas.microsoft.com/office/drawing/2014/main" id="{C0041B3E-9215-4237-A99E-FC660DCEF7A2}"/>
            </a:ext>
          </a:extLst>
        </xdr:cNvPr>
        <xdr:cNvSpPr txBox="1"/>
      </xdr:nvSpPr>
      <xdr:spPr>
        <a:xfrm>
          <a:off x="49149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65314</xdr:rowOff>
    </xdr:from>
    <xdr:to>
      <xdr:col>20</xdr:col>
      <xdr:colOff>38100</xdr:colOff>
      <xdr:row>34</xdr:row>
      <xdr:rowOff>166914</xdr:rowOff>
    </xdr:to>
    <xdr:sp macro="" textlink="">
      <xdr:nvSpPr>
        <xdr:cNvPr id="89" name="楕円 88">
          <a:extLst>
            <a:ext uri="{FF2B5EF4-FFF2-40B4-BE49-F238E27FC236}">
              <a16:creationId xmlns:a16="http://schemas.microsoft.com/office/drawing/2014/main" id="{194113D8-2D44-4DBE-8CE3-066231B61232}"/>
            </a:ext>
          </a:extLst>
        </xdr:cNvPr>
        <xdr:cNvSpPr/>
      </xdr:nvSpPr>
      <xdr:spPr>
        <a:xfrm>
          <a:off x="3937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5641</xdr:rowOff>
    </xdr:from>
    <xdr:ext cx="736600" cy="259045"/>
    <xdr:sp macro="" textlink="">
      <xdr:nvSpPr>
        <xdr:cNvPr id="90" name="テキスト ボックス 89">
          <a:extLst>
            <a:ext uri="{FF2B5EF4-FFF2-40B4-BE49-F238E27FC236}">
              <a16:creationId xmlns:a16="http://schemas.microsoft.com/office/drawing/2014/main" id="{9BCE78FB-4FE2-46E7-915F-97B8F1D0CE2A}"/>
            </a:ext>
          </a:extLst>
        </xdr:cNvPr>
        <xdr:cNvSpPr txBox="1"/>
      </xdr:nvSpPr>
      <xdr:spPr>
        <a:xfrm>
          <a:off x="3606800" y="566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13607</xdr:rowOff>
    </xdr:from>
    <xdr:to>
      <xdr:col>15</xdr:col>
      <xdr:colOff>149225</xdr:colOff>
      <xdr:row>35</xdr:row>
      <xdr:rowOff>115207</xdr:rowOff>
    </xdr:to>
    <xdr:sp macro="" textlink="">
      <xdr:nvSpPr>
        <xdr:cNvPr id="91" name="楕円 90">
          <a:extLst>
            <a:ext uri="{FF2B5EF4-FFF2-40B4-BE49-F238E27FC236}">
              <a16:creationId xmlns:a16="http://schemas.microsoft.com/office/drawing/2014/main" id="{D8CB9463-3FB0-4F19-B2D7-0CFEA01E0341}"/>
            </a:ext>
          </a:extLst>
        </xdr:cNvPr>
        <xdr:cNvSpPr/>
      </xdr:nvSpPr>
      <xdr:spPr>
        <a:xfrm>
          <a:off x="3048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125384</xdr:rowOff>
    </xdr:from>
    <xdr:ext cx="762000" cy="259045"/>
    <xdr:sp macro="" textlink="">
      <xdr:nvSpPr>
        <xdr:cNvPr id="92" name="テキスト ボックス 91">
          <a:extLst>
            <a:ext uri="{FF2B5EF4-FFF2-40B4-BE49-F238E27FC236}">
              <a16:creationId xmlns:a16="http://schemas.microsoft.com/office/drawing/2014/main" id="{2D721AFF-8DAC-4024-B931-546C83EE73AE}"/>
            </a:ext>
          </a:extLst>
        </xdr:cNvPr>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5443</xdr:rowOff>
    </xdr:from>
    <xdr:to>
      <xdr:col>11</xdr:col>
      <xdr:colOff>60325</xdr:colOff>
      <xdr:row>36</xdr:row>
      <xdr:rowOff>107043</xdr:rowOff>
    </xdr:to>
    <xdr:sp macro="" textlink="">
      <xdr:nvSpPr>
        <xdr:cNvPr id="93" name="楕円 92">
          <a:extLst>
            <a:ext uri="{FF2B5EF4-FFF2-40B4-BE49-F238E27FC236}">
              <a16:creationId xmlns:a16="http://schemas.microsoft.com/office/drawing/2014/main" id="{DFD9701E-0124-4428-BCB1-DB74A130AE7A}"/>
            </a:ext>
          </a:extLst>
        </xdr:cNvPr>
        <xdr:cNvSpPr/>
      </xdr:nvSpPr>
      <xdr:spPr>
        <a:xfrm>
          <a:off x="2159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117220</xdr:rowOff>
    </xdr:from>
    <xdr:ext cx="762000" cy="259045"/>
    <xdr:sp macro="" textlink="">
      <xdr:nvSpPr>
        <xdr:cNvPr id="94" name="テキスト ボックス 93">
          <a:extLst>
            <a:ext uri="{FF2B5EF4-FFF2-40B4-BE49-F238E27FC236}">
              <a16:creationId xmlns:a16="http://schemas.microsoft.com/office/drawing/2014/main" id="{954D686D-5B67-4837-B436-0FC3D3A7FB72}"/>
            </a:ext>
          </a:extLst>
        </xdr:cNvPr>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48986</xdr:rowOff>
    </xdr:from>
    <xdr:to>
      <xdr:col>6</xdr:col>
      <xdr:colOff>171450</xdr:colOff>
      <xdr:row>36</xdr:row>
      <xdr:rowOff>150586</xdr:rowOff>
    </xdr:to>
    <xdr:sp macro="" textlink="">
      <xdr:nvSpPr>
        <xdr:cNvPr id="95" name="楕円 94">
          <a:extLst>
            <a:ext uri="{FF2B5EF4-FFF2-40B4-BE49-F238E27FC236}">
              <a16:creationId xmlns:a16="http://schemas.microsoft.com/office/drawing/2014/main" id="{8FBF7416-6755-4561-838C-38785CA37D79}"/>
            </a:ext>
          </a:extLst>
        </xdr:cNvPr>
        <xdr:cNvSpPr/>
      </xdr:nvSpPr>
      <xdr:spPr>
        <a:xfrm>
          <a:off x="1270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135363</xdr:rowOff>
    </xdr:from>
    <xdr:ext cx="762000" cy="259045"/>
    <xdr:sp macro="" textlink="">
      <xdr:nvSpPr>
        <xdr:cNvPr id="96" name="テキスト ボックス 95">
          <a:extLst>
            <a:ext uri="{FF2B5EF4-FFF2-40B4-BE49-F238E27FC236}">
              <a16:creationId xmlns:a16="http://schemas.microsoft.com/office/drawing/2014/main" id="{B5E0E6BF-7B8B-402C-A36D-118F9F62239E}"/>
            </a:ext>
          </a:extLst>
        </xdr:cNvPr>
        <xdr:cNvSpPr txBox="1"/>
      </xdr:nvSpPr>
      <xdr:spPr>
        <a:xfrm>
          <a:off x="939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BB02337E-DCC8-4CE5-ABFA-5BAF10154D49}"/>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7164748B-55D5-4185-B285-3D24FE5E5435}"/>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61CF0AC-ECF4-4801-9F8B-368A694AF7A6}"/>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27ED7DB0-FBB8-4FDF-B2D6-7F12B443DDAF}"/>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55004B44-AE52-4AD6-9D5C-D61D483B788E}"/>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50C8D4A7-92F0-4ED9-BAD4-D2896FA66A46}"/>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3386894D-8BB5-4196-A379-2513BB202DD8}"/>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76FD424A-6C75-4624-8C27-5F7E8BBC823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46C595BD-0D9B-40AF-ACC0-FFAF38AF00C9}"/>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487952E0-3E35-43D1-8A10-CEE651A2E0A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91D69AAD-69BB-44DA-B598-F48EBC56EC5E}"/>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地方交付税や臨時財政対策債等の経常一般財源等が増加したためである。（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524,942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しかし、経常の物件費の総額は増加傾向にあるため、業務内容の精査や物件費のシーリングを実施することにより抑制を図っていく。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B31F6683-EF9C-40E2-AA88-45D3F1A50F46}"/>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31E82451-3E85-4C1A-8320-AD4D563CD07F}"/>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D6570F29-0923-453D-8925-FCE2722FB87B}"/>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1135B813-F381-4550-ABC4-76238B49D8C3}"/>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A9FCFFCB-468D-4404-921B-7C45AEC87478}"/>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E0E81C18-DB60-4B96-A5A0-7CF2D4489C43}"/>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A9D6B7F8-F030-40AA-B05A-D48149C1AA76}"/>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FBFE0C09-D0AF-41F4-BACB-65C715C2A06B}"/>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258489F4-BD35-4E0D-8439-FFFE0CB4917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8BBFAF6F-1402-404E-9B4E-6A9BD80EB61B}"/>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621015CB-570C-40A8-ADDB-10ECF785FD6D}"/>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9E5A6AD8-ABEE-4007-820D-EF437D99ED78}"/>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3E489DD0-DB80-4B77-9A76-0EE3E1270151}"/>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2B9E63A-DCD8-4630-A599-8C1D2556B06B}"/>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12F7F4A1-53E9-4808-AC59-15F404D0FE36}"/>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4FE9F738-975E-430E-B27F-CF9B6E61BB07}"/>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F674191C-1B67-494E-A34F-0FB960482E42}"/>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63B2771C-3164-4F67-835B-529F369FB53A}"/>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FFC6CD7F-1178-4651-8D21-8959B26D57B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F4726B9E-5356-4E2C-9571-0101CD4BDAE8}"/>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B165E8EA-182D-435F-B758-AF3F474172CD}"/>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xdr:rowOff>
    </xdr:from>
    <xdr:to>
      <xdr:col>82</xdr:col>
      <xdr:colOff>107950</xdr:colOff>
      <xdr:row>15</xdr:row>
      <xdr:rowOff>62230</xdr:rowOff>
    </xdr:to>
    <xdr:cxnSp macro="">
      <xdr:nvCxnSpPr>
        <xdr:cNvPr id="129" name="直線コネクタ 128">
          <a:extLst>
            <a:ext uri="{FF2B5EF4-FFF2-40B4-BE49-F238E27FC236}">
              <a16:creationId xmlns:a16="http://schemas.microsoft.com/office/drawing/2014/main" id="{EEE189EE-7658-4A19-957B-CFE3BCDDB6A4}"/>
            </a:ext>
          </a:extLst>
        </xdr:cNvPr>
        <xdr:cNvCxnSpPr/>
      </xdr:nvCxnSpPr>
      <xdr:spPr>
        <a:xfrm flipV="1">
          <a:off x="15671800" y="2580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a:extLst>
            <a:ext uri="{FF2B5EF4-FFF2-40B4-BE49-F238E27FC236}">
              <a16:creationId xmlns:a16="http://schemas.microsoft.com/office/drawing/2014/main" id="{FC9DAE26-09FE-4A80-A6DA-E79A54761177}"/>
            </a:ext>
          </a:extLst>
        </xdr:cNvPr>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62BFEB0B-902C-4D6D-95FF-D25D8F428A9B}"/>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16</xdr:row>
      <xdr:rowOff>58420</xdr:rowOff>
    </xdr:to>
    <xdr:cxnSp macro="">
      <xdr:nvCxnSpPr>
        <xdr:cNvPr id="132" name="直線コネクタ 131">
          <a:extLst>
            <a:ext uri="{FF2B5EF4-FFF2-40B4-BE49-F238E27FC236}">
              <a16:creationId xmlns:a16="http://schemas.microsoft.com/office/drawing/2014/main" id="{94ECF5DF-10D5-47CE-AE51-6F7369F0CB78}"/>
            </a:ext>
          </a:extLst>
        </xdr:cNvPr>
        <xdr:cNvCxnSpPr/>
      </xdr:nvCxnSpPr>
      <xdr:spPr>
        <a:xfrm flipV="1">
          <a:off x="14782800" y="2633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69C630CE-B729-4B9E-87D1-50D761CCF6FA}"/>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a:extLst>
            <a:ext uri="{FF2B5EF4-FFF2-40B4-BE49-F238E27FC236}">
              <a16:creationId xmlns:a16="http://schemas.microsoft.com/office/drawing/2014/main" id="{E8A608FA-05AC-4BE9-8B11-65211BB82ACE}"/>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58420</xdr:rowOff>
    </xdr:to>
    <xdr:cxnSp macro="">
      <xdr:nvCxnSpPr>
        <xdr:cNvPr id="135" name="直線コネクタ 134">
          <a:extLst>
            <a:ext uri="{FF2B5EF4-FFF2-40B4-BE49-F238E27FC236}">
              <a16:creationId xmlns:a16="http://schemas.microsoft.com/office/drawing/2014/main" id="{24DD0E13-F4F1-4DD7-8A71-AE8CA50D969D}"/>
            </a:ext>
          </a:extLst>
        </xdr:cNvPr>
        <xdr:cNvCxnSpPr/>
      </xdr:nvCxnSpPr>
      <xdr:spPr>
        <a:xfrm>
          <a:off x="13893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46AE341C-D6F0-49B7-B417-008690D6DC44}"/>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7" name="テキスト ボックス 136">
          <a:extLst>
            <a:ext uri="{FF2B5EF4-FFF2-40B4-BE49-F238E27FC236}">
              <a16:creationId xmlns:a16="http://schemas.microsoft.com/office/drawing/2014/main" id="{BB37DE15-3EC4-422D-BCFB-AF4847BFD81D}"/>
            </a:ext>
          </a:extLst>
        </xdr:cNvPr>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88900</xdr:rowOff>
    </xdr:to>
    <xdr:cxnSp macro="">
      <xdr:nvCxnSpPr>
        <xdr:cNvPr id="138" name="直線コネクタ 137">
          <a:extLst>
            <a:ext uri="{FF2B5EF4-FFF2-40B4-BE49-F238E27FC236}">
              <a16:creationId xmlns:a16="http://schemas.microsoft.com/office/drawing/2014/main" id="{21C6F5C7-1C57-4EE6-82C7-0C2DC53DC5DC}"/>
            </a:ext>
          </a:extLst>
        </xdr:cNvPr>
        <xdr:cNvCxnSpPr/>
      </xdr:nvCxnSpPr>
      <xdr:spPr>
        <a:xfrm flipV="1">
          <a:off x="13004800" y="275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100F374D-9D82-48AF-954E-2F4B4C3D29F8}"/>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0" name="テキスト ボックス 139">
          <a:extLst>
            <a:ext uri="{FF2B5EF4-FFF2-40B4-BE49-F238E27FC236}">
              <a16:creationId xmlns:a16="http://schemas.microsoft.com/office/drawing/2014/main" id="{17C908FE-ACC8-4C3B-B401-3402EFE9EE83}"/>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9A61C6B5-C54E-4891-9DAF-43A7500CD207}"/>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42" name="テキスト ボックス 141">
          <a:extLst>
            <a:ext uri="{FF2B5EF4-FFF2-40B4-BE49-F238E27FC236}">
              <a16:creationId xmlns:a16="http://schemas.microsoft.com/office/drawing/2014/main" id="{4C6DD610-4813-41AF-9B57-0A6308D7B119}"/>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EA4A2EF0-00C3-4CD4-8650-472A9FD74AF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DF534311-6C9A-4383-A50C-BCD418E4A031}"/>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F970F582-E028-497E-AF3E-83CD88C4CB1B}"/>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223DD38B-5BB5-49CC-AAD4-0AF4278ED488}"/>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80106A37-E614-4638-B743-7C80E532CB8B}"/>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129540</xdr:rowOff>
    </xdr:from>
    <xdr:to>
      <xdr:col>82</xdr:col>
      <xdr:colOff>158750</xdr:colOff>
      <xdr:row>15</xdr:row>
      <xdr:rowOff>59690</xdr:rowOff>
    </xdr:to>
    <xdr:sp macro="" textlink="">
      <xdr:nvSpPr>
        <xdr:cNvPr id="148" name="楕円 147">
          <a:extLst>
            <a:ext uri="{FF2B5EF4-FFF2-40B4-BE49-F238E27FC236}">
              <a16:creationId xmlns:a16="http://schemas.microsoft.com/office/drawing/2014/main" id="{3DB39B41-C8AA-472A-BD1D-B248AB75C9D6}"/>
            </a:ext>
          </a:extLst>
        </xdr:cNvPr>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146067</xdr:rowOff>
    </xdr:from>
    <xdr:ext cx="762000" cy="259045"/>
    <xdr:sp macro="" textlink="">
      <xdr:nvSpPr>
        <xdr:cNvPr id="149" name="物件費該当値テキスト">
          <a:extLst>
            <a:ext uri="{FF2B5EF4-FFF2-40B4-BE49-F238E27FC236}">
              <a16:creationId xmlns:a16="http://schemas.microsoft.com/office/drawing/2014/main" id="{314F7935-DCF1-403E-96B0-842060796422}"/>
            </a:ext>
          </a:extLst>
        </xdr:cNvPr>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50" name="楕円 149">
          <a:extLst>
            <a:ext uri="{FF2B5EF4-FFF2-40B4-BE49-F238E27FC236}">
              <a16:creationId xmlns:a16="http://schemas.microsoft.com/office/drawing/2014/main" id="{A95BAECD-EC94-434E-BE19-72ADF797B48D}"/>
            </a:ext>
          </a:extLst>
        </xdr:cNvPr>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51" name="テキスト ボックス 150">
          <a:extLst>
            <a:ext uri="{FF2B5EF4-FFF2-40B4-BE49-F238E27FC236}">
              <a16:creationId xmlns:a16="http://schemas.microsoft.com/office/drawing/2014/main" id="{FFE2A6DD-5153-4AE6-8268-9DBF2FD32E56}"/>
            </a:ext>
          </a:extLst>
        </xdr:cNvPr>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2" name="楕円 151">
          <a:extLst>
            <a:ext uri="{FF2B5EF4-FFF2-40B4-BE49-F238E27FC236}">
              <a16:creationId xmlns:a16="http://schemas.microsoft.com/office/drawing/2014/main" id="{76B74236-B75C-449C-8511-6D73FF388B32}"/>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53" name="テキスト ボックス 152">
          <a:extLst>
            <a:ext uri="{FF2B5EF4-FFF2-40B4-BE49-F238E27FC236}">
              <a16:creationId xmlns:a16="http://schemas.microsoft.com/office/drawing/2014/main" id="{39FFDA5B-FCBA-4769-B16D-C8DE32AE7CF6}"/>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4" name="楕円 153">
          <a:extLst>
            <a:ext uri="{FF2B5EF4-FFF2-40B4-BE49-F238E27FC236}">
              <a16:creationId xmlns:a16="http://schemas.microsoft.com/office/drawing/2014/main" id="{3F358C45-71B1-44F5-BDA0-AD13D6A52AC6}"/>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5FEAF0F2-616B-4D74-AB5C-D2DE4712FBA7}"/>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6" name="楕円 155">
          <a:extLst>
            <a:ext uri="{FF2B5EF4-FFF2-40B4-BE49-F238E27FC236}">
              <a16:creationId xmlns:a16="http://schemas.microsoft.com/office/drawing/2014/main" id="{08107E65-29B5-4339-8800-E7A8697C312B}"/>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7" name="テキスト ボックス 156">
          <a:extLst>
            <a:ext uri="{FF2B5EF4-FFF2-40B4-BE49-F238E27FC236}">
              <a16:creationId xmlns:a16="http://schemas.microsoft.com/office/drawing/2014/main" id="{9A617BB1-DFCC-4242-A549-5D57CF405936}"/>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DC36CE0B-DD3A-460B-B9D6-3028B7AFA1D5}"/>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BE77D317-716D-4549-91A0-F972EAEAAE6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7454AA8E-65A1-465D-9A0E-408458D39285}"/>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CC34241-4E28-4E28-80C2-C875FC6BF13D}"/>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7FA85017-6343-4377-B750-BA61DA3845BF}"/>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D80D1A23-95D3-4C05-8F90-03605479CA39}"/>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70FB55E9-8287-43EC-BFA9-D6A9E743C39C}"/>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6D0BFF80-9EE9-415D-A07C-D8065DA2987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9C806E60-1629-4596-A689-F5F0B7FE939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CB6BA50F-2A1C-4DB1-8EF7-5D4DD216B597}"/>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F34B2239-8DB6-4122-A172-AF33E2C58E53}"/>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ポイント減少しているが、類似団体平均は依然として上回っている。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経常の扶助費の総額は年々増加傾向にあるため、適正な資格審査等を実施することにより、扶助費の抑制に努める。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881665C9-739F-4BF8-9C5B-2B5AD7895AC3}"/>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4FD89D7A-4F11-4D49-B812-F55788878219}"/>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C1D65319-592D-4EE7-86AB-28EAD39C97E3}"/>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BD8F594D-FDCE-4E3A-B0C3-EDED1F806F85}"/>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7544EC51-08F8-4820-B007-3A2EE7D7EE3E}"/>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757B1E04-0644-43BC-BD83-16AD98E6AAB2}"/>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B743A047-381B-472E-9D6A-81F4F7553702}"/>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38E65ED0-2835-44B3-BE86-4F87CF0CADE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4099637E-C8BB-4545-8429-ED15AB43B1EE}"/>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BB5D6660-712F-4881-AD61-A89B41EF6043}"/>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FAF27AFA-D4E7-44E3-9F12-E31470B24A8F}"/>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452CE7B0-A424-4F3E-9A18-59A5DA5D45D9}"/>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2A5FE753-2D5E-4B66-931A-E39F62F9E23D}"/>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D956B2CC-2BE5-4402-84C0-748A1F354FCD}"/>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63A0CB7B-0A8A-4B3D-A556-2FEB407B0E04}"/>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BC28D7B7-ADA1-4C2C-8028-09CFF7CF4214}"/>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304C49AD-4CA4-4038-8A0C-4415D72C6E4D}"/>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9C1024C1-1947-4FA7-8F03-C53E1AC6300C}"/>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BF22F4C9-B170-4187-97AF-0440ACCE5856}"/>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99B7A407-0B2D-4146-A2A5-8B65085DA265}"/>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F9472EB-C63C-4521-BE62-81709BC4F01D}"/>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114300</xdr:rowOff>
    </xdr:from>
    <xdr:to>
      <xdr:col>24</xdr:col>
      <xdr:colOff>25400</xdr:colOff>
      <xdr:row>57</xdr:row>
      <xdr:rowOff>44450</xdr:rowOff>
    </xdr:to>
    <xdr:cxnSp macro="">
      <xdr:nvCxnSpPr>
        <xdr:cNvPr id="190" name="直線コネクタ 189">
          <a:extLst>
            <a:ext uri="{FF2B5EF4-FFF2-40B4-BE49-F238E27FC236}">
              <a16:creationId xmlns:a16="http://schemas.microsoft.com/office/drawing/2014/main" id="{638F8895-7435-4877-BD62-5CCAE9E6F802}"/>
            </a:ext>
          </a:extLst>
        </xdr:cNvPr>
        <xdr:cNvCxnSpPr/>
      </xdr:nvCxnSpPr>
      <xdr:spPr>
        <a:xfrm flipV="1">
          <a:off x="3987800" y="9715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a:extLst>
            <a:ext uri="{FF2B5EF4-FFF2-40B4-BE49-F238E27FC236}">
              <a16:creationId xmlns:a16="http://schemas.microsoft.com/office/drawing/2014/main" id="{373657DC-ED98-47F2-9850-8827D9BDB5B4}"/>
            </a:ext>
          </a:extLst>
        </xdr:cNvPr>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A937166D-6607-49DD-8374-F2931FC5F7DE}"/>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44450</xdr:rowOff>
    </xdr:from>
    <xdr:to>
      <xdr:col>19</xdr:col>
      <xdr:colOff>187325</xdr:colOff>
      <xdr:row>57</xdr:row>
      <xdr:rowOff>107950</xdr:rowOff>
    </xdr:to>
    <xdr:cxnSp macro="">
      <xdr:nvCxnSpPr>
        <xdr:cNvPr id="193" name="直線コネクタ 192">
          <a:extLst>
            <a:ext uri="{FF2B5EF4-FFF2-40B4-BE49-F238E27FC236}">
              <a16:creationId xmlns:a16="http://schemas.microsoft.com/office/drawing/2014/main" id="{76FDB34D-CD99-4E5F-B64C-990A000BE39D}"/>
            </a:ext>
          </a:extLst>
        </xdr:cNvPr>
        <xdr:cNvCxnSpPr/>
      </xdr:nvCxnSpPr>
      <xdr:spPr>
        <a:xfrm flipV="1">
          <a:off x="3098800" y="9817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77F60BB2-B95F-4682-98D8-5DB3F7357848}"/>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EC524D70-0A9C-498B-A359-00BF8EADA9DA}"/>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127000</xdr:rowOff>
    </xdr:to>
    <xdr:cxnSp macro="">
      <xdr:nvCxnSpPr>
        <xdr:cNvPr id="196" name="直線コネクタ 195">
          <a:extLst>
            <a:ext uri="{FF2B5EF4-FFF2-40B4-BE49-F238E27FC236}">
              <a16:creationId xmlns:a16="http://schemas.microsoft.com/office/drawing/2014/main" id="{00DF3759-847B-48DC-AE95-42309520216B}"/>
            </a:ext>
          </a:extLst>
        </xdr:cNvPr>
        <xdr:cNvCxnSpPr/>
      </xdr:nvCxnSpPr>
      <xdr:spPr>
        <a:xfrm flipV="1">
          <a:off x="2209800" y="9880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AFEF2E9F-6101-41C9-A5CC-99AD8F838935}"/>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a:extLst>
            <a:ext uri="{FF2B5EF4-FFF2-40B4-BE49-F238E27FC236}">
              <a16:creationId xmlns:a16="http://schemas.microsoft.com/office/drawing/2014/main" id="{98873430-10CC-4236-9686-3596671AE2AE}"/>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127000</xdr:rowOff>
    </xdr:to>
    <xdr:cxnSp macro="">
      <xdr:nvCxnSpPr>
        <xdr:cNvPr id="199" name="直線コネクタ 198">
          <a:extLst>
            <a:ext uri="{FF2B5EF4-FFF2-40B4-BE49-F238E27FC236}">
              <a16:creationId xmlns:a16="http://schemas.microsoft.com/office/drawing/2014/main" id="{FC312C8D-AA3B-4C2D-B7F4-A88EDDB932BE}"/>
            </a:ext>
          </a:extLst>
        </xdr:cNvPr>
        <xdr:cNvCxnSpPr/>
      </xdr:nvCxnSpPr>
      <xdr:spPr>
        <a:xfrm>
          <a:off x="1320800" y="991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A5534D83-6D92-44EE-B866-BA19301FB73B}"/>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a:extLst>
            <a:ext uri="{FF2B5EF4-FFF2-40B4-BE49-F238E27FC236}">
              <a16:creationId xmlns:a16="http://schemas.microsoft.com/office/drawing/2014/main" id="{160F405A-A331-44CC-A386-DB4305850626}"/>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7536CB57-9592-4BA8-8627-BCB1E07F552D}"/>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3E552F9C-A435-46B4-B204-99BBBAD4F087}"/>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4AE9BEEE-BB4D-48AB-A86A-94C23689B657}"/>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3F6AB8FB-4F9C-48E0-BE4B-CDAE9DD54CFC}"/>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A3A43D1B-959E-4351-A4CD-4CF602C495B8}"/>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2BA42943-27F9-4741-958C-32E382988F28}"/>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833E7867-1516-478A-90C5-B928861F3171}"/>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9" name="楕円 208">
          <a:extLst>
            <a:ext uri="{FF2B5EF4-FFF2-40B4-BE49-F238E27FC236}">
              <a16:creationId xmlns:a16="http://schemas.microsoft.com/office/drawing/2014/main" id="{53DCE20F-4B73-4862-BC97-440CE445FC1B}"/>
            </a:ext>
          </a:extLst>
        </xdr:cNvPr>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10" name="扶助費該当値テキスト">
          <a:extLst>
            <a:ext uri="{FF2B5EF4-FFF2-40B4-BE49-F238E27FC236}">
              <a16:creationId xmlns:a16="http://schemas.microsoft.com/office/drawing/2014/main" id="{9B25FC4F-91DA-495D-B74E-2B6232E8B09C}"/>
            </a:ext>
          </a:extLst>
        </xdr:cNvPr>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11" name="楕円 210">
          <a:extLst>
            <a:ext uri="{FF2B5EF4-FFF2-40B4-BE49-F238E27FC236}">
              <a16:creationId xmlns:a16="http://schemas.microsoft.com/office/drawing/2014/main" id="{69F31E9F-DD73-4E2E-B2B6-29248A07592E}"/>
            </a:ext>
          </a:extLst>
        </xdr:cNvPr>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212" name="テキスト ボックス 211">
          <a:extLst>
            <a:ext uri="{FF2B5EF4-FFF2-40B4-BE49-F238E27FC236}">
              <a16:creationId xmlns:a16="http://schemas.microsoft.com/office/drawing/2014/main" id="{0391A7FF-06DA-4DD5-9402-F157AEF3C220}"/>
            </a:ext>
          </a:extLst>
        </xdr:cNvPr>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3" name="楕円 212">
          <a:extLst>
            <a:ext uri="{FF2B5EF4-FFF2-40B4-BE49-F238E27FC236}">
              <a16:creationId xmlns:a16="http://schemas.microsoft.com/office/drawing/2014/main" id="{22DB7687-82B5-4D1B-A82E-2B25AC2109AB}"/>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4" name="テキスト ボックス 213">
          <a:extLst>
            <a:ext uri="{FF2B5EF4-FFF2-40B4-BE49-F238E27FC236}">
              <a16:creationId xmlns:a16="http://schemas.microsoft.com/office/drawing/2014/main" id="{35A2FE4B-4AD7-4381-9198-5D44799820F4}"/>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5" name="楕円 214">
          <a:extLst>
            <a:ext uri="{FF2B5EF4-FFF2-40B4-BE49-F238E27FC236}">
              <a16:creationId xmlns:a16="http://schemas.microsoft.com/office/drawing/2014/main" id="{AE787DCD-BED5-4B48-ADD2-827259DD80BA}"/>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6" name="テキスト ボックス 215">
          <a:extLst>
            <a:ext uri="{FF2B5EF4-FFF2-40B4-BE49-F238E27FC236}">
              <a16:creationId xmlns:a16="http://schemas.microsoft.com/office/drawing/2014/main" id="{9CE332A1-BF02-4849-BD8B-5E514BF80FC9}"/>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a:extLst>
            <a:ext uri="{FF2B5EF4-FFF2-40B4-BE49-F238E27FC236}">
              <a16:creationId xmlns:a16="http://schemas.microsoft.com/office/drawing/2014/main" id="{BF0C3C5F-1AFA-4E02-8DCA-5A8257AF7264}"/>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8" name="テキスト ボックス 217">
          <a:extLst>
            <a:ext uri="{FF2B5EF4-FFF2-40B4-BE49-F238E27FC236}">
              <a16:creationId xmlns:a16="http://schemas.microsoft.com/office/drawing/2014/main" id="{CF281BA9-FEE3-4590-9C6B-9720CD95452C}"/>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9B02B8AE-067C-4546-8747-74D252C19414}"/>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D7DECA17-29D4-4F94-A90A-4E78FFCFA395}"/>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2CB1C2DF-DBFB-4824-B001-63C86D5BE0D3}"/>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880C3B06-C510-450D-9F24-12EE6F6B6ABE}"/>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3C915183-56FF-4225-9CF2-EC046AFCB03F}"/>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48F7206C-F626-40E2-ADDE-F07A20ADFE0A}"/>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10FFF0D3-A337-4C59-BF54-28FD795866B7}"/>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F8DA0B01-940D-4C91-BE6C-A1FD9A870963}"/>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6DD4914A-E44A-4E5D-8DAB-86E01DA863BB}"/>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56F53EAA-B4B3-4C1B-8536-1AD86A7637E3}"/>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5757E76D-E48E-4DA0-A1B7-B1259B133936}"/>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その他は、前年度と比較すると、</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主な要因は、熊本県後期高齢者医療広域連合負担金等に係る国民健康保険特別会計繰出金（</a:t>
          </a:r>
          <a:r>
            <a:rPr kumimoji="1" lang="en-US" altLang="ja-JP" sz="1300">
              <a:latin typeface="ＭＳ Ｐゴシック" panose="020B0600070205080204" pitchFamily="50" charset="-128"/>
              <a:ea typeface="ＭＳ Ｐゴシック" panose="020B0600070205080204" pitchFamily="50" charset="-128"/>
            </a:rPr>
            <a:t>263,631</a:t>
          </a:r>
          <a:r>
            <a:rPr kumimoji="1" lang="ja-JP" altLang="en-US" sz="1300">
              <a:latin typeface="ＭＳ Ｐゴシック" panose="020B0600070205080204" pitchFamily="50" charset="-128"/>
              <a:ea typeface="ＭＳ Ｐゴシック" panose="020B0600070205080204" pitchFamily="50" charset="-128"/>
            </a:rPr>
            <a:t>千円）に対し、ふるさと応援基金を充当したことで、臨時的経費に振り替わったためである。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しかしながら、介護保険特別会計繰出金は、今後増加傾向が見込まれるため、その他の数値も増加すると考えられる。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3D40F100-3140-4BB3-ABAE-5BE10E818D2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3CE12F41-2F12-4DA0-B523-01CAACF72576}"/>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236CC979-F007-44C9-A135-368497B46072}"/>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1ACA8AEB-6CC2-4879-B6AB-964954FC3944}"/>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C6B9391C-DC94-41B2-B7D3-B5985FC960DC}"/>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62C74699-33D3-4FED-86BD-A23EC0D52256}"/>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D9040A4D-C7C4-4A30-8886-3315D4B00EB8}"/>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24FAF68A-2DFD-4087-B6B2-860B60252ED8}"/>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234ECD2B-2319-4C4F-A27F-51208D1EEA2B}"/>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6EC3E689-15A8-43E0-8C6D-35580348BB9F}"/>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D73E25A4-0F4B-4A59-AB2F-7464F9117ADE}"/>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6480B381-FCA2-4810-9A96-E7C62B2C830D}"/>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AFC09B58-1D01-437B-833E-06D87DF8C15C}"/>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D81307B2-4FF4-46D7-AFED-3690E9586F93}"/>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8E13EC95-9A4D-4449-B76C-C9AE78E84ECD}"/>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60CADD41-0E75-4C26-BA42-9714C41D8E5B}"/>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A62F8784-64D7-4EE9-AED3-0B2DBA9BB668}"/>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9D2DA86B-2E43-4A08-809C-6E3424A4734F}"/>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9A9CCA1B-F94C-4310-9F37-7D1004220EC6}"/>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A7839CB8-0CD1-454E-BF59-679DDB21A825}"/>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A7887597-8AC5-47D2-93EE-87DBD100FEDA}"/>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58</xdr:row>
      <xdr:rowOff>73660</xdr:rowOff>
    </xdr:to>
    <xdr:cxnSp macro="">
      <xdr:nvCxnSpPr>
        <xdr:cNvPr id="251" name="直線コネクタ 250">
          <a:extLst>
            <a:ext uri="{FF2B5EF4-FFF2-40B4-BE49-F238E27FC236}">
              <a16:creationId xmlns:a16="http://schemas.microsoft.com/office/drawing/2014/main" id="{1DC88253-5552-4CF3-B5C8-0508D6E4F219}"/>
            </a:ext>
          </a:extLst>
        </xdr:cNvPr>
        <xdr:cNvCxnSpPr/>
      </xdr:nvCxnSpPr>
      <xdr:spPr>
        <a:xfrm flipV="1">
          <a:off x="15671800" y="9499600"/>
          <a:ext cx="8382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CA7F2A5F-D25B-4706-8D89-4F40841055BC}"/>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2A3CDBBD-7800-42CE-885F-308A7DFFC30C}"/>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59</xdr:row>
      <xdr:rowOff>39370</xdr:rowOff>
    </xdr:to>
    <xdr:cxnSp macro="">
      <xdr:nvCxnSpPr>
        <xdr:cNvPr id="254" name="直線コネクタ 253">
          <a:extLst>
            <a:ext uri="{FF2B5EF4-FFF2-40B4-BE49-F238E27FC236}">
              <a16:creationId xmlns:a16="http://schemas.microsoft.com/office/drawing/2014/main" id="{3E78156F-2DE3-4985-AE1C-21F803820052}"/>
            </a:ext>
          </a:extLst>
        </xdr:cNvPr>
        <xdr:cNvCxnSpPr/>
      </xdr:nvCxnSpPr>
      <xdr:spPr>
        <a:xfrm flipV="1">
          <a:off x="14782800" y="100177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C5AF7889-21B5-4BA3-8042-E526888E1ACE}"/>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a:extLst>
            <a:ext uri="{FF2B5EF4-FFF2-40B4-BE49-F238E27FC236}">
              <a16:creationId xmlns:a16="http://schemas.microsoft.com/office/drawing/2014/main" id="{588FA296-5FA6-4887-88E2-19D08193D451}"/>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39370</xdr:rowOff>
    </xdr:from>
    <xdr:to>
      <xdr:col>73</xdr:col>
      <xdr:colOff>180975</xdr:colOff>
      <xdr:row>59</xdr:row>
      <xdr:rowOff>138430</xdr:rowOff>
    </xdr:to>
    <xdr:cxnSp macro="">
      <xdr:nvCxnSpPr>
        <xdr:cNvPr id="257" name="直線コネクタ 256">
          <a:extLst>
            <a:ext uri="{FF2B5EF4-FFF2-40B4-BE49-F238E27FC236}">
              <a16:creationId xmlns:a16="http://schemas.microsoft.com/office/drawing/2014/main" id="{FD147B30-4854-43B8-9C50-9645DE058A42}"/>
            </a:ext>
          </a:extLst>
        </xdr:cNvPr>
        <xdr:cNvCxnSpPr/>
      </xdr:nvCxnSpPr>
      <xdr:spPr>
        <a:xfrm flipV="1">
          <a:off x="13893800" y="10154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6BB6A205-05BE-4C78-B3D7-58D331CDDC74}"/>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id="{1927CE51-F3B1-4759-AE10-EDE346853735}"/>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39370</xdr:rowOff>
    </xdr:from>
    <xdr:to>
      <xdr:col>69</xdr:col>
      <xdr:colOff>92075</xdr:colOff>
      <xdr:row>59</xdr:row>
      <xdr:rowOff>138430</xdr:rowOff>
    </xdr:to>
    <xdr:cxnSp macro="">
      <xdr:nvCxnSpPr>
        <xdr:cNvPr id="260" name="直線コネクタ 259">
          <a:extLst>
            <a:ext uri="{FF2B5EF4-FFF2-40B4-BE49-F238E27FC236}">
              <a16:creationId xmlns:a16="http://schemas.microsoft.com/office/drawing/2014/main" id="{E1239E9B-A4A8-45D1-A7BA-A637BD7BF326}"/>
            </a:ext>
          </a:extLst>
        </xdr:cNvPr>
        <xdr:cNvCxnSpPr/>
      </xdr:nvCxnSpPr>
      <xdr:spPr>
        <a:xfrm>
          <a:off x="13004800" y="10154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70A9C24F-60B3-45D2-8E4F-332B5CB75D74}"/>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8AA4C0A2-EB42-4BDB-9897-7A8E95563ED7}"/>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18E71D5-3693-410B-A332-88B0BDCBD482}"/>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D24CDC13-D11B-4B6D-970D-F194EA2C6CA2}"/>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B436D0D8-B100-43E8-928E-772033B31664}"/>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6D9C774-3E97-46BF-B050-873A05FF0C85}"/>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10254698-CD67-4AFD-9592-63E7F4FA0CAF}"/>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1101707A-6125-4228-8C07-713CE0EC6CDE}"/>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4418D975-A6A0-401C-8778-77929EFAB9A1}"/>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70" name="楕円 269">
          <a:extLst>
            <a:ext uri="{FF2B5EF4-FFF2-40B4-BE49-F238E27FC236}">
              <a16:creationId xmlns:a16="http://schemas.microsoft.com/office/drawing/2014/main" id="{A4778695-9BD3-46E9-A59B-465BE5FC955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71" name="その他該当値テキスト">
          <a:extLst>
            <a:ext uri="{FF2B5EF4-FFF2-40B4-BE49-F238E27FC236}">
              <a16:creationId xmlns:a16="http://schemas.microsoft.com/office/drawing/2014/main" id="{A8051AE3-BD93-41BD-A59F-A60102DD10A7}"/>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72" name="楕円 271">
          <a:extLst>
            <a:ext uri="{FF2B5EF4-FFF2-40B4-BE49-F238E27FC236}">
              <a16:creationId xmlns:a16="http://schemas.microsoft.com/office/drawing/2014/main" id="{992D0987-52DD-4A90-ABB4-C41E954255A5}"/>
            </a:ext>
          </a:extLst>
        </xdr:cNvPr>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73" name="テキスト ボックス 272">
          <a:extLst>
            <a:ext uri="{FF2B5EF4-FFF2-40B4-BE49-F238E27FC236}">
              <a16:creationId xmlns:a16="http://schemas.microsoft.com/office/drawing/2014/main" id="{B288477D-FFB1-4514-B995-44AE1081284E}"/>
            </a:ext>
          </a:extLst>
        </xdr:cNvPr>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160020</xdr:rowOff>
    </xdr:from>
    <xdr:to>
      <xdr:col>74</xdr:col>
      <xdr:colOff>31750</xdr:colOff>
      <xdr:row>59</xdr:row>
      <xdr:rowOff>90170</xdr:rowOff>
    </xdr:to>
    <xdr:sp macro="" textlink="">
      <xdr:nvSpPr>
        <xdr:cNvPr id="274" name="楕円 273">
          <a:extLst>
            <a:ext uri="{FF2B5EF4-FFF2-40B4-BE49-F238E27FC236}">
              <a16:creationId xmlns:a16="http://schemas.microsoft.com/office/drawing/2014/main" id="{12AF1DDD-56AB-4905-845A-CB8FBBFEF7AE}"/>
            </a:ext>
          </a:extLst>
        </xdr:cNvPr>
        <xdr:cNvSpPr/>
      </xdr:nvSpPr>
      <xdr:spPr>
        <a:xfrm>
          <a:off x="14732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74947</xdr:rowOff>
    </xdr:from>
    <xdr:ext cx="762000" cy="259045"/>
    <xdr:sp macro="" textlink="">
      <xdr:nvSpPr>
        <xdr:cNvPr id="275" name="テキスト ボックス 274">
          <a:extLst>
            <a:ext uri="{FF2B5EF4-FFF2-40B4-BE49-F238E27FC236}">
              <a16:creationId xmlns:a16="http://schemas.microsoft.com/office/drawing/2014/main" id="{164F435A-2117-4864-AD8D-CA9D8DB42069}"/>
            </a:ext>
          </a:extLst>
        </xdr:cNvPr>
        <xdr:cNvSpPr txBox="1"/>
      </xdr:nvSpPr>
      <xdr:spPr>
        <a:xfrm>
          <a:off x="14401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76" name="楕円 275">
          <a:extLst>
            <a:ext uri="{FF2B5EF4-FFF2-40B4-BE49-F238E27FC236}">
              <a16:creationId xmlns:a16="http://schemas.microsoft.com/office/drawing/2014/main" id="{3675691D-306E-4CC4-8021-CC86E1ED83F6}"/>
            </a:ext>
          </a:extLst>
        </xdr:cNvPr>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2557</xdr:rowOff>
    </xdr:from>
    <xdr:ext cx="762000" cy="259045"/>
    <xdr:sp macro="" textlink="">
      <xdr:nvSpPr>
        <xdr:cNvPr id="277" name="テキスト ボックス 276">
          <a:extLst>
            <a:ext uri="{FF2B5EF4-FFF2-40B4-BE49-F238E27FC236}">
              <a16:creationId xmlns:a16="http://schemas.microsoft.com/office/drawing/2014/main" id="{52DA6A62-0061-48B5-9552-FBCFD33DAA01}"/>
            </a:ext>
          </a:extLst>
        </xdr:cNvPr>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160020</xdr:rowOff>
    </xdr:from>
    <xdr:to>
      <xdr:col>65</xdr:col>
      <xdr:colOff>53975</xdr:colOff>
      <xdr:row>59</xdr:row>
      <xdr:rowOff>90170</xdr:rowOff>
    </xdr:to>
    <xdr:sp macro="" textlink="">
      <xdr:nvSpPr>
        <xdr:cNvPr id="278" name="楕円 277">
          <a:extLst>
            <a:ext uri="{FF2B5EF4-FFF2-40B4-BE49-F238E27FC236}">
              <a16:creationId xmlns:a16="http://schemas.microsoft.com/office/drawing/2014/main" id="{C2A10AA5-73ED-4CE2-A6AB-043DE1BF85CC}"/>
            </a:ext>
          </a:extLst>
        </xdr:cNvPr>
        <xdr:cNvSpPr/>
      </xdr:nvSpPr>
      <xdr:spPr>
        <a:xfrm>
          <a:off x="12954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74947</xdr:rowOff>
    </xdr:from>
    <xdr:ext cx="762000" cy="259045"/>
    <xdr:sp macro="" textlink="">
      <xdr:nvSpPr>
        <xdr:cNvPr id="279" name="テキスト ボックス 278">
          <a:extLst>
            <a:ext uri="{FF2B5EF4-FFF2-40B4-BE49-F238E27FC236}">
              <a16:creationId xmlns:a16="http://schemas.microsoft.com/office/drawing/2014/main" id="{58119374-A087-4AFC-ACF8-D7249BCB316A}"/>
            </a:ext>
          </a:extLst>
        </xdr:cNvPr>
        <xdr:cNvSpPr txBox="1"/>
      </xdr:nvSpPr>
      <xdr:spPr>
        <a:xfrm>
          <a:off x="12623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74CE72DA-233B-4DFF-8833-78E10279C123}"/>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288790AE-1B71-49D7-9ADA-4A65CA901F23}"/>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C8627DC3-FC25-49CF-A688-9D26AA9DEE1D}"/>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A788CA6C-7A0E-4058-BB2E-A9714F042B53}"/>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37E5C8C2-E967-4897-8AC8-1D278D3A12E5}"/>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452FC6A0-8F2E-4C3B-9BFC-6EBD0A590A85}"/>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174CC057-0FBD-409E-BB4A-2F9CC8F2AEF6}"/>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F04CFE9F-FA95-424A-9C3C-6A542BE72E38}"/>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35D4AC7A-EC70-449F-9D99-96CD079F8FB1}"/>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D3E1D391-1D47-48F6-9186-88E587EC43C5}"/>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35BA9C70-81A1-4D66-AF8A-FD03A7D0BEBE}"/>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地方交付税や臨時財政対策債等の経常一般財源等が増加したためである。（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524,942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経常の補助費等の総額は増加傾向にある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300">
              <a:latin typeface="ＭＳ Ｐゴシック" panose="020B0600070205080204" pitchFamily="50" charset="-128"/>
              <a:ea typeface="ＭＳ Ｐゴシック" panose="020B0600070205080204" pitchFamily="50" charset="-128"/>
            </a:rPr>
            <a:t>行政改革で補助団体等の精査を行い、補助費等の見直しに取り組んでいく。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9CA3E759-109F-4561-B7AD-7437E9B8F56D}"/>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DEE63071-7540-4285-9A8C-42DE2B1322D7}"/>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FDB74F6E-C12F-40E4-99DF-0309277278E8}"/>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BA6AD42F-5417-4CE5-8C02-5C81CA425778}"/>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643BCF48-4C1D-4DB0-B18A-AD27B88CC4AF}"/>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FDCF7E94-13C2-47D1-AC12-B650B2CBE299}"/>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F2176877-558F-4168-A851-70C9B8917F46}"/>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34132844-4534-4895-8110-C90B435CBCAD}"/>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7D7EAA62-FF5B-40DE-945D-3C97C26ABC7E}"/>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BDAE97DB-0F22-4789-A038-97EE3BBE4C27}"/>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2C925C8B-FCE7-43D9-9150-1B036DF7CD64}"/>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61B1C22B-824D-4C1B-B101-366F6CEDEE68}"/>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C3893B45-540E-47E0-A055-58E9E28393FD}"/>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773C4520-DA91-4E0A-93B2-C6B0D5B07E4D}"/>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6FA66971-C53C-4CB7-AC37-F8FB54E73147}"/>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77AC6143-06CE-40FE-99D0-7689CD4BEE0B}"/>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B46C5912-9D38-4DEC-B61C-E7A8AC1D9EFB}"/>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3ED77BB7-5B27-4CC1-A9E6-C285D9E860DD}"/>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E0365B42-1128-4E1C-8400-F8626B5E8F59}"/>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D3AE60C2-F8F3-41E9-B045-6D366B978493}"/>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B0A7A698-7983-466A-9BB6-9A9AA83EDBB2}"/>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xdr:rowOff>
    </xdr:from>
    <xdr:to>
      <xdr:col>82</xdr:col>
      <xdr:colOff>107950</xdr:colOff>
      <xdr:row>35</xdr:row>
      <xdr:rowOff>85090</xdr:rowOff>
    </xdr:to>
    <xdr:cxnSp macro="">
      <xdr:nvCxnSpPr>
        <xdr:cNvPr id="312" name="直線コネクタ 311">
          <a:extLst>
            <a:ext uri="{FF2B5EF4-FFF2-40B4-BE49-F238E27FC236}">
              <a16:creationId xmlns:a16="http://schemas.microsoft.com/office/drawing/2014/main" id="{2D0F84B4-30F4-4134-B797-078B7F2C3983}"/>
            </a:ext>
          </a:extLst>
        </xdr:cNvPr>
        <xdr:cNvCxnSpPr/>
      </xdr:nvCxnSpPr>
      <xdr:spPr>
        <a:xfrm flipV="1">
          <a:off x="15671800" y="6017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a:extLst>
            <a:ext uri="{FF2B5EF4-FFF2-40B4-BE49-F238E27FC236}">
              <a16:creationId xmlns:a16="http://schemas.microsoft.com/office/drawing/2014/main" id="{1BE6DA3C-B02C-4878-A581-64DE2AAC0E68}"/>
            </a:ext>
          </a:extLst>
        </xdr:cNvPr>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1C2CEA84-F7A0-429C-ABD0-4F75CECB8406}"/>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85090</xdr:rowOff>
    </xdr:from>
    <xdr:to>
      <xdr:col>78</xdr:col>
      <xdr:colOff>69850</xdr:colOff>
      <xdr:row>35</xdr:row>
      <xdr:rowOff>168910</xdr:rowOff>
    </xdr:to>
    <xdr:cxnSp macro="">
      <xdr:nvCxnSpPr>
        <xdr:cNvPr id="315" name="直線コネクタ 314">
          <a:extLst>
            <a:ext uri="{FF2B5EF4-FFF2-40B4-BE49-F238E27FC236}">
              <a16:creationId xmlns:a16="http://schemas.microsoft.com/office/drawing/2014/main" id="{8528F3E8-920B-4603-8A07-4BC084F7ABCE}"/>
            </a:ext>
          </a:extLst>
        </xdr:cNvPr>
        <xdr:cNvCxnSpPr/>
      </xdr:nvCxnSpPr>
      <xdr:spPr>
        <a:xfrm flipV="1">
          <a:off x="14782800" y="6085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910D53E2-C5A1-42A7-B57A-C2A58FBF0F97}"/>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a:extLst>
            <a:ext uri="{FF2B5EF4-FFF2-40B4-BE49-F238E27FC236}">
              <a16:creationId xmlns:a16="http://schemas.microsoft.com/office/drawing/2014/main" id="{25E6B54E-0684-4A1E-9370-50CD03A90BB9}"/>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168910</xdr:rowOff>
    </xdr:from>
    <xdr:to>
      <xdr:col>73</xdr:col>
      <xdr:colOff>180975</xdr:colOff>
      <xdr:row>36</xdr:row>
      <xdr:rowOff>73660</xdr:rowOff>
    </xdr:to>
    <xdr:cxnSp macro="">
      <xdr:nvCxnSpPr>
        <xdr:cNvPr id="318" name="直線コネクタ 317">
          <a:extLst>
            <a:ext uri="{FF2B5EF4-FFF2-40B4-BE49-F238E27FC236}">
              <a16:creationId xmlns:a16="http://schemas.microsoft.com/office/drawing/2014/main" id="{5EA2DAA3-3AD2-4100-A617-A658D3C5B2BF}"/>
            </a:ext>
          </a:extLst>
        </xdr:cNvPr>
        <xdr:cNvCxnSpPr/>
      </xdr:nvCxnSpPr>
      <xdr:spPr>
        <a:xfrm flipV="1">
          <a:off x="13893800" y="6169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id="{D0D43788-6F2F-432D-ABEE-3A5A30F5814A}"/>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0" name="テキスト ボックス 319">
          <a:extLst>
            <a:ext uri="{FF2B5EF4-FFF2-40B4-BE49-F238E27FC236}">
              <a16:creationId xmlns:a16="http://schemas.microsoft.com/office/drawing/2014/main" id="{8901D7E4-0429-4479-881D-DC3286285804}"/>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xdr:rowOff>
    </xdr:from>
    <xdr:to>
      <xdr:col>69</xdr:col>
      <xdr:colOff>92075</xdr:colOff>
      <xdr:row>36</xdr:row>
      <xdr:rowOff>73660</xdr:rowOff>
    </xdr:to>
    <xdr:cxnSp macro="">
      <xdr:nvCxnSpPr>
        <xdr:cNvPr id="321" name="直線コネクタ 320">
          <a:extLst>
            <a:ext uri="{FF2B5EF4-FFF2-40B4-BE49-F238E27FC236}">
              <a16:creationId xmlns:a16="http://schemas.microsoft.com/office/drawing/2014/main" id="{08526840-CE3C-4BD2-8D20-E38333A7A32D}"/>
            </a:ext>
          </a:extLst>
        </xdr:cNvPr>
        <xdr:cNvCxnSpPr/>
      </xdr:nvCxnSpPr>
      <xdr:spPr>
        <a:xfrm>
          <a:off x="13004800" y="6177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id="{8D6B04B5-919F-4BC4-B653-D276998A9E75}"/>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3" name="テキスト ボックス 322">
          <a:extLst>
            <a:ext uri="{FF2B5EF4-FFF2-40B4-BE49-F238E27FC236}">
              <a16:creationId xmlns:a16="http://schemas.microsoft.com/office/drawing/2014/main" id="{2692F8FF-6D39-4EB7-AD9F-AFADED34BF45}"/>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id="{43B483F2-D393-4FBE-BBFD-EE18430F83C6}"/>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5" name="テキスト ボックス 324">
          <a:extLst>
            <a:ext uri="{FF2B5EF4-FFF2-40B4-BE49-F238E27FC236}">
              <a16:creationId xmlns:a16="http://schemas.microsoft.com/office/drawing/2014/main" id="{E7C8EE1B-E913-486A-B4DE-BE52B712F9CD}"/>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314714F9-6912-4E8C-993A-65792CF19D05}"/>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4B6D731B-0BF7-4D64-A257-958FA1FE23D3}"/>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60C9AA79-4CEA-434F-A401-74FF4EF45A0E}"/>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5D5D691E-EFDC-405A-A60F-BE90376C4ACB}"/>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F608400E-78B5-43E4-A9C4-9B47DC134DDC}"/>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137160</xdr:rowOff>
    </xdr:from>
    <xdr:to>
      <xdr:col>82</xdr:col>
      <xdr:colOff>158750</xdr:colOff>
      <xdr:row>35</xdr:row>
      <xdr:rowOff>67310</xdr:rowOff>
    </xdr:to>
    <xdr:sp macro="" textlink="">
      <xdr:nvSpPr>
        <xdr:cNvPr id="331" name="楕円 330">
          <a:extLst>
            <a:ext uri="{FF2B5EF4-FFF2-40B4-BE49-F238E27FC236}">
              <a16:creationId xmlns:a16="http://schemas.microsoft.com/office/drawing/2014/main" id="{6E42209C-EA97-42D4-BE8E-068D6B6D5450}"/>
            </a:ext>
          </a:extLst>
        </xdr:cNvPr>
        <xdr:cNvSpPr/>
      </xdr:nvSpPr>
      <xdr:spPr>
        <a:xfrm>
          <a:off x="16459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153687</xdr:rowOff>
    </xdr:from>
    <xdr:ext cx="762000" cy="259045"/>
    <xdr:sp macro="" textlink="">
      <xdr:nvSpPr>
        <xdr:cNvPr id="332" name="補助費等該当値テキスト">
          <a:extLst>
            <a:ext uri="{FF2B5EF4-FFF2-40B4-BE49-F238E27FC236}">
              <a16:creationId xmlns:a16="http://schemas.microsoft.com/office/drawing/2014/main" id="{6D62B011-FEF4-4E4F-986A-63069D3374A0}"/>
            </a:ext>
          </a:extLst>
        </xdr:cNvPr>
        <xdr:cNvSpPr txBox="1"/>
      </xdr:nvSpPr>
      <xdr:spPr>
        <a:xfrm>
          <a:off x="16598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34290</xdr:rowOff>
    </xdr:from>
    <xdr:to>
      <xdr:col>78</xdr:col>
      <xdr:colOff>120650</xdr:colOff>
      <xdr:row>35</xdr:row>
      <xdr:rowOff>135890</xdr:rowOff>
    </xdr:to>
    <xdr:sp macro="" textlink="">
      <xdr:nvSpPr>
        <xdr:cNvPr id="333" name="楕円 332">
          <a:extLst>
            <a:ext uri="{FF2B5EF4-FFF2-40B4-BE49-F238E27FC236}">
              <a16:creationId xmlns:a16="http://schemas.microsoft.com/office/drawing/2014/main" id="{B44E4CD0-F441-4C71-8EF8-45FC91395FB2}"/>
            </a:ext>
          </a:extLst>
        </xdr:cNvPr>
        <xdr:cNvSpPr/>
      </xdr:nvSpPr>
      <xdr:spPr>
        <a:xfrm>
          <a:off x="15621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146067</xdr:rowOff>
    </xdr:from>
    <xdr:ext cx="736600" cy="259045"/>
    <xdr:sp macro="" textlink="">
      <xdr:nvSpPr>
        <xdr:cNvPr id="334" name="テキスト ボックス 333">
          <a:extLst>
            <a:ext uri="{FF2B5EF4-FFF2-40B4-BE49-F238E27FC236}">
              <a16:creationId xmlns:a16="http://schemas.microsoft.com/office/drawing/2014/main" id="{09C99638-D2B5-4BCB-B6F5-381106AB6FE7}"/>
            </a:ext>
          </a:extLst>
        </xdr:cNvPr>
        <xdr:cNvSpPr txBox="1"/>
      </xdr:nvSpPr>
      <xdr:spPr>
        <a:xfrm>
          <a:off x="15290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118110</xdr:rowOff>
    </xdr:from>
    <xdr:to>
      <xdr:col>74</xdr:col>
      <xdr:colOff>31750</xdr:colOff>
      <xdr:row>36</xdr:row>
      <xdr:rowOff>48260</xdr:rowOff>
    </xdr:to>
    <xdr:sp macro="" textlink="">
      <xdr:nvSpPr>
        <xdr:cNvPr id="335" name="楕円 334">
          <a:extLst>
            <a:ext uri="{FF2B5EF4-FFF2-40B4-BE49-F238E27FC236}">
              <a16:creationId xmlns:a16="http://schemas.microsoft.com/office/drawing/2014/main" id="{F1D9317A-5B46-4F1C-9C08-CBA7F9B894AB}"/>
            </a:ext>
          </a:extLst>
        </xdr:cNvPr>
        <xdr:cNvSpPr/>
      </xdr:nvSpPr>
      <xdr:spPr>
        <a:xfrm>
          <a:off x="14732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58437</xdr:rowOff>
    </xdr:from>
    <xdr:ext cx="762000" cy="259045"/>
    <xdr:sp macro="" textlink="">
      <xdr:nvSpPr>
        <xdr:cNvPr id="336" name="テキスト ボックス 335">
          <a:extLst>
            <a:ext uri="{FF2B5EF4-FFF2-40B4-BE49-F238E27FC236}">
              <a16:creationId xmlns:a16="http://schemas.microsoft.com/office/drawing/2014/main" id="{874233E7-BFB2-4187-952B-9B349A665FCC}"/>
            </a:ext>
          </a:extLst>
        </xdr:cNvPr>
        <xdr:cNvSpPr txBox="1"/>
      </xdr:nvSpPr>
      <xdr:spPr>
        <a:xfrm>
          <a:off x="14401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22860</xdr:rowOff>
    </xdr:from>
    <xdr:to>
      <xdr:col>69</xdr:col>
      <xdr:colOff>142875</xdr:colOff>
      <xdr:row>36</xdr:row>
      <xdr:rowOff>124460</xdr:rowOff>
    </xdr:to>
    <xdr:sp macro="" textlink="">
      <xdr:nvSpPr>
        <xdr:cNvPr id="337" name="楕円 336">
          <a:extLst>
            <a:ext uri="{FF2B5EF4-FFF2-40B4-BE49-F238E27FC236}">
              <a16:creationId xmlns:a16="http://schemas.microsoft.com/office/drawing/2014/main" id="{31934B42-80BD-4BF7-ADA0-7CAE4C7E0597}"/>
            </a:ext>
          </a:extLst>
        </xdr:cNvPr>
        <xdr:cNvSpPr/>
      </xdr:nvSpPr>
      <xdr:spPr>
        <a:xfrm>
          <a:off x="13843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38" name="テキスト ボックス 337">
          <a:extLst>
            <a:ext uri="{FF2B5EF4-FFF2-40B4-BE49-F238E27FC236}">
              <a16:creationId xmlns:a16="http://schemas.microsoft.com/office/drawing/2014/main" id="{6C65ACED-8BAD-41D8-A9ED-E4739EA81799}"/>
            </a:ext>
          </a:extLst>
        </xdr:cNvPr>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39" name="楕円 338">
          <a:extLst>
            <a:ext uri="{FF2B5EF4-FFF2-40B4-BE49-F238E27FC236}">
              <a16:creationId xmlns:a16="http://schemas.microsoft.com/office/drawing/2014/main" id="{48728C16-00A2-4916-B54E-20B786684C49}"/>
            </a:ext>
          </a:extLst>
        </xdr:cNvPr>
        <xdr:cNvSpPr/>
      </xdr:nvSpPr>
      <xdr:spPr>
        <a:xfrm>
          <a:off x="12954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66057</xdr:rowOff>
    </xdr:from>
    <xdr:ext cx="762000" cy="259045"/>
    <xdr:sp macro="" textlink="">
      <xdr:nvSpPr>
        <xdr:cNvPr id="340" name="テキスト ボックス 339">
          <a:extLst>
            <a:ext uri="{FF2B5EF4-FFF2-40B4-BE49-F238E27FC236}">
              <a16:creationId xmlns:a16="http://schemas.microsoft.com/office/drawing/2014/main" id="{2DAACB23-1F6B-4038-8F00-2D8F2BFD29BF}"/>
            </a:ext>
          </a:extLst>
        </xdr:cNvPr>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BC67A508-566E-4944-9001-F604BA641847}"/>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598B812-9F3C-4002-AA26-B7AFA48178A3}"/>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6DC82240-6BA5-453A-9D86-6FB2D68788E8}"/>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D09B9F60-BF56-412C-8DBF-1F64D51EAE95}"/>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8D7DC6C9-6221-4E7A-91E7-AB0B9CA03D21}"/>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2750DA76-BA51-43D7-BBC2-372D280A4B75}"/>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2619303C-F7D1-44EF-B2A0-4F8890F54036}"/>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D0E667B7-7121-4BD8-8996-BA6E33F4279B}"/>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8855A9C6-BE3E-49C1-BD01-BD72FC1566E3}"/>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2D4C036F-5845-46C9-B724-6A2A2F9043C7}"/>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572C6008-6225-4C77-9B17-FF1030810B83}"/>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主に、災害復旧事業債等の公債費（</a:t>
          </a:r>
          <a:r>
            <a:rPr kumimoji="1" lang="en-US" altLang="ja-JP" sz="1300">
              <a:latin typeface="ＭＳ Ｐゴシック" panose="020B0600070205080204" pitchFamily="50" charset="-128"/>
              <a:ea typeface="ＭＳ Ｐゴシック" panose="020B0600070205080204" pitchFamily="50" charset="-128"/>
            </a:rPr>
            <a:t>535,394</a:t>
          </a:r>
          <a:r>
            <a:rPr kumimoji="1" lang="ja-JP" altLang="en-US" sz="1300">
              <a:latin typeface="ＭＳ Ｐゴシック" panose="020B0600070205080204" pitchFamily="50" charset="-128"/>
              <a:ea typeface="ＭＳ Ｐゴシック" panose="020B0600070205080204" pitchFamily="50" charset="-128"/>
            </a:rPr>
            <a:t>千円）が増加したためである。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年度まで公債費が増加傾向であることから、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公債費の経常収支比率も増加する見込みである。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5A89F34F-D3DC-4941-AEB4-B0577206BD07}"/>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89586DE0-5858-4303-B9C1-A539A7D63E71}"/>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B371AD81-89D6-4D67-A5D2-DFD3F13C1863}"/>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8F3FC6B4-6919-42D7-83C1-FC7A6508DA23}"/>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78B286F8-B689-40B9-B2D5-805FDC438DC4}"/>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DF7E16E9-26A2-4B50-949B-05FF78B89107}"/>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217E0F2B-6132-4ACC-A4E5-8C6FF62DA1A6}"/>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2D939C71-4255-4C2A-AF71-5C726EE3DECD}"/>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83494A3B-EEF0-4BD8-B2F0-72421289929F}"/>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4EAA84FC-482A-4013-A939-2D52D675FA24}"/>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E6EEF639-8ECD-49AE-B251-D0484D98C11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5AF1162D-514C-4A1F-8FA0-FAA40B772775}"/>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A43576F5-6428-4DD2-A956-CE1E3D73BC48}"/>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F989EB2-251C-4BCC-8361-4A50B503B7D4}"/>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16BA0225-C19E-4BF9-898F-745F277C693C}"/>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CD213FC6-3261-4612-BF6E-E55629CA47BC}"/>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E5898579-E853-43F8-A82C-A6767239E022}"/>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7AA1E616-0431-4136-BD68-C07E60A9CA2B}"/>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165863</xdr:rowOff>
    </xdr:from>
    <xdr:to>
      <xdr:col>24</xdr:col>
      <xdr:colOff>25400</xdr:colOff>
      <xdr:row>80</xdr:row>
      <xdr:rowOff>40132</xdr:rowOff>
    </xdr:to>
    <xdr:cxnSp macro="">
      <xdr:nvCxnSpPr>
        <xdr:cNvPr id="370" name="直線コネクタ 369">
          <a:extLst>
            <a:ext uri="{FF2B5EF4-FFF2-40B4-BE49-F238E27FC236}">
              <a16:creationId xmlns:a16="http://schemas.microsoft.com/office/drawing/2014/main" id="{3F4832D4-9815-4CDC-9EE1-0117EF157980}"/>
            </a:ext>
          </a:extLst>
        </xdr:cNvPr>
        <xdr:cNvCxnSpPr/>
      </xdr:nvCxnSpPr>
      <xdr:spPr>
        <a:xfrm>
          <a:off x="3987800" y="1371041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a:extLst>
            <a:ext uri="{FF2B5EF4-FFF2-40B4-BE49-F238E27FC236}">
              <a16:creationId xmlns:a16="http://schemas.microsoft.com/office/drawing/2014/main" id="{39BC5192-965D-4784-A225-F9BE637A8AA7}"/>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71CE11CD-81F8-4F8A-9C7A-2799AE9528A1}"/>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108713</xdr:rowOff>
    </xdr:from>
    <xdr:to>
      <xdr:col>19</xdr:col>
      <xdr:colOff>187325</xdr:colOff>
      <xdr:row>79</xdr:row>
      <xdr:rowOff>165863</xdr:rowOff>
    </xdr:to>
    <xdr:cxnSp macro="">
      <xdr:nvCxnSpPr>
        <xdr:cNvPr id="373" name="直線コネクタ 372">
          <a:extLst>
            <a:ext uri="{FF2B5EF4-FFF2-40B4-BE49-F238E27FC236}">
              <a16:creationId xmlns:a16="http://schemas.microsoft.com/office/drawing/2014/main" id="{E5FE69A8-6D4D-4377-970A-C2EDEE88287F}"/>
            </a:ext>
          </a:extLst>
        </xdr:cNvPr>
        <xdr:cNvCxnSpPr/>
      </xdr:nvCxnSpPr>
      <xdr:spPr>
        <a:xfrm>
          <a:off x="3098800" y="1348181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5DCF6FB3-5F78-489D-B750-849FAED62725}"/>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5" name="テキスト ボックス 374">
          <a:extLst>
            <a:ext uri="{FF2B5EF4-FFF2-40B4-BE49-F238E27FC236}">
              <a16:creationId xmlns:a16="http://schemas.microsoft.com/office/drawing/2014/main" id="{4198EAE9-D532-47ED-ABAB-21671CC31F94}"/>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78</xdr:row>
      <xdr:rowOff>108713</xdr:rowOff>
    </xdr:to>
    <xdr:cxnSp macro="">
      <xdr:nvCxnSpPr>
        <xdr:cNvPr id="376" name="直線コネクタ 375">
          <a:extLst>
            <a:ext uri="{FF2B5EF4-FFF2-40B4-BE49-F238E27FC236}">
              <a16:creationId xmlns:a16="http://schemas.microsoft.com/office/drawing/2014/main" id="{ABBBC752-FC91-4E42-B8CB-E41CB5680D45}"/>
            </a:ext>
          </a:extLst>
        </xdr:cNvPr>
        <xdr:cNvCxnSpPr/>
      </xdr:nvCxnSpPr>
      <xdr:spPr>
        <a:xfrm>
          <a:off x="2209800" y="13266928"/>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id="{E4DBCA35-6C22-4ECA-BD44-B185B33996C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8" name="テキスト ボックス 377">
          <a:extLst>
            <a:ext uri="{FF2B5EF4-FFF2-40B4-BE49-F238E27FC236}">
              <a16:creationId xmlns:a16="http://schemas.microsoft.com/office/drawing/2014/main" id="{3EF34437-E5BF-4F78-9AD3-7D618064A7C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77</xdr:row>
      <xdr:rowOff>65278</xdr:rowOff>
    </xdr:to>
    <xdr:cxnSp macro="">
      <xdr:nvCxnSpPr>
        <xdr:cNvPr id="379" name="直線コネクタ 378">
          <a:extLst>
            <a:ext uri="{FF2B5EF4-FFF2-40B4-BE49-F238E27FC236}">
              <a16:creationId xmlns:a16="http://schemas.microsoft.com/office/drawing/2014/main" id="{954AC17A-FBF6-44E8-AC6B-8A7DD133F15B}"/>
            </a:ext>
          </a:extLst>
        </xdr:cNvPr>
        <xdr:cNvCxnSpPr/>
      </xdr:nvCxnSpPr>
      <xdr:spPr>
        <a:xfrm>
          <a:off x="1320800" y="13234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id="{06D26683-CFD2-4A4C-A53C-C33E92B86BE5}"/>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1" name="テキスト ボックス 380">
          <a:extLst>
            <a:ext uri="{FF2B5EF4-FFF2-40B4-BE49-F238E27FC236}">
              <a16:creationId xmlns:a16="http://schemas.microsoft.com/office/drawing/2014/main" id="{A578AFCE-550E-42FC-877B-F1316038E623}"/>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id="{33E74D27-154E-428C-A047-1FFE52F55A56}"/>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3" name="テキスト ボックス 382">
          <a:extLst>
            <a:ext uri="{FF2B5EF4-FFF2-40B4-BE49-F238E27FC236}">
              <a16:creationId xmlns:a16="http://schemas.microsoft.com/office/drawing/2014/main" id="{A79B6B83-5C89-4D5F-8D0C-F37DD5FB9A84}"/>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41AC999E-2084-4254-A795-47073F1BFD2A}"/>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4374FE1C-E5E3-434D-8700-0CEB43160AFF}"/>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2DDB8862-E439-4382-828A-8F85826DD188}"/>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1DAE74BD-1327-4904-B14E-DC7FBEBD2586}"/>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145CF142-CA95-4774-BEDE-6C96E05AB287}"/>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160782</xdr:rowOff>
    </xdr:from>
    <xdr:to>
      <xdr:col>24</xdr:col>
      <xdr:colOff>76200</xdr:colOff>
      <xdr:row>80</xdr:row>
      <xdr:rowOff>90932</xdr:rowOff>
    </xdr:to>
    <xdr:sp macro="" textlink="">
      <xdr:nvSpPr>
        <xdr:cNvPr id="389" name="楕円 388">
          <a:extLst>
            <a:ext uri="{FF2B5EF4-FFF2-40B4-BE49-F238E27FC236}">
              <a16:creationId xmlns:a16="http://schemas.microsoft.com/office/drawing/2014/main" id="{FB7F7C25-94FC-49F0-802C-099EAB5C15C3}"/>
            </a:ext>
          </a:extLst>
        </xdr:cNvPr>
        <xdr:cNvSpPr/>
      </xdr:nvSpPr>
      <xdr:spPr>
        <a:xfrm>
          <a:off x="47752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69359</xdr:rowOff>
    </xdr:from>
    <xdr:ext cx="762000" cy="259045"/>
    <xdr:sp macro="" textlink="">
      <xdr:nvSpPr>
        <xdr:cNvPr id="390" name="公債費該当値テキスト">
          <a:extLst>
            <a:ext uri="{FF2B5EF4-FFF2-40B4-BE49-F238E27FC236}">
              <a16:creationId xmlns:a16="http://schemas.microsoft.com/office/drawing/2014/main" id="{113F8626-8036-4E69-9B6C-FDA18DB5F92C}"/>
            </a:ext>
          </a:extLst>
        </xdr:cNvPr>
        <xdr:cNvSpPr txBox="1"/>
      </xdr:nvSpPr>
      <xdr:spPr>
        <a:xfrm>
          <a:off x="4914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115063</xdr:rowOff>
    </xdr:from>
    <xdr:to>
      <xdr:col>20</xdr:col>
      <xdr:colOff>38100</xdr:colOff>
      <xdr:row>80</xdr:row>
      <xdr:rowOff>45213</xdr:rowOff>
    </xdr:to>
    <xdr:sp macro="" textlink="">
      <xdr:nvSpPr>
        <xdr:cNvPr id="391" name="楕円 390">
          <a:extLst>
            <a:ext uri="{FF2B5EF4-FFF2-40B4-BE49-F238E27FC236}">
              <a16:creationId xmlns:a16="http://schemas.microsoft.com/office/drawing/2014/main" id="{BAFD9E69-0286-46C3-90E6-CBF5E1DD8622}"/>
            </a:ext>
          </a:extLst>
        </xdr:cNvPr>
        <xdr:cNvSpPr/>
      </xdr:nvSpPr>
      <xdr:spPr>
        <a:xfrm>
          <a:off x="3937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29990</xdr:rowOff>
    </xdr:from>
    <xdr:ext cx="736600" cy="259045"/>
    <xdr:sp macro="" textlink="">
      <xdr:nvSpPr>
        <xdr:cNvPr id="392" name="テキスト ボックス 391">
          <a:extLst>
            <a:ext uri="{FF2B5EF4-FFF2-40B4-BE49-F238E27FC236}">
              <a16:creationId xmlns:a16="http://schemas.microsoft.com/office/drawing/2014/main" id="{D823F971-0060-460E-AF3D-B17EAEF56036}"/>
            </a:ext>
          </a:extLst>
        </xdr:cNvPr>
        <xdr:cNvSpPr txBox="1"/>
      </xdr:nvSpPr>
      <xdr:spPr>
        <a:xfrm>
          <a:off x="3606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57913</xdr:rowOff>
    </xdr:from>
    <xdr:to>
      <xdr:col>15</xdr:col>
      <xdr:colOff>149225</xdr:colOff>
      <xdr:row>78</xdr:row>
      <xdr:rowOff>159513</xdr:rowOff>
    </xdr:to>
    <xdr:sp macro="" textlink="">
      <xdr:nvSpPr>
        <xdr:cNvPr id="393" name="楕円 392">
          <a:extLst>
            <a:ext uri="{FF2B5EF4-FFF2-40B4-BE49-F238E27FC236}">
              <a16:creationId xmlns:a16="http://schemas.microsoft.com/office/drawing/2014/main" id="{C4B5F3CA-CAB4-4AE0-BB42-26F9B24F92A2}"/>
            </a:ext>
          </a:extLst>
        </xdr:cNvPr>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144290</xdr:rowOff>
    </xdr:from>
    <xdr:ext cx="762000" cy="259045"/>
    <xdr:sp macro="" textlink="">
      <xdr:nvSpPr>
        <xdr:cNvPr id="394" name="テキスト ボックス 393">
          <a:extLst>
            <a:ext uri="{FF2B5EF4-FFF2-40B4-BE49-F238E27FC236}">
              <a16:creationId xmlns:a16="http://schemas.microsoft.com/office/drawing/2014/main" id="{54EEDA59-9382-495C-B59B-771B90798CE1}"/>
            </a:ext>
          </a:extLst>
        </xdr:cNvPr>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5" name="楕円 394">
          <a:extLst>
            <a:ext uri="{FF2B5EF4-FFF2-40B4-BE49-F238E27FC236}">
              <a16:creationId xmlns:a16="http://schemas.microsoft.com/office/drawing/2014/main" id="{459835ED-92E3-47CB-AC8C-36765FA499EC}"/>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96" name="テキスト ボックス 395">
          <a:extLst>
            <a:ext uri="{FF2B5EF4-FFF2-40B4-BE49-F238E27FC236}">
              <a16:creationId xmlns:a16="http://schemas.microsoft.com/office/drawing/2014/main" id="{EB57CB43-ECAF-4674-89E2-80146156F557}"/>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97" name="楕円 396">
          <a:extLst>
            <a:ext uri="{FF2B5EF4-FFF2-40B4-BE49-F238E27FC236}">
              <a16:creationId xmlns:a16="http://schemas.microsoft.com/office/drawing/2014/main" id="{317FA9B6-B4E7-495A-8332-4F1E68EBA1A9}"/>
            </a:ext>
          </a:extLst>
        </xdr:cNvPr>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98" name="テキスト ボックス 397">
          <a:extLst>
            <a:ext uri="{FF2B5EF4-FFF2-40B4-BE49-F238E27FC236}">
              <a16:creationId xmlns:a16="http://schemas.microsoft.com/office/drawing/2014/main" id="{67EA66B5-F2BF-4CF8-9CB9-FB031D09A8B3}"/>
            </a:ext>
          </a:extLst>
        </xdr:cNvPr>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DE895400-D400-42E4-88BE-8264CB31FD4A}"/>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CF2BB169-CC8E-4FA1-900E-340786A004E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52B15898-BD48-477D-BE20-B922E94F17B9}"/>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AB054E45-5942-4F32-820B-210FD2D56D96}"/>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5B3FE39F-047E-4D1F-BB0C-1BB3FC281D3F}"/>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DF051B7F-D8BE-4D51-B3E3-9270DDB2CE43}"/>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BD0A6CB5-0A01-4EE7-825C-B797929998A7}"/>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EB2CB8C3-5AD3-4441-905A-6F008A9078B5}"/>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80C9C6EC-4170-4FF7-965F-0724DC53C63B}"/>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A1628DAC-DC0A-4788-B35A-A124627F55A6}"/>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9F7A0E7F-9539-4BA0-82A3-818DAC992C93}"/>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公債費以外は、前年度と比較すると、</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主な要因は、地方交付税や臨時財政対策債等の経常一般財源等が増加したためである。（</a:t>
          </a:r>
          <a:r>
            <a:rPr kumimoji="1" lang="en-US" altLang="ja-JP" sz="1300">
              <a:latin typeface="ＭＳ Ｐゴシック" panose="020B0600070205080204" pitchFamily="50" charset="-128"/>
              <a:ea typeface="ＭＳ Ｐゴシック" panose="020B0600070205080204" pitchFamily="50" charset="-128"/>
            </a:rPr>
            <a:t>524,942</a:t>
          </a:r>
          <a:r>
            <a:rPr kumimoji="1" lang="ja-JP" altLang="en-US" sz="1300">
              <a:latin typeface="ＭＳ Ｐゴシック" panose="020B0600070205080204" pitchFamily="50" charset="-128"/>
              <a:ea typeface="ＭＳ Ｐゴシック" panose="020B0600070205080204" pitchFamily="50" charset="-128"/>
            </a:rPr>
            <a:t>千円増）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今後も歳入の確保だけではなく、行政改革担当と連携しながら、歳出の抑制を図っていく。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B4F30DA9-1A93-46D0-B572-FE58E6B1025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463AF206-35C9-40D7-A888-FA0A80CD7AB9}"/>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1900F3B6-BC43-425D-BC50-8B5EA2DEDFC5}"/>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68BCAD23-5CE4-4609-AE6D-C179484E48E4}"/>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871FB830-0021-424D-90BD-91E23EB3290F}"/>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49494833-F550-43A6-BE49-B3C3F8F5F8A4}"/>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88695077-F315-4272-AE42-CE3A870902D6}"/>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EEB05474-C0E8-4E6D-9850-2B3390AB11FA}"/>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53FEEF96-99E1-4FF7-A1CB-4FA4DFEADE74}"/>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2F9FC119-0585-45E7-AC43-8D4CF7B4B559}"/>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2772AAC7-41BC-49B0-96BD-06D121797859}"/>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CF989C9E-CA01-42E2-8333-BEE3F56610CB}"/>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E02BF882-DCB0-4DB2-B8D8-FA4FB4399446}"/>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64D6816-3475-4BD4-B5A2-2393E170562D}"/>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9393DCD9-C15D-4D4B-9006-2024108BFD7E}"/>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B21096BE-AA9B-449C-ACFE-368D7AEF7B94}"/>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480CAF75-98BE-4D0D-BCC4-48D339288285}"/>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4F9B4132-9CBB-4589-9288-EAF109664B39}"/>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22F8845F-B73E-4EF7-828C-BC8EE1AF4895}"/>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168148</xdr:rowOff>
    </xdr:from>
    <xdr:to>
      <xdr:col>82</xdr:col>
      <xdr:colOff>107950</xdr:colOff>
      <xdr:row>75</xdr:row>
      <xdr:rowOff>110998</xdr:rowOff>
    </xdr:to>
    <xdr:cxnSp macro="">
      <xdr:nvCxnSpPr>
        <xdr:cNvPr id="429" name="直線コネクタ 428">
          <a:extLst>
            <a:ext uri="{FF2B5EF4-FFF2-40B4-BE49-F238E27FC236}">
              <a16:creationId xmlns:a16="http://schemas.microsoft.com/office/drawing/2014/main" id="{FEA391E4-3095-4DFD-83BC-093ED375A51F}"/>
            </a:ext>
          </a:extLst>
        </xdr:cNvPr>
        <xdr:cNvCxnSpPr/>
      </xdr:nvCxnSpPr>
      <xdr:spPr>
        <a:xfrm flipV="1">
          <a:off x="15671800" y="12512548"/>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0" name="公債費以外平均値テキスト">
          <a:extLst>
            <a:ext uri="{FF2B5EF4-FFF2-40B4-BE49-F238E27FC236}">
              <a16:creationId xmlns:a16="http://schemas.microsoft.com/office/drawing/2014/main" id="{B0B744DF-979D-48C1-B49D-BEFED3814CD7}"/>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5893375-34E8-4B11-B5A5-B871BE7B994E}"/>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110998</xdr:rowOff>
    </xdr:from>
    <xdr:to>
      <xdr:col>78</xdr:col>
      <xdr:colOff>69850</xdr:colOff>
      <xdr:row>77</xdr:row>
      <xdr:rowOff>74422</xdr:rowOff>
    </xdr:to>
    <xdr:cxnSp macro="">
      <xdr:nvCxnSpPr>
        <xdr:cNvPr id="432" name="直線コネクタ 431">
          <a:extLst>
            <a:ext uri="{FF2B5EF4-FFF2-40B4-BE49-F238E27FC236}">
              <a16:creationId xmlns:a16="http://schemas.microsoft.com/office/drawing/2014/main" id="{F880A1FC-DDA3-463A-8BB6-C7F46A026684}"/>
            </a:ext>
          </a:extLst>
        </xdr:cNvPr>
        <xdr:cNvCxnSpPr/>
      </xdr:nvCxnSpPr>
      <xdr:spPr>
        <a:xfrm flipV="1">
          <a:off x="14782800" y="12969748"/>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FB962CD7-37B2-4BB2-A365-536ED7CD7726}"/>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4" name="テキスト ボックス 433">
          <a:extLst>
            <a:ext uri="{FF2B5EF4-FFF2-40B4-BE49-F238E27FC236}">
              <a16:creationId xmlns:a16="http://schemas.microsoft.com/office/drawing/2014/main" id="{174545C7-7CDD-44EA-A3F1-F3D426D801B6}"/>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78</xdr:row>
      <xdr:rowOff>117856</xdr:rowOff>
    </xdr:to>
    <xdr:cxnSp macro="">
      <xdr:nvCxnSpPr>
        <xdr:cNvPr id="435" name="直線コネクタ 434">
          <a:extLst>
            <a:ext uri="{FF2B5EF4-FFF2-40B4-BE49-F238E27FC236}">
              <a16:creationId xmlns:a16="http://schemas.microsoft.com/office/drawing/2014/main" id="{96171515-F88E-4B62-9625-052C44FF0681}"/>
            </a:ext>
          </a:extLst>
        </xdr:cNvPr>
        <xdr:cNvCxnSpPr/>
      </xdr:nvCxnSpPr>
      <xdr:spPr>
        <a:xfrm flipV="1">
          <a:off x="13893800" y="1327607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a16="http://schemas.microsoft.com/office/drawing/2014/main" id="{C35EDEDB-FB59-44D9-93E3-1E2267B993D8}"/>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7" name="テキスト ボックス 436">
          <a:extLst>
            <a:ext uri="{FF2B5EF4-FFF2-40B4-BE49-F238E27FC236}">
              <a16:creationId xmlns:a16="http://schemas.microsoft.com/office/drawing/2014/main" id="{D47D6C8F-A585-4D49-843A-17932F989D74}"/>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26415</xdr:rowOff>
    </xdr:from>
    <xdr:to>
      <xdr:col>69</xdr:col>
      <xdr:colOff>92075</xdr:colOff>
      <xdr:row>78</xdr:row>
      <xdr:rowOff>117856</xdr:rowOff>
    </xdr:to>
    <xdr:cxnSp macro="">
      <xdr:nvCxnSpPr>
        <xdr:cNvPr id="438" name="直線コネクタ 437">
          <a:extLst>
            <a:ext uri="{FF2B5EF4-FFF2-40B4-BE49-F238E27FC236}">
              <a16:creationId xmlns:a16="http://schemas.microsoft.com/office/drawing/2014/main" id="{2A3C0274-A39C-4D85-8132-A580459268D1}"/>
            </a:ext>
          </a:extLst>
        </xdr:cNvPr>
        <xdr:cNvCxnSpPr/>
      </xdr:nvCxnSpPr>
      <xdr:spPr>
        <a:xfrm>
          <a:off x="13004800" y="133995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648163C2-07EB-4187-B091-17EF895739C4}"/>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952CFC2A-7C54-481C-9BF6-8A57BB6D5476}"/>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a16="http://schemas.microsoft.com/office/drawing/2014/main" id="{8929EB40-AFE4-45B0-8EB0-0BD60EA39B57}"/>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2" name="テキスト ボックス 441">
          <a:extLst>
            <a:ext uri="{FF2B5EF4-FFF2-40B4-BE49-F238E27FC236}">
              <a16:creationId xmlns:a16="http://schemas.microsoft.com/office/drawing/2014/main" id="{AADE806D-2A63-4542-9820-418B5CD41301}"/>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ABB85B58-8859-492C-8A8D-86CC9FD96495}"/>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A6E2B5CF-377A-49FB-8CB8-5C355EF8B35A}"/>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880DD6E1-C0F5-40EE-9E37-B44364F49636}"/>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E256979D-9D26-401C-9A1E-67EBEC687466}"/>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8FC1051E-7AFC-4490-A07E-DDE70E8F74C2}"/>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117348</xdr:rowOff>
    </xdr:from>
    <xdr:to>
      <xdr:col>82</xdr:col>
      <xdr:colOff>158750</xdr:colOff>
      <xdr:row>73</xdr:row>
      <xdr:rowOff>47498</xdr:rowOff>
    </xdr:to>
    <xdr:sp macro="" textlink="">
      <xdr:nvSpPr>
        <xdr:cNvPr id="448" name="楕円 447">
          <a:extLst>
            <a:ext uri="{FF2B5EF4-FFF2-40B4-BE49-F238E27FC236}">
              <a16:creationId xmlns:a16="http://schemas.microsoft.com/office/drawing/2014/main" id="{11646479-C8A7-49A0-930C-B8B2258B4686}"/>
            </a:ext>
          </a:extLst>
        </xdr:cNvPr>
        <xdr:cNvSpPr/>
      </xdr:nvSpPr>
      <xdr:spPr>
        <a:xfrm>
          <a:off x="16459200" y="124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25925</xdr:rowOff>
    </xdr:from>
    <xdr:ext cx="762000" cy="259045"/>
    <xdr:sp macro="" textlink="">
      <xdr:nvSpPr>
        <xdr:cNvPr id="449" name="公債費以外該当値テキスト">
          <a:extLst>
            <a:ext uri="{FF2B5EF4-FFF2-40B4-BE49-F238E27FC236}">
              <a16:creationId xmlns:a16="http://schemas.microsoft.com/office/drawing/2014/main" id="{5803937E-117B-48A9-9980-9C06F25B934D}"/>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60198</xdr:rowOff>
    </xdr:from>
    <xdr:to>
      <xdr:col>78</xdr:col>
      <xdr:colOff>120650</xdr:colOff>
      <xdr:row>75</xdr:row>
      <xdr:rowOff>161798</xdr:rowOff>
    </xdr:to>
    <xdr:sp macro="" textlink="">
      <xdr:nvSpPr>
        <xdr:cNvPr id="450" name="楕円 449">
          <a:extLst>
            <a:ext uri="{FF2B5EF4-FFF2-40B4-BE49-F238E27FC236}">
              <a16:creationId xmlns:a16="http://schemas.microsoft.com/office/drawing/2014/main" id="{176DF8EC-C09B-4C3A-B727-157B6B7D4D3A}"/>
            </a:ext>
          </a:extLst>
        </xdr:cNvPr>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525</xdr:rowOff>
    </xdr:from>
    <xdr:ext cx="736600" cy="259045"/>
    <xdr:sp macro="" textlink="">
      <xdr:nvSpPr>
        <xdr:cNvPr id="451" name="テキスト ボックス 450">
          <a:extLst>
            <a:ext uri="{FF2B5EF4-FFF2-40B4-BE49-F238E27FC236}">
              <a16:creationId xmlns:a16="http://schemas.microsoft.com/office/drawing/2014/main" id="{3F9B9945-9DA2-4681-B047-7528B3D3B886}"/>
            </a:ext>
          </a:extLst>
        </xdr:cNvPr>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52" name="楕円 451">
          <a:extLst>
            <a:ext uri="{FF2B5EF4-FFF2-40B4-BE49-F238E27FC236}">
              <a16:creationId xmlns:a16="http://schemas.microsoft.com/office/drawing/2014/main" id="{3A872178-AA78-4610-B9D6-5EDC41B1A837}"/>
            </a:ext>
          </a:extLst>
        </xdr:cNvPr>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135399</xdr:rowOff>
    </xdr:from>
    <xdr:ext cx="762000" cy="259045"/>
    <xdr:sp macro="" textlink="">
      <xdr:nvSpPr>
        <xdr:cNvPr id="453" name="テキスト ボックス 452">
          <a:extLst>
            <a:ext uri="{FF2B5EF4-FFF2-40B4-BE49-F238E27FC236}">
              <a16:creationId xmlns:a16="http://schemas.microsoft.com/office/drawing/2014/main" id="{52FF04CC-F40A-4562-AE0D-848DB03FCF20}"/>
            </a:ext>
          </a:extLst>
        </xdr:cNvPr>
        <xdr:cNvSpPr txBox="1"/>
      </xdr:nvSpPr>
      <xdr:spPr>
        <a:xfrm>
          <a:off x="14401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67056</xdr:rowOff>
    </xdr:from>
    <xdr:to>
      <xdr:col>69</xdr:col>
      <xdr:colOff>142875</xdr:colOff>
      <xdr:row>78</xdr:row>
      <xdr:rowOff>168656</xdr:rowOff>
    </xdr:to>
    <xdr:sp macro="" textlink="">
      <xdr:nvSpPr>
        <xdr:cNvPr id="454" name="楕円 453">
          <a:extLst>
            <a:ext uri="{FF2B5EF4-FFF2-40B4-BE49-F238E27FC236}">
              <a16:creationId xmlns:a16="http://schemas.microsoft.com/office/drawing/2014/main" id="{F328FE63-CE5E-46E6-AADE-A423032E3043}"/>
            </a:ext>
          </a:extLst>
        </xdr:cNvPr>
        <xdr:cNvSpPr/>
      </xdr:nvSpPr>
      <xdr:spPr>
        <a:xfrm>
          <a:off x="13843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153433</xdr:rowOff>
    </xdr:from>
    <xdr:ext cx="762000" cy="259045"/>
    <xdr:sp macro="" textlink="">
      <xdr:nvSpPr>
        <xdr:cNvPr id="455" name="テキスト ボックス 454">
          <a:extLst>
            <a:ext uri="{FF2B5EF4-FFF2-40B4-BE49-F238E27FC236}">
              <a16:creationId xmlns:a16="http://schemas.microsoft.com/office/drawing/2014/main" id="{98D14056-E8CE-4427-994A-69D513BBD79F}"/>
            </a:ext>
          </a:extLst>
        </xdr:cNvPr>
        <xdr:cNvSpPr txBox="1"/>
      </xdr:nvSpPr>
      <xdr:spPr>
        <a:xfrm>
          <a:off x="13512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6" name="楕円 455">
          <a:extLst>
            <a:ext uri="{FF2B5EF4-FFF2-40B4-BE49-F238E27FC236}">
              <a16:creationId xmlns:a16="http://schemas.microsoft.com/office/drawing/2014/main" id="{3EA1046E-B614-45E6-AB77-EF4AF966CFCA}"/>
            </a:ext>
          </a:extLst>
        </xdr:cNvPr>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7" name="テキスト ボックス 456">
          <a:extLst>
            <a:ext uri="{FF2B5EF4-FFF2-40B4-BE49-F238E27FC236}">
              <a16:creationId xmlns:a16="http://schemas.microsoft.com/office/drawing/2014/main" id="{893727ED-21AF-4BB3-9F4E-3816A8DBCF5B}"/>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EDA6838E-DE33-4E94-A768-3B171F5A60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4E482DF7-5EFF-488D-8D4F-DE02EB2109E2}"/>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17982E30-3576-4D76-8848-03233080AB43}"/>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CF4450D9-0928-453A-9430-03AF13913598}"/>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394B0DBD-2EFB-4C12-8C1A-CA987EB92DFD}"/>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D12BC70-9C42-4E65-8764-E7DD4C7588D4}"/>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65C51E0F-DAF8-4790-9D4D-B1FD2BB91BC8}"/>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57AE8090-2824-41E0-85F4-25B424BCF79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C1EC0819-E4E6-4DC4-9EDD-F74E37184AFB}"/>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39033023-89CC-4574-B728-FFC7591DCE89}"/>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9928FF22-D40B-43A9-BE30-691C2AF60536}"/>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6C57C86F-C438-49BC-BE68-5274BAFF7816}"/>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58C2489-331B-4E46-9A8E-450B71F5524D}"/>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AF5BD6C8-CC56-417F-91EA-2411111EC696}"/>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D33CA7FB-4B44-40F5-8166-536388294A8B}"/>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A8583F59-15FD-48DF-B859-7557987690C6}"/>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337A3030-0AB9-4E42-98D4-D2B79EB758BA}"/>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4AD7E11C-6FB5-4B54-BF64-0E39EEF74391}"/>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B07D4A09-7407-4EA4-8639-D31EA01378D5}"/>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94B494AD-7D95-448C-A3C2-0394F45DC752}"/>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F980CE75-D38E-476F-BA59-10388F9D1C2A}"/>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411F91E4-3B6E-4864-BFF8-0E12400611BE}"/>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83FD407F-52CB-451F-866B-ADA75288DBBA}"/>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80991C58-F125-45A7-92E0-D464571B7B9A}"/>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716F4011-803C-4931-8195-6C7C1F395439}"/>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CAD0B3D-0589-4E5D-8BDC-62C7A8CE5E04}"/>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72A20E49-7F2A-4A55-8606-8853D1E5AF2C}"/>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3D5CFA7E-18BB-4EBF-854C-D33A1912BA4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BECE2C7B-C386-4272-8C8B-7FC9ACA76B21}"/>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CB916E51-CBAB-41BF-9F38-3C41DC37ADB4}"/>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A9C1DE5-F1F0-4726-ACB6-515975766DE8}"/>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CAC31B82-BCDE-48CD-B708-946695EF36A9}"/>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BFB1867E-4CA9-45F4-9C10-2BC38AD5B404}"/>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8F6DF3B6-5A0B-4999-A5A7-0B5A125062E6}"/>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776BEA2-E0DF-4AE0-B5D8-38108AF91702}"/>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91098835-7F2B-46CF-AAB0-06810A80B6A1}"/>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C35BD5B8-EBE6-4970-814D-91F830401FC8}"/>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FBE15B0D-3731-482E-8F0B-89794612D827}"/>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105E666A-DE15-4137-84D1-BEAB0AF648B2}"/>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B76D9BF-C55E-45ED-B236-E1610EA5AF45}"/>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CEE18649-A77B-4174-B76A-FD529B5377A3}"/>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78333F25-41FD-4813-BC8E-075834E65694}"/>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6B2B1923-63A3-41A3-A7EB-CAA72683415D}"/>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D88AAD5-87C8-4DD4-95B0-DD5B580D6676}"/>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381C7DE1-A9C4-46D6-8078-EB6B2F4DA3A4}"/>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13D75D2E-B94C-4409-BFCD-085C58C91782}"/>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87284142-D60A-4ADE-A7CD-B8008AB948F6}"/>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98221D0-9B94-4C67-AD8B-8D3D5B8BF24E}"/>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109639</xdr:rowOff>
    </xdr:from>
    <xdr:to>
      <xdr:col>29</xdr:col>
      <xdr:colOff>127000</xdr:colOff>
      <xdr:row>17</xdr:row>
      <xdr:rowOff>114821</xdr:rowOff>
    </xdr:to>
    <xdr:cxnSp macro="">
      <xdr:nvCxnSpPr>
        <xdr:cNvPr id="50" name="直線コネクタ 49">
          <a:extLst>
            <a:ext uri="{FF2B5EF4-FFF2-40B4-BE49-F238E27FC236}">
              <a16:creationId xmlns:a16="http://schemas.microsoft.com/office/drawing/2014/main" id="{6F0A52B4-95BD-4778-8D7C-FD235C2BEFA8}"/>
            </a:ext>
          </a:extLst>
        </xdr:cNvPr>
        <xdr:cNvCxnSpPr/>
      </xdr:nvCxnSpPr>
      <xdr:spPr bwMode="auto">
        <a:xfrm flipV="1">
          <a:off x="5003800" y="3071914"/>
          <a:ext cx="647700" cy="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a16="http://schemas.microsoft.com/office/drawing/2014/main" id="{9A335EC9-C95B-4FB5-B835-FA8EA596F34A}"/>
            </a:ext>
          </a:extLst>
        </xdr:cNvPr>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740348AB-B174-45D7-B218-BE5E07AA6BDB}"/>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45047</xdr:rowOff>
    </xdr:from>
    <xdr:to>
      <xdr:col>26</xdr:col>
      <xdr:colOff>50800</xdr:colOff>
      <xdr:row>17</xdr:row>
      <xdr:rowOff>114821</xdr:rowOff>
    </xdr:to>
    <xdr:cxnSp macro="">
      <xdr:nvCxnSpPr>
        <xdr:cNvPr id="53" name="直線コネクタ 52">
          <a:extLst>
            <a:ext uri="{FF2B5EF4-FFF2-40B4-BE49-F238E27FC236}">
              <a16:creationId xmlns:a16="http://schemas.microsoft.com/office/drawing/2014/main" id="{FB328DE1-1E55-437B-88F7-5A58BD7C7631}"/>
            </a:ext>
          </a:extLst>
        </xdr:cNvPr>
        <xdr:cNvCxnSpPr/>
      </xdr:nvCxnSpPr>
      <xdr:spPr bwMode="auto">
        <a:xfrm>
          <a:off x="4305300" y="3007322"/>
          <a:ext cx="698500" cy="69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F7B34CDD-8D75-4807-AA64-E1C6BF35D432}"/>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a:extLst>
            <a:ext uri="{FF2B5EF4-FFF2-40B4-BE49-F238E27FC236}">
              <a16:creationId xmlns:a16="http://schemas.microsoft.com/office/drawing/2014/main" id="{5F01298F-C16B-46DC-962F-0B9254C6CD24}"/>
            </a:ext>
          </a:extLst>
        </xdr:cNvPr>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45047</xdr:rowOff>
    </xdr:from>
    <xdr:to>
      <xdr:col>22</xdr:col>
      <xdr:colOff>114300</xdr:colOff>
      <xdr:row>17</xdr:row>
      <xdr:rowOff>63843</xdr:rowOff>
    </xdr:to>
    <xdr:cxnSp macro="">
      <xdr:nvCxnSpPr>
        <xdr:cNvPr id="56" name="直線コネクタ 55">
          <a:extLst>
            <a:ext uri="{FF2B5EF4-FFF2-40B4-BE49-F238E27FC236}">
              <a16:creationId xmlns:a16="http://schemas.microsoft.com/office/drawing/2014/main" id="{C7510F8C-CBAC-4924-8FFE-93FF833A4844}"/>
            </a:ext>
          </a:extLst>
        </xdr:cNvPr>
        <xdr:cNvCxnSpPr/>
      </xdr:nvCxnSpPr>
      <xdr:spPr bwMode="auto">
        <a:xfrm flipV="1">
          <a:off x="3606800" y="3007322"/>
          <a:ext cx="698500" cy="18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F5634A93-EB54-427F-B7A2-3C03DF7E18E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93502</xdr:rowOff>
    </xdr:from>
    <xdr:ext cx="762000" cy="259045"/>
    <xdr:sp macro="" textlink="">
      <xdr:nvSpPr>
        <xdr:cNvPr id="58" name="テキスト ボックス 57">
          <a:extLst>
            <a:ext uri="{FF2B5EF4-FFF2-40B4-BE49-F238E27FC236}">
              <a16:creationId xmlns:a16="http://schemas.microsoft.com/office/drawing/2014/main" id="{FC1C0ECE-24C3-4D59-9D63-B78CA7CEFC30}"/>
            </a:ext>
          </a:extLst>
        </xdr:cNvPr>
        <xdr:cNvSpPr txBox="1"/>
      </xdr:nvSpPr>
      <xdr:spPr>
        <a:xfrm>
          <a:off x="39243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54165</xdr:rowOff>
    </xdr:from>
    <xdr:to>
      <xdr:col>18</xdr:col>
      <xdr:colOff>177800</xdr:colOff>
      <xdr:row>17</xdr:row>
      <xdr:rowOff>63843</xdr:rowOff>
    </xdr:to>
    <xdr:cxnSp macro="">
      <xdr:nvCxnSpPr>
        <xdr:cNvPr id="59" name="直線コネクタ 58">
          <a:extLst>
            <a:ext uri="{FF2B5EF4-FFF2-40B4-BE49-F238E27FC236}">
              <a16:creationId xmlns:a16="http://schemas.microsoft.com/office/drawing/2014/main" id="{B60FBA3F-D20F-499D-A914-043F01200580}"/>
            </a:ext>
          </a:extLst>
        </xdr:cNvPr>
        <xdr:cNvCxnSpPr/>
      </xdr:nvCxnSpPr>
      <xdr:spPr bwMode="auto">
        <a:xfrm>
          <a:off x="2908300" y="3016440"/>
          <a:ext cx="698500" cy="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C9A38404-814A-4709-A8C1-E6A0818C9C2D}"/>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116413</xdr:rowOff>
    </xdr:from>
    <xdr:ext cx="762000" cy="259045"/>
    <xdr:sp macro="" textlink="">
      <xdr:nvSpPr>
        <xdr:cNvPr id="61" name="テキスト ボックス 60">
          <a:extLst>
            <a:ext uri="{FF2B5EF4-FFF2-40B4-BE49-F238E27FC236}">
              <a16:creationId xmlns:a16="http://schemas.microsoft.com/office/drawing/2014/main" id="{1A90B826-0E83-44D0-8F4A-5D7FD0BE5B45}"/>
            </a:ext>
          </a:extLst>
        </xdr:cNvPr>
        <xdr:cNvSpPr txBox="1"/>
      </xdr:nvSpPr>
      <xdr:spPr>
        <a:xfrm>
          <a:off x="32258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BCE1968E-ACD8-43C6-8C66-613B3ABC4097}"/>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138460</xdr:rowOff>
    </xdr:from>
    <xdr:ext cx="762000" cy="259045"/>
    <xdr:sp macro="" textlink="">
      <xdr:nvSpPr>
        <xdr:cNvPr id="63" name="テキスト ボックス 62">
          <a:extLst>
            <a:ext uri="{FF2B5EF4-FFF2-40B4-BE49-F238E27FC236}">
              <a16:creationId xmlns:a16="http://schemas.microsoft.com/office/drawing/2014/main" id="{84018BB6-39A0-4633-AF39-E8471505C137}"/>
            </a:ext>
          </a:extLst>
        </xdr:cNvPr>
        <xdr:cNvSpPr txBox="1"/>
      </xdr:nvSpPr>
      <xdr:spPr>
        <a:xfrm>
          <a:off x="25273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790CBD17-5CB3-4253-A7BE-E8C50E70CEDC}"/>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1B712B4A-667D-4BB0-B174-A9DB68CEF933}"/>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12C20044-DCA0-4163-A0C1-3A85AAD3C2F1}"/>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3955BEBF-B530-4A27-9B1F-80C5B0DEE1C6}"/>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AB17C3B3-77F3-4EDF-ADD3-4C31FDE86579}"/>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58839</xdr:rowOff>
    </xdr:from>
    <xdr:to>
      <xdr:col>29</xdr:col>
      <xdr:colOff>177800</xdr:colOff>
      <xdr:row>17</xdr:row>
      <xdr:rowOff>160439</xdr:rowOff>
    </xdr:to>
    <xdr:sp macro="" textlink="">
      <xdr:nvSpPr>
        <xdr:cNvPr id="69" name="楕円 68">
          <a:extLst>
            <a:ext uri="{FF2B5EF4-FFF2-40B4-BE49-F238E27FC236}">
              <a16:creationId xmlns:a16="http://schemas.microsoft.com/office/drawing/2014/main" id="{DF38DBBF-0205-40D4-84B5-A8D32202544F}"/>
            </a:ext>
          </a:extLst>
        </xdr:cNvPr>
        <xdr:cNvSpPr/>
      </xdr:nvSpPr>
      <xdr:spPr bwMode="auto">
        <a:xfrm>
          <a:off x="5600700" y="3021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30916</xdr:rowOff>
    </xdr:from>
    <xdr:ext cx="762000" cy="259045"/>
    <xdr:sp macro="" textlink="">
      <xdr:nvSpPr>
        <xdr:cNvPr id="70" name="人口1人当たり決算額の推移該当値テキスト130">
          <a:extLst>
            <a:ext uri="{FF2B5EF4-FFF2-40B4-BE49-F238E27FC236}">
              <a16:creationId xmlns:a16="http://schemas.microsoft.com/office/drawing/2014/main" id="{BA6CC93F-CDE7-43CE-B377-40218F6BDA49}"/>
            </a:ext>
          </a:extLst>
        </xdr:cNvPr>
        <xdr:cNvSpPr txBox="1"/>
      </xdr:nvSpPr>
      <xdr:spPr>
        <a:xfrm>
          <a:off x="5740400" y="2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64021</xdr:rowOff>
    </xdr:from>
    <xdr:to>
      <xdr:col>26</xdr:col>
      <xdr:colOff>101600</xdr:colOff>
      <xdr:row>17</xdr:row>
      <xdr:rowOff>165621</xdr:rowOff>
    </xdr:to>
    <xdr:sp macro="" textlink="">
      <xdr:nvSpPr>
        <xdr:cNvPr id="71" name="楕円 70">
          <a:extLst>
            <a:ext uri="{FF2B5EF4-FFF2-40B4-BE49-F238E27FC236}">
              <a16:creationId xmlns:a16="http://schemas.microsoft.com/office/drawing/2014/main" id="{9A627DCF-F6B0-4A84-B2F4-DBC8D28E0BAC}"/>
            </a:ext>
          </a:extLst>
        </xdr:cNvPr>
        <xdr:cNvSpPr/>
      </xdr:nvSpPr>
      <xdr:spPr bwMode="auto">
        <a:xfrm>
          <a:off x="4953000" y="3026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150398</xdr:rowOff>
    </xdr:from>
    <xdr:ext cx="736600" cy="259045"/>
    <xdr:sp macro="" textlink="">
      <xdr:nvSpPr>
        <xdr:cNvPr id="72" name="テキスト ボックス 71">
          <a:extLst>
            <a:ext uri="{FF2B5EF4-FFF2-40B4-BE49-F238E27FC236}">
              <a16:creationId xmlns:a16="http://schemas.microsoft.com/office/drawing/2014/main" id="{CB67D31C-7234-4689-94E0-04DF14E85DBB}"/>
            </a:ext>
          </a:extLst>
        </xdr:cNvPr>
        <xdr:cNvSpPr txBox="1"/>
      </xdr:nvSpPr>
      <xdr:spPr>
        <a:xfrm>
          <a:off x="4622800" y="311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165697</xdr:rowOff>
    </xdr:from>
    <xdr:to>
      <xdr:col>22</xdr:col>
      <xdr:colOff>165100</xdr:colOff>
      <xdr:row>17</xdr:row>
      <xdr:rowOff>95847</xdr:rowOff>
    </xdr:to>
    <xdr:sp macro="" textlink="">
      <xdr:nvSpPr>
        <xdr:cNvPr id="73" name="楕円 72">
          <a:extLst>
            <a:ext uri="{FF2B5EF4-FFF2-40B4-BE49-F238E27FC236}">
              <a16:creationId xmlns:a16="http://schemas.microsoft.com/office/drawing/2014/main" id="{341F04DC-03F0-41C4-99BF-37E3D1D6CB7F}"/>
            </a:ext>
          </a:extLst>
        </xdr:cNvPr>
        <xdr:cNvSpPr/>
      </xdr:nvSpPr>
      <xdr:spPr bwMode="auto">
        <a:xfrm>
          <a:off x="4254500" y="2956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106024</xdr:rowOff>
    </xdr:from>
    <xdr:ext cx="762000" cy="259045"/>
    <xdr:sp macro="" textlink="">
      <xdr:nvSpPr>
        <xdr:cNvPr id="74" name="テキスト ボックス 73">
          <a:extLst>
            <a:ext uri="{FF2B5EF4-FFF2-40B4-BE49-F238E27FC236}">
              <a16:creationId xmlns:a16="http://schemas.microsoft.com/office/drawing/2014/main" id="{0F8886C7-8C46-4B6F-8F12-B98504C8AEC1}"/>
            </a:ext>
          </a:extLst>
        </xdr:cNvPr>
        <xdr:cNvSpPr txBox="1"/>
      </xdr:nvSpPr>
      <xdr:spPr>
        <a:xfrm>
          <a:off x="3924300" y="272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13043</xdr:rowOff>
    </xdr:from>
    <xdr:to>
      <xdr:col>19</xdr:col>
      <xdr:colOff>38100</xdr:colOff>
      <xdr:row>17</xdr:row>
      <xdr:rowOff>114643</xdr:rowOff>
    </xdr:to>
    <xdr:sp macro="" textlink="">
      <xdr:nvSpPr>
        <xdr:cNvPr id="75" name="楕円 74">
          <a:extLst>
            <a:ext uri="{FF2B5EF4-FFF2-40B4-BE49-F238E27FC236}">
              <a16:creationId xmlns:a16="http://schemas.microsoft.com/office/drawing/2014/main" id="{FD6088F7-B07D-40CB-BE58-54A0BF674562}"/>
            </a:ext>
          </a:extLst>
        </xdr:cNvPr>
        <xdr:cNvSpPr/>
      </xdr:nvSpPr>
      <xdr:spPr bwMode="auto">
        <a:xfrm>
          <a:off x="3556000" y="2975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124820</xdr:rowOff>
    </xdr:from>
    <xdr:ext cx="762000" cy="259045"/>
    <xdr:sp macro="" textlink="">
      <xdr:nvSpPr>
        <xdr:cNvPr id="76" name="テキスト ボックス 75">
          <a:extLst>
            <a:ext uri="{FF2B5EF4-FFF2-40B4-BE49-F238E27FC236}">
              <a16:creationId xmlns:a16="http://schemas.microsoft.com/office/drawing/2014/main" id="{24490A81-5907-45FE-AB51-CF2973AFE6AC}"/>
            </a:ext>
          </a:extLst>
        </xdr:cNvPr>
        <xdr:cNvSpPr txBox="1"/>
      </xdr:nvSpPr>
      <xdr:spPr>
        <a:xfrm>
          <a:off x="3225800" y="2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3365</xdr:rowOff>
    </xdr:from>
    <xdr:to>
      <xdr:col>15</xdr:col>
      <xdr:colOff>101600</xdr:colOff>
      <xdr:row>17</xdr:row>
      <xdr:rowOff>104965</xdr:rowOff>
    </xdr:to>
    <xdr:sp macro="" textlink="">
      <xdr:nvSpPr>
        <xdr:cNvPr id="77" name="楕円 76">
          <a:extLst>
            <a:ext uri="{FF2B5EF4-FFF2-40B4-BE49-F238E27FC236}">
              <a16:creationId xmlns:a16="http://schemas.microsoft.com/office/drawing/2014/main" id="{AAAC9DF5-E0AC-4D90-A65C-A706A94D05C7}"/>
            </a:ext>
          </a:extLst>
        </xdr:cNvPr>
        <xdr:cNvSpPr/>
      </xdr:nvSpPr>
      <xdr:spPr bwMode="auto">
        <a:xfrm>
          <a:off x="2857500" y="296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115142</xdr:rowOff>
    </xdr:from>
    <xdr:ext cx="762000" cy="259045"/>
    <xdr:sp macro="" textlink="">
      <xdr:nvSpPr>
        <xdr:cNvPr id="78" name="テキスト ボックス 77">
          <a:extLst>
            <a:ext uri="{FF2B5EF4-FFF2-40B4-BE49-F238E27FC236}">
              <a16:creationId xmlns:a16="http://schemas.microsoft.com/office/drawing/2014/main" id="{3EA4D1C9-DCA1-4D34-AFBE-4595A4751F52}"/>
            </a:ext>
          </a:extLst>
        </xdr:cNvPr>
        <xdr:cNvSpPr txBox="1"/>
      </xdr:nvSpPr>
      <xdr:spPr>
        <a:xfrm>
          <a:off x="2527300" y="273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C99F6091-687D-45F1-B4D7-ECA832BCD5AD}"/>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A957A075-34CF-426D-8B62-7F270AA89BF3}"/>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E4C02D3C-B1F7-4780-8786-8E89839B10E5}"/>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4393E96E-0242-4685-A84E-474C4B6D3823}"/>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83B36D43-2ABD-48E3-87DF-78A6957CD955}"/>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A79311D8-076F-4EDD-8115-EC33137621A4}"/>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D91175DC-09C5-4890-943E-35308CAE8D1A}"/>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2BBD24FB-E2BF-4D6E-9DF5-D8CB6205DB8B}"/>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6937AD1A-E411-476C-A834-DD36E16980A2}"/>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726A6D7B-8343-4300-B977-1D7095806119}"/>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6CFB1E05-4B43-4869-804C-335E265AF81E}"/>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CF03481F-BE7B-4A8F-8753-A693C5B92CFE}"/>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CC956C90-C0D4-402B-BA4D-DDC6EBA71762}"/>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5BBDE6-5D29-4AC3-8A54-94FACD14A8F4}"/>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6DA3217F-22D0-41B0-A798-8BE35E72456A}"/>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B8E35AA3-3F84-4890-AC70-3E795F6AC4ED}"/>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D5907CA3-3EBE-4B8B-A036-0485CC1DE611}"/>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9152DBEC-E5FF-4F3C-86F6-7827873CF4E6}"/>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A93C936D-D2BF-48BE-9492-D2CD02572A3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275C5B6D-282E-40DD-9A61-BCA87613A729}"/>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C674B13C-DAB1-435F-9EEE-D589C3FA124C}"/>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488B0CF1-695C-4790-ADF5-458C5A89378F}"/>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712C2785-DAAC-4996-A5AD-3739DFCEEF38}"/>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8B45D17F-2833-45A0-B1C4-553717022F82}"/>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2ADC3C06-78CE-4E49-94EF-AA8616DBDFA7}"/>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37A7FFDB-ECBA-44ED-BE49-EDA6B7475F29}"/>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A0C65060-FE0A-446A-8E58-260CBFF5846F}"/>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3542303D-D059-47F1-A900-029990D1E1CD}"/>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A5979FBE-10B8-4D5E-B6D5-8EF1A01F4B37}"/>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80422F3E-4DC0-4C0A-8CE7-FBA6AAC0107A}"/>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3CC61AA9-431E-40A8-9918-FD7636AFF7B2}"/>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CAD3C3A2-C244-40F5-A49A-4C0020B1B3DC}"/>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2414391-4359-4A15-93EE-55C3D7BF5496}"/>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AF493FBF-44A9-4F85-B6FD-0B9F3088701F}"/>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194241</xdr:rowOff>
    </xdr:from>
    <xdr:to>
      <xdr:col>29</xdr:col>
      <xdr:colOff>127000</xdr:colOff>
      <xdr:row>33</xdr:row>
      <xdr:rowOff>335483</xdr:rowOff>
    </xdr:to>
    <xdr:cxnSp macro="">
      <xdr:nvCxnSpPr>
        <xdr:cNvPr id="113" name="直線コネクタ 112">
          <a:extLst>
            <a:ext uri="{FF2B5EF4-FFF2-40B4-BE49-F238E27FC236}">
              <a16:creationId xmlns:a16="http://schemas.microsoft.com/office/drawing/2014/main" id="{99934A5F-7A28-47C1-991B-7BF8A16790F1}"/>
            </a:ext>
          </a:extLst>
        </xdr:cNvPr>
        <xdr:cNvCxnSpPr/>
      </xdr:nvCxnSpPr>
      <xdr:spPr bwMode="auto">
        <a:xfrm flipV="1">
          <a:off x="5003800" y="6118791"/>
          <a:ext cx="647700" cy="14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291148</xdr:rowOff>
    </xdr:from>
    <xdr:ext cx="762000" cy="259045"/>
    <xdr:sp macro="" textlink="">
      <xdr:nvSpPr>
        <xdr:cNvPr id="114" name="人口1人当たり決算額の推移平均値テキスト445">
          <a:extLst>
            <a:ext uri="{FF2B5EF4-FFF2-40B4-BE49-F238E27FC236}">
              <a16:creationId xmlns:a16="http://schemas.microsoft.com/office/drawing/2014/main" id="{78776467-FA54-4902-A166-A4DDC1376B83}"/>
            </a:ext>
          </a:extLst>
        </xdr:cNvPr>
        <xdr:cNvSpPr txBox="1"/>
      </xdr:nvSpPr>
      <xdr:spPr>
        <a:xfrm>
          <a:off x="5740400" y="655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C44E4626-FB87-4D01-A2B0-C0460DBA8DB5}"/>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335483</xdr:rowOff>
    </xdr:from>
    <xdr:to>
      <xdr:col>26</xdr:col>
      <xdr:colOff>50800</xdr:colOff>
      <xdr:row>34</xdr:row>
      <xdr:rowOff>322159</xdr:rowOff>
    </xdr:to>
    <xdr:cxnSp macro="">
      <xdr:nvCxnSpPr>
        <xdr:cNvPr id="116" name="直線コネクタ 115">
          <a:extLst>
            <a:ext uri="{FF2B5EF4-FFF2-40B4-BE49-F238E27FC236}">
              <a16:creationId xmlns:a16="http://schemas.microsoft.com/office/drawing/2014/main" id="{D206D6E7-EEE6-4241-82A9-B326FB93D2A4}"/>
            </a:ext>
          </a:extLst>
        </xdr:cNvPr>
        <xdr:cNvCxnSpPr/>
      </xdr:nvCxnSpPr>
      <xdr:spPr bwMode="auto">
        <a:xfrm flipV="1">
          <a:off x="4305300" y="6260033"/>
          <a:ext cx="698500" cy="329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46CEF47F-DB76-49C5-8679-C0591683AC39}"/>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99386</xdr:rowOff>
    </xdr:from>
    <xdr:ext cx="736600" cy="259045"/>
    <xdr:sp macro="" textlink="">
      <xdr:nvSpPr>
        <xdr:cNvPr id="118" name="テキスト ボックス 117">
          <a:extLst>
            <a:ext uri="{FF2B5EF4-FFF2-40B4-BE49-F238E27FC236}">
              <a16:creationId xmlns:a16="http://schemas.microsoft.com/office/drawing/2014/main" id="{F04749FB-2966-41FA-ACF9-50E2EC37FAED}"/>
            </a:ext>
          </a:extLst>
        </xdr:cNvPr>
        <xdr:cNvSpPr txBox="1"/>
      </xdr:nvSpPr>
      <xdr:spPr>
        <a:xfrm>
          <a:off x="4622800" y="670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322159</xdr:rowOff>
    </xdr:from>
    <xdr:to>
      <xdr:col>22</xdr:col>
      <xdr:colOff>114300</xdr:colOff>
      <xdr:row>35</xdr:row>
      <xdr:rowOff>16423</xdr:rowOff>
    </xdr:to>
    <xdr:cxnSp macro="">
      <xdr:nvCxnSpPr>
        <xdr:cNvPr id="119" name="直線コネクタ 118">
          <a:extLst>
            <a:ext uri="{FF2B5EF4-FFF2-40B4-BE49-F238E27FC236}">
              <a16:creationId xmlns:a16="http://schemas.microsoft.com/office/drawing/2014/main" id="{B082BED1-17FB-48D1-A867-B00257F52ACB}"/>
            </a:ext>
          </a:extLst>
        </xdr:cNvPr>
        <xdr:cNvCxnSpPr/>
      </xdr:nvCxnSpPr>
      <xdr:spPr bwMode="auto">
        <a:xfrm flipV="1">
          <a:off x="3606800" y="6589609"/>
          <a:ext cx="698500" cy="37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580E75B9-6738-4E17-B82A-096840C47416}"/>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72574</xdr:rowOff>
    </xdr:from>
    <xdr:ext cx="762000" cy="259045"/>
    <xdr:sp macro="" textlink="">
      <xdr:nvSpPr>
        <xdr:cNvPr id="121" name="テキスト ボックス 120">
          <a:extLst>
            <a:ext uri="{FF2B5EF4-FFF2-40B4-BE49-F238E27FC236}">
              <a16:creationId xmlns:a16="http://schemas.microsoft.com/office/drawing/2014/main" id="{C7731C96-C533-4B1E-92F0-CD652065D21F}"/>
            </a:ext>
          </a:extLst>
        </xdr:cNvPr>
        <xdr:cNvSpPr txBox="1"/>
      </xdr:nvSpPr>
      <xdr:spPr>
        <a:xfrm>
          <a:off x="3924300" y="668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16423</xdr:rowOff>
    </xdr:from>
    <xdr:to>
      <xdr:col>18</xdr:col>
      <xdr:colOff>177800</xdr:colOff>
      <xdr:row>35</xdr:row>
      <xdr:rowOff>167397</xdr:rowOff>
    </xdr:to>
    <xdr:cxnSp macro="">
      <xdr:nvCxnSpPr>
        <xdr:cNvPr id="122" name="直線コネクタ 121">
          <a:extLst>
            <a:ext uri="{FF2B5EF4-FFF2-40B4-BE49-F238E27FC236}">
              <a16:creationId xmlns:a16="http://schemas.microsoft.com/office/drawing/2014/main" id="{EBCEECE9-6940-48C5-948A-556359105197}"/>
            </a:ext>
          </a:extLst>
        </xdr:cNvPr>
        <xdr:cNvCxnSpPr/>
      </xdr:nvCxnSpPr>
      <xdr:spPr bwMode="auto">
        <a:xfrm flipV="1">
          <a:off x="2908300" y="6626773"/>
          <a:ext cx="698500" cy="15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7F8F2B2A-CBB3-4990-9575-07B9A25BD76A}"/>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68883</xdr:rowOff>
    </xdr:from>
    <xdr:ext cx="762000" cy="259045"/>
    <xdr:sp macro="" textlink="">
      <xdr:nvSpPr>
        <xdr:cNvPr id="124" name="テキスト ボックス 123">
          <a:extLst>
            <a:ext uri="{FF2B5EF4-FFF2-40B4-BE49-F238E27FC236}">
              <a16:creationId xmlns:a16="http://schemas.microsoft.com/office/drawing/2014/main" id="{2C605507-F821-4A51-9D71-ABFA0C1EE7C2}"/>
            </a:ext>
          </a:extLst>
        </xdr:cNvPr>
        <xdr:cNvSpPr txBox="1"/>
      </xdr:nvSpPr>
      <xdr:spPr>
        <a:xfrm>
          <a:off x="3225800" y="667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46553743-9477-4495-9CB7-71F28C46F115}"/>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a:extLst>
            <a:ext uri="{FF2B5EF4-FFF2-40B4-BE49-F238E27FC236}">
              <a16:creationId xmlns:a16="http://schemas.microsoft.com/office/drawing/2014/main" id="{5CB6EB68-B16C-46D1-AAB1-F61C2052530F}"/>
            </a:ext>
          </a:extLst>
        </xdr:cNvPr>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5EB7BCEE-666D-465E-8FA1-2266FD07689F}"/>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985A657F-870A-4C24-86E5-AEE310FECD03}"/>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D3B2B5C2-8E01-472C-AA25-A9DFBDF49DF9}"/>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C64F1B4E-9A1F-40D4-BB63-3E2773253E48}"/>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E8A4DBC2-FCB3-4C41-8A38-5670D4503107}"/>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143441</xdr:rowOff>
    </xdr:from>
    <xdr:to>
      <xdr:col>29</xdr:col>
      <xdr:colOff>177800</xdr:colOff>
      <xdr:row>33</xdr:row>
      <xdr:rowOff>245041</xdr:rowOff>
    </xdr:to>
    <xdr:sp macro="" textlink="">
      <xdr:nvSpPr>
        <xdr:cNvPr id="132" name="楕円 131">
          <a:extLst>
            <a:ext uri="{FF2B5EF4-FFF2-40B4-BE49-F238E27FC236}">
              <a16:creationId xmlns:a16="http://schemas.microsoft.com/office/drawing/2014/main" id="{24DE6D00-DFFB-4969-B7C0-5AF8EF122E9B}"/>
            </a:ext>
          </a:extLst>
        </xdr:cNvPr>
        <xdr:cNvSpPr/>
      </xdr:nvSpPr>
      <xdr:spPr bwMode="auto">
        <a:xfrm>
          <a:off x="5600700" y="6067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159968</xdr:rowOff>
    </xdr:from>
    <xdr:ext cx="762000" cy="259045"/>
    <xdr:sp macro="" textlink="">
      <xdr:nvSpPr>
        <xdr:cNvPr id="133" name="人口1人当たり決算額の推移該当値テキスト445">
          <a:extLst>
            <a:ext uri="{FF2B5EF4-FFF2-40B4-BE49-F238E27FC236}">
              <a16:creationId xmlns:a16="http://schemas.microsoft.com/office/drawing/2014/main" id="{D8F46BF0-1B09-4509-93C7-D4B4A856DA2B}"/>
            </a:ext>
          </a:extLst>
        </xdr:cNvPr>
        <xdr:cNvSpPr txBox="1"/>
      </xdr:nvSpPr>
      <xdr:spPr>
        <a:xfrm>
          <a:off x="5740400" y="591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284683</xdr:rowOff>
    </xdr:from>
    <xdr:to>
      <xdr:col>26</xdr:col>
      <xdr:colOff>101600</xdr:colOff>
      <xdr:row>34</xdr:row>
      <xdr:rowOff>43383</xdr:rowOff>
    </xdr:to>
    <xdr:sp macro="" textlink="">
      <xdr:nvSpPr>
        <xdr:cNvPr id="134" name="楕円 133">
          <a:extLst>
            <a:ext uri="{FF2B5EF4-FFF2-40B4-BE49-F238E27FC236}">
              <a16:creationId xmlns:a16="http://schemas.microsoft.com/office/drawing/2014/main" id="{E66211D2-7A9E-4166-B131-2BF737EC7D5B}"/>
            </a:ext>
          </a:extLst>
        </xdr:cNvPr>
        <xdr:cNvSpPr/>
      </xdr:nvSpPr>
      <xdr:spPr bwMode="auto">
        <a:xfrm>
          <a:off x="4953000" y="6209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53560</xdr:rowOff>
    </xdr:from>
    <xdr:ext cx="736600" cy="259045"/>
    <xdr:sp macro="" textlink="">
      <xdr:nvSpPr>
        <xdr:cNvPr id="135" name="テキスト ボックス 134">
          <a:extLst>
            <a:ext uri="{FF2B5EF4-FFF2-40B4-BE49-F238E27FC236}">
              <a16:creationId xmlns:a16="http://schemas.microsoft.com/office/drawing/2014/main" id="{1004C8A0-4A18-4BA7-9798-51A2C435757B}"/>
            </a:ext>
          </a:extLst>
        </xdr:cNvPr>
        <xdr:cNvSpPr txBox="1"/>
      </xdr:nvSpPr>
      <xdr:spPr>
        <a:xfrm>
          <a:off x="4622800" y="597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271359</xdr:rowOff>
    </xdr:from>
    <xdr:to>
      <xdr:col>22</xdr:col>
      <xdr:colOff>165100</xdr:colOff>
      <xdr:row>35</xdr:row>
      <xdr:rowOff>30059</xdr:rowOff>
    </xdr:to>
    <xdr:sp macro="" textlink="">
      <xdr:nvSpPr>
        <xdr:cNvPr id="136" name="楕円 135">
          <a:extLst>
            <a:ext uri="{FF2B5EF4-FFF2-40B4-BE49-F238E27FC236}">
              <a16:creationId xmlns:a16="http://schemas.microsoft.com/office/drawing/2014/main" id="{A0F91D9D-9D64-4865-98A8-9A6FC60DEA43}"/>
            </a:ext>
          </a:extLst>
        </xdr:cNvPr>
        <xdr:cNvSpPr/>
      </xdr:nvSpPr>
      <xdr:spPr bwMode="auto">
        <a:xfrm>
          <a:off x="4254500" y="653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40236</xdr:rowOff>
    </xdr:from>
    <xdr:ext cx="762000" cy="259045"/>
    <xdr:sp macro="" textlink="">
      <xdr:nvSpPr>
        <xdr:cNvPr id="137" name="テキスト ボックス 136">
          <a:extLst>
            <a:ext uri="{FF2B5EF4-FFF2-40B4-BE49-F238E27FC236}">
              <a16:creationId xmlns:a16="http://schemas.microsoft.com/office/drawing/2014/main" id="{1C53FFB9-5711-4339-8A04-F04EE59E1754}"/>
            </a:ext>
          </a:extLst>
        </xdr:cNvPr>
        <xdr:cNvSpPr txBox="1"/>
      </xdr:nvSpPr>
      <xdr:spPr>
        <a:xfrm>
          <a:off x="3924300" y="630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308523</xdr:rowOff>
    </xdr:from>
    <xdr:to>
      <xdr:col>19</xdr:col>
      <xdr:colOff>38100</xdr:colOff>
      <xdr:row>35</xdr:row>
      <xdr:rowOff>67223</xdr:rowOff>
    </xdr:to>
    <xdr:sp macro="" textlink="">
      <xdr:nvSpPr>
        <xdr:cNvPr id="138" name="楕円 137">
          <a:extLst>
            <a:ext uri="{FF2B5EF4-FFF2-40B4-BE49-F238E27FC236}">
              <a16:creationId xmlns:a16="http://schemas.microsoft.com/office/drawing/2014/main" id="{EE85E41C-2F93-478D-8C80-BB4439136BC3}"/>
            </a:ext>
          </a:extLst>
        </xdr:cNvPr>
        <xdr:cNvSpPr/>
      </xdr:nvSpPr>
      <xdr:spPr bwMode="auto">
        <a:xfrm>
          <a:off x="3556000" y="6575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77400</xdr:rowOff>
    </xdr:from>
    <xdr:ext cx="762000" cy="259045"/>
    <xdr:sp macro="" textlink="">
      <xdr:nvSpPr>
        <xdr:cNvPr id="139" name="テキスト ボックス 138">
          <a:extLst>
            <a:ext uri="{FF2B5EF4-FFF2-40B4-BE49-F238E27FC236}">
              <a16:creationId xmlns:a16="http://schemas.microsoft.com/office/drawing/2014/main" id="{E223F328-9E15-4168-9F1C-BF800692C8DF}"/>
            </a:ext>
          </a:extLst>
        </xdr:cNvPr>
        <xdr:cNvSpPr txBox="1"/>
      </xdr:nvSpPr>
      <xdr:spPr>
        <a:xfrm>
          <a:off x="3225800" y="634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116597</xdr:rowOff>
    </xdr:from>
    <xdr:to>
      <xdr:col>15</xdr:col>
      <xdr:colOff>101600</xdr:colOff>
      <xdr:row>35</xdr:row>
      <xdr:rowOff>218197</xdr:rowOff>
    </xdr:to>
    <xdr:sp macro="" textlink="">
      <xdr:nvSpPr>
        <xdr:cNvPr id="140" name="楕円 139">
          <a:extLst>
            <a:ext uri="{FF2B5EF4-FFF2-40B4-BE49-F238E27FC236}">
              <a16:creationId xmlns:a16="http://schemas.microsoft.com/office/drawing/2014/main" id="{74BC049C-E8BF-47D3-8F64-807177A25C59}"/>
            </a:ext>
          </a:extLst>
        </xdr:cNvPr>
        <xdr:cNvSpPr/>
      </xdr:nvSpPr>
      <xdr:spPr bwMode="auto">
        <a:xfrm>
          <a:off x="2857500" y="6726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202974</xdr:rowOff>
    </xdr:from>
    <xdr:ext cx="762000" cy="259045"/>
    <xdr:sp macro="" textlink="">
      <xdr:nvSpPr>
        <xdr:cNvPr id="141" name="テキスト ボックス 140">
          <a:extLst>
            <a:ext uri="{FF2B5EF4-FFF2-40B4-BE49-F238E27FC236}">
              <a16:creationId xmlns:a16="http://schemas.microsoft.com/office/drawing/2014/main" id="{DA7591DA-8F0D-4B24-B5B8-26D1E248A59B}"/>
            </a:ext>
          </a:extLst>
        </xdr:cNvPr>
        <xdr:cNvSpPr txBox="1"/>
      </xdr:nvSpPr>
      <xdr:spPr>
        <a:xfrm>
          <a:off x="2527300" y="681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26E43E4-D8F9-4975-ABF3-A9F4485EF5E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5BB60B1-31E4-46B5-B715-DFE2549F007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1E9AD255-7876-47C2-9D60-45BB094A350A}"/>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D7171C76-FC69-401A-B22F-CEC949C3F521}"/>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3118A20-FA4F-4805-B6D4-90ADDCB0241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0F60ED0-5591-4D2C-BF36-1FE3E9CF1D7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6087860-08F5-4B67-8C4E-94CD746BFC5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CF567C6-CBC6-40DB-9088-5077942D264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EBFD958-0A4E-44EF-9181-71F170AD9E3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BF53D55-E6CC-4CA6-B0A1-161367DBDD04}"/>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17,048
16,942
99.03
14,582,083
13,680,456
814,798
5,643,668
15,706,870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25A811C-EFDC-4708-82A2-3567D910CAE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33B46CA-9882-4D8A-8EB1-08E8B3A9332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EB34683-84EF-4D7A-A338-EC17E79E3FF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43C9F30-1251-4F6A-9A45-396209282D2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2BA1686-2409-4933-A190-BE87B0C0AB3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C9CA3F08-6E73-48C2-8F07-DDEB8C3AC6A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8FE9852-F0DA-488B-AB51-8D81CBE2CD01}"/>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8C604F94-C470-478B-B88C-03520E501908}"/>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E51B4B14-C2D4-4EFF-A0FA-ADA4E096EC45}"/>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8FCDF7F-2F6B-4A33-970E-CF83A840502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8A6400F6-F8E7-4DD1-9BF0-58943BF28EFA}"/>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E5CF5E51-8946-42A9-83B8-EBC7518E0AB1}"/>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D34663D2-386C-4508-8596-F7D88FA5BAC9}"/>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FC5ACCD-67BB-427F-9338-FEC75024BB52}"/>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0EE90DF-068B-4CD8-AFFC-9FF1A1115A8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1A663A4F-B1BA-46BC-8AEA-385ABB7A6929}"/>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5BF3DC2-5389-455A-9F9A-CD0969DA93B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D81906-A45A-4CB2-A089-EB313E1C1932}"/>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9E8DA69E-20F7-4153-9D05-33A3B1AF864D}"/>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BADB0A17-650C-472E-898F-26AEB4114CDA}"/>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D3E67010-CBAA-4B6E-88B7-2202C45E9CAE}"/>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60430C93-3276-4981-B8C8-786FF9CF9829}"/>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102A662-7A45-44DB-899F-19AF4C575CA3}"/>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23E79E7-D301-49EB-8662-D8E3277FDD33}"/>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900B583E-8129-46B7-A211-5231A9D2CCA5}"/>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5B70B7D-010D-428C-B891-8790858BAB61}"/>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4E641213-BE8C-4FB3-B93C-0C3BBAB46581}"/>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6B34C828-EBB3-427D-9C54-FEC1A3606CA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3DC0418C-9693-46C7-8C39-12C58F7B84D8}"/>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E282B4A5-7216-4218-8FBA-A78AB4FD622A}"/>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17146A2C-7C70-4299-AA51-1C1966A6017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85FC8238-2E0D-4887-8D9C-08E0417CB003}"/>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2F300B7F-1027-45D5-89A9-DECFB71AAC9D}"/>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F7421545-B3CC-4738-80CA-C3BF96E85097}"/>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B092204-D45F-41F8-B117-8C7F8D57C5F5}"/>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D51A93A8-F9D4-4E46-8B15-94D1B8D96C1A}"/>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C264B03A-77FB-4AF0-AC29-81BDC0E6F973}"/>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AC7FFDDF-18DF-4F35-B5A1-3BC6360F3E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EBBF2ACB-34DA-445F-9B13-319FEC67A875}"/>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802C6B8B-B3D5-4D86-A872-A2DCB6C01E68}"/>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79657D97-0E4A-4C18-9A67-1622AB85E8D5}"/>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569E27DD-D9B8-48F6-9574-E20AB29B4C0B}"/>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4DD08C66-5B91-40F3-93CB-342433D7240A}"/>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90DB0A5D-E2A0-4E21-B0E9-3DD84A501941}"/>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8C4D2200-FBD0-48DA-9D85-CE3EFAACEB0E}"/>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B63E4945-2D69-459A-907E-E8FA17E9538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A6EA86C8-45E1-4E0E-8F0C-94A78256A903}"/>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8DCA24F3-BC41-4B8D-94A7-257D1BF8B079}"/>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395483A9-0FF6-4369-A13E-4A0486A447B7}"/>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2CE9273F-7D8F-419F-B56F-6AB80D054E4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7C366246-DBCB-47CD-9904-2D2CFCBFDB25}"/>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B3ACE0B6-F0EE-43AD-8F66-CDE5925D9F3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EB78C9BC-C354-461B-BA19-1E8F2964F3D6}"/>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57404</xdr:rowOff>
    </xdr:from>
    <xdr:to>
      <xdr:col>24</xdr:col>
      <xdr:colOff>63500</xdr:colOff>
      <xdr:row>36</xdr:row>
      <xdr:rowOff>98680</xdr:rowOff>
    </xdr:to>
    <xdr:cxnSp macro="">
      <xdr:nvCxnSpPr>
        <xdr:cNvPr id="65" name="直線コネクタ 64">
          <a:extLst>
            <a:ext uri="{FF2B5EF4-FFF2-40B4-BE49-F238E27FC236}">
              <a16:creationId xmlns:a16="http://schemas.microsoft.com/office/drawing/2014/main" id="{9B031867-8BB1-4CD8-B46C-C25CC3F90C38}"/>
            </a:ext>
          </a:extLst>
        </xdr:cNvPr>
        <xdr:cNvCxnSpPr/>
      </xdr:nvCxnSpPr>
      <xdr:spPr>
        <a:xfrm flipV="1">
          <a:off x="3797300" y="6229604"/>
          <a:ext cx="838200" cy="4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a:extLst>
            <a:ext uri="{FF2B5EF4-FFF2-40B4-BE49-F238E27FC236}">
              <a16:creationId xmlns:a16="http://schemas.microsoft.com/office/drawing/2014/main" id="{E7B84058-6BAC-42E6-8659-A9EADAD4FB38}"/>
            </a:ext>
          </a:extLst>
        </xdr:cNvPr>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167C48BB-3AFC-49A4-9E39-CF470ED5430F}"/>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81521</xdr:rowOff>
    </xdr:from>
    <xdr:to>
      <xdr:col>19</xdr:col>
      <xdr:colOff>177800</xdr:colOff>
      <xdr:row>36</xdr:row>
      <xdr:rowOff>98680</xdr:rowOff>
    </xdr:to>
    <xdr:cxnSp macro="">
      <xdr:nvCxnSpPr>
        <xdr:cNvPr id="68" name="直線コネクタ 67">
          <a:extLst>
            <a:ext uri="{FF2B5EF4-FFF2-40B4-BE49-F238E27FC236}">
              <a16:creationId xmlns:a16="http://schemas.microsoft.com/office/drawing/2014/main" id="{59F3B8AB-84E0-403F-A67D-76BDDCFCEFC3}"/>
            </a:ext>
          </a:extLst>
        </xdr:cNvPr>
        <xdr:cNvCxnSpPr/>
      </xdr:nvCxnSpPr>
      <xdr:spPr>
        <a:xfrm>
          <a:off x="2908300" y="6253721"/>
          <a:ext cx="88900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5ACEFAC8-E683-4725-B09C-21F7F92FBFD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a:extLst>
            <a:ext uri="{FF2B5EF4-FFF2-40B4-BE49-F238E27FC236}">
              <a16:creationId xmlns:a16="http://schemas.microsoft.com/office/drawing/2014/main" id="{870ED3F4-1BBF-4DC7-B8B4-D3043E14861E}"/>
            </a:ext>
          </a:extLst>
        </xdr:cNvPr>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80450</xdr:rowOff>
    </xdr:from>
    <xdr:to>
      <xdr:col>15</xdr:col>
      <xdr:colOff>50800</xdr:colOff>
      <xdr:row>36</xdr:row>
      <xdr:rowOff>81521</xdr:rowOff>
    </xdr:to>
    <xdr:cxnSp macro="">
      <xdr:nvCxnSpPr>
        <xdr:cNvPr id="71" name="直線コネクタ 70">
          <a:extLst>
            <a:ext uri="{FF2B5EF4-FFF2-40B4-BE49-F238E27FC236}">
              <a16:creationId xmlns:a16="http://schemas.microsoft.com/office/drawing/2014/main" id="{CB721348-9260-4558-8B8B-EC3906AF54E9}"/>
            </a:ext>
          </a:extLst>
        </xdr:cNvPr>
        <xdr:cNvCxnSpPr/>
      </xdr:nvCxnSpPr>
      <xdr:spPr>
        <a:xfrm>
          <a:off x="2019300" y="6252650"/>
          <a:ext cx="88900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CBF1E947-E5D4-4E94-93FB-0183D7136845}"/>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126917</xdr:rowOff>
    </xdr:from>
    <xdr:ext cx="534377" cy="259045"/>
    <xdr:sp macro="" textlink="">
      <xdr:nvSpPr>
        <xdr:cNvPr id="73" name="テキスト ボックス 72">
          <a:extLst>
            <a:ext uri="{FF2B5EF4-FFF2-40B4-BE49-F238E27FC236}">
              <a16:creationId xmlns:a16="http://schemas.microsoft.com/office/drawing/2014/main" id="{580E292A-EAFF-4B66-9869-08769D189A30}"/>
            </a:ext>
          </a:extLst>
        </xdr:cNvPr>
        <xdr:cNvSpPr txBox="1"/>
      </xdr:nvSpPr>
      <xdr:spPr>
        <a:xfrm>
          <a:off x="2641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36001</xdr:rowOff>
    </xdr:from>
    <xdr:to>
      <xdr:col>10</xdr:col>
      <xdr:colOff>114300</xdr:colOff>
      <xdr:row>36</xdr:row>
      <xdr:rowOff>80450</xdr:rowOff>
    </xdr:to>
    <xdr:cxnSp macro="">
      <xdr:nvCxnSpPr>
        <xdr:cNvPr id="74" name="直線コネクタ 73">
          <a:extLst>
            <a:ext uri="{FF2B5EF4-FFF2-40B4-BE49-F238E27FC236}">
              <a16:creationId xmlns:a16="http://schemas.microsoft.com/office/drawing/2014/main" id="{E8C2442A-7B92-4874-8FC2-C34C335D1A0B}"/>
            </a:ext>
          </a:extLst>
        </xdr:cNvPr>
        <xdr:cNvCxnSpPr/>
      </xdr:nvCxnSpPr>
      <xdr:spPr>
        <a:xfrm>
          <a:off x="1130300" y="6208201"/>
          <a:ext cx="889000" cy="4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BCB58494-70A3-4E7F-9497-BD1786FD1819}"/>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142476</xdr:rowOff>
    </xdr:from>
    <xdr:ext cx="534377" cy="259045"/>
    <xdr:sp macro="" textlink="">
      <xdr:nvSpPr>
        <xdr:cNvPr id="76" name="テキスト ボックス 75">
          <a:extLst>
            <a:ext uri="{FF2B5EF4-FFF2-40B4-BE49-F238E27FC236}">
              <a16:creationId xmlns:a16="http://schemas.microsoft.com/office/drawing/2014/main" id="{998A7D1D-A30C-4789-8341-8B8F30BF312B}"/>
            </a:ext>
          </a:extLst>
        </xdr:cNvPr>
        <xdr:cNvSpPr txBox="1"/>
      </xdr:nvSpPr>
      <xdr:spPr>
        <a:xfrm>
          <a:off x="1752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53D9D12D-E736-44E7-8FFF-00A2111D1B45}"/>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126063</xdr:rowOff>
    </xdr:from>
    <xdr:ext cx="534377" cy="259045"/>
    <xdr:sp macro="" textlink="">
      <xdr:nvSpPr>
        <xdr:cNvPr id="78" name="テキスト ボックス 77">
          <a:extLst>
            <a:ext uri="{FF2B5EF4-FFF2-40B4-BE49-F238E27FC236}">
              <a16:creationId xmlns:a16="http://schemas.microsoft.com/office/drawing/2014/main" id="{C7EE492D-C86E-4A89-BCB9-C79DFF0F1BC1}"/>
            </a:ext>
          </a:extLst>
        </xdr:cNvPr>
        <xdr:cNvSpPr txBox="1"/>
      </xdr:nvSpPr>
      <xdr:spPr>
        <a:xfrm>
          <a:off x="863111" y="62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CC223056-4C08-4629-AAFD-C7FF2269CC34}"/>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6CF46EAA-2C22-4D02-B1EE-D40D4FEE0E08}"/>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8FA9D3E9-597C-426C-9311-8A0B63EFDA38}"/>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FB0A9B9D-70B2-4CDB-A15F-61445A69F9E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55DBBB28-7C60-453F-AE6E-CE4548BC7034}"/>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6604</xdr:rowOff>
    </xdr:from>
    <xdr:to>
      <xdr:col>24</xdr:col>
      <xdr:colOff>114300</xdr:colOff>
      <xdr:row>36</xdr:row>
      <xdr:rowOff>108204</xdr:rowOff>
    </xdr:to>
    <xdr:sp macro="" textlink="">
      <xdr:nvSpPr>
        <xdr:cNvPr id="84" name="楕円 83">
          <a:extLst>
            <a:ext uri="{FF2B5EF4-FFF2-40B4-BE49-F238E27FC236}">
              <a16:creationId xmlns:a16="http://schemas.microsoft.com/office/drawing/2014/main" id="{7DB3718A-98CA-4ABE-8D62-C3CC23CA0125}"/>
            </a:ext>
          </a:extLst>
        </xdr:cNvPr>
        <xdr:cNvSpPr/>
      </xdr:nvSpPr>
      <xdr:spPr>
        <a:xfrm>
          <a:off x="45847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156481</xdr:rowOff>
    </xdr:from>
    <xdr:ext cx="534377" cy="259045"/>
    <xdr:sp macro="" textlink="">
      <xdr:nvSpPr>
        <xdr:cNvPr id="85" name="人件費該当値テキスト">
          <a:extLst>
            <a:ext uri="{FF2B5EF4-FFF2-40B4-BE49-F238E27FC236}">
              <a16:creationId xmlns:a16="http://schemas.microsoft.com/office/drawing/2014/main" id="{4511A10C-18E8-430A-884F-169219368EA1}"/>
            </a:ext>
          </a:extLst>
        </xdr:cNvPr>
        <xdr:cNvSpPr txBox="1"/>
      </xdr:nvSpPr>
      <xdr:spPr>
        <a:xfrm>
          <a:off x="4686300" y="61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47880</xdr:rowOff>
    </xdr:from>
    <xdr:to>
      <xdr:col>20</xdr:col>
      <xdr:colOff>38100</xdr:colOff>
      <xdr:row>36</xdr:row>
      <xdr:rowOff>149480</xdr:rowOff>
    </xdr:to>
    <xdr:sp macro="" textlink="">
      <xdr:nvSpPr>
        <xdr:cNvPr id="86" name="楕円 85">
          <a:extLst>
            <a:ext uri="{FF2B5EF4-FFF2-40B4-BE49-F238E27FC236}">
              <a16:creationId xmlns:a16="http://schemas.microsoft.com/office/drawing/2014/main" id="{5E5A6D0B-5CE2-4D60-B3A8-25C9EBA92ECE}"/>
            </a:ext>
          </a:extLst>
        </xdr:cNvPr>
        <xdr:cNvSpPr/>
      </xdr:nvSpPr>
      <xdr:spPr>
        <a:xfrm>
          <a:off x="3746500" y="62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140607</xdr:rowOff>
    </xdr:from>
    <xdr:ext cx="534377" cy="259045"/>
    <xdr:sp macro="" textlink="">
      <xdr:nvSpPr>
        <xdr:cNvPr id="87" name="テキスト ボックス 86">
          <a:extLst>
            <a:ext uri="{FF2B5EF4-FFF2-40B4-BE49-F238E27FC236}">
              <a16:creationId xmlns:a16="http://schemas.microsoft.com/office/drawing/2014/main" id="{7B4DB141-6849-4684-A6F6-8D052595CD0E}"/>
            </a:ext>
          </a:extLst>
        </xdr:cNvPr>
        <xdr:cNvSpPr txBox="1"/>
      </xdr:nvSpPr>
      <xdr:spPr>
        <a:xfrm>
          <a:off x="3530111" y="63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30721</xdr:rowOff>
    </xdr:from>
    <xdr:to>
      <xdr:col>15</xdr:col>
      <xdr:colOff>101600</xdr:colOff>
      <xdr:row>36</xdr:row>
      <xdr:rowOff>132321</xdr:rowOff>
    </xdr:to>
    <xdr:sp macro="" textlink="">
      <xdr:nvSpPr>
        <xdr:cNvPr id="88" name="楕円 87">
          <a:extLst>
            <a:ext uri="{FF2B5EF4-FFF2-40B4-BE49-F238E27FC236}">
              <a16:creationId xmlns:a16="http://schemas.microsoft.com/office/drawing/2014/main" id="{1CD79A15-E4FE-449C-B3EB-A5FACA3B1893}"/>
            </a:ext>
          </a:extLst>
        </xdr:cNvPr>
        <xdr:cNvSpPr/>
      </xdr:nvSpPr>
      <xdr:spPr>
        <a:xfrm>
          <a:off x="2857500" y="620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123448</xdr:rowOff>
    </xdr:from>
    <xdr:ext cx="534377" cy="259045"/>
    <xdr:sp macro="" textlink="">
      <xdr:nvSpPr>
        <xdr:cNvPr id="89" name="テキスト ボックス 88">
          <a:extLst>
            <a:ext uri="{FF2B5EF4-FFF2-40B4-BE49-F238E27FC236}">
              <a16:creationId xmlns:a16="http://schemas.microsoft.com/office/drawing/2014/main" id="{7C54DAE8-9579-4094-8E31-6BC5CA668ECB}"/>
            </a:ext>
          </a:extLst>
        </xdr:cNvPr>
        <xdr:cNvSpPr txBox="1"/>
      </xdr:nvSpPr>
      <xdr:spPr>
        <a:xfrm>
          <a:off x="2641111" y="62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29650</xdr:rowOff>
    </xdr:from>
    <xdr:to>
      <xdr:col>10</xdr:col>
      <xdr:colOff>165100</xdr:colOff>
      <xdr:row>36</xdr:row>
      <xdr:rowOff>131250</xdr:rowOff>
    </xdr:to>
    <xdr:sp macro="" textlink="">
      <xdr:nvSpPr>
        <xdr:cNvPr id="90" name="楕円 89">
          <a:extLst>
            <a:ext uri="{FF2B5EF4-FFF2-40B4-BE49-F238E27FC236}">
              <a16:creationId xmlns:a16="http://schemas.microsoft.com/office/drawing/2014/main" id="{5A145342-FF12-42A2-8D5E-2CDADDF94D53}"/>
            </a:ext>
          </a:extLst>
        </xdr:cNvPr>
        <xdr:cNvSpPr/>
      </xdr:nvSpPr>
      <xdr:spPr>
        <a:xfrm>
          <a:off x="1968500" y="620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122377</xdr:rowOff>
    </xdr:from>
    <xdr:ext cx="534377" cy="259045"/>
    <xdr:sp macro="" textlink="">
      <xdr:nvSpPr>
        <xdr:cNvPr id="91" name="テキスト ボックス 90">
          <a:extLst>
            <a:ext uri="{FF2B5EF4-FFF2-40B4-BE49-F238E27FC236}">
              <a16:creationId xmlns:a16="http://schemas.microsoft.com/office/drawing/2014/main" id="{769C407A-80D7-4B34-B43D-276FE1FD0575}"/>
            </a:ext>
          </a:extLst>
        </xdr:cNvPr>
        <xdr:cNvSpPr txBox="1"/>
      </xdr:nvSpPr>
      <xdr:spPr>
        <a:xfrm>
          <a:off x="1752111" y="629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156651</xdr:rowOff>
    </xdr:from>
    <xdr:to>
      <xdr:col>6</xdr:col>
      <xdr:colOff>38100</xdr:colOff>
      <xdr:row>36</xdr:row>
      <xdr:rowOff>86801</xdr:rowOff>
    </xdr:to>
    <xdr:sp macro="" textlink="">
      <xdr:nvSpPr>
        <xdr:cNvPr id="92" name="楕円 91">
          <a:extLst>
            <a:ext uri="{FF2B5EF4-FFF2-40B4-BE49-F238E27FC236}">
              <a16:creationId xmlns:a16="http://schemas.microsoft.com/office/drawing/2014/main" id="{1A691DC0-F0A7-4034-9FA8-C3930B48481A}"/>
            </a:ext>
          </a:extLst>
        </xdr:cNvPr>
        <xdr:cNvSpPr/>
      </xdr:nvSpPr>
      <xdr:spPr>
        <a:xfrm>
          <a:off x="1079500" y="615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103328</xdr:rowOff>
    </xdr:from>
    <xdr:ext cx="534377" cy="259045"/>
    <xdr:sp macro="" textlink="">
      <xdr:nvSpPr>
        <xdr:cNvPr id="93" name="テキスト ボックス 92">
          <a:extLst>
            <a:ext uri="{FF2B5EF4-FFF2-40B4-BE49-F238E27FC236}">
              <a16:creationId xmlns:a16="http://schemas.microsoft.com/office/drawing/2014/main" id="{65CF87CA-1300-47E8-BCBA-6282492B83A8}"/>
            </a:ext>
          </a:extLst>
        </xdr:cNvPr>
        <xdr:cNvSpPr txBox="1"/>
      </xdr:nvSpPr>
      <xdr:spPr>
        <a:xfrm>
          <a:off x="863111" y="593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70297332-A78E-4DDE-B61C-5756EF724FDB}"/>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95B08816-39FE-4327-A4E8-9CF395D4FB61}"/>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90BAEC3F-4C19-410A-967B-D7DB621AB90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8400D044-A527-4CF7-8266-D92A3EDF398C}"/>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9B028605-848B-4E6A-94DF-33CAD7044272}"/>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F060AA91-5925-4114-AC06-6582D12E43FD}"/>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6F84C46F-DC2F-41AA-B8B3-6F5956BEA279}"/>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215423EC-CCBF-4E7A-B2DA-96A160B424F1}"/>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82F4ABE-9189-4325-BE3A-591D2AFB57DB}"/>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C7A30717-2C3C-4DD5-BF31-F6C946F55539}"/>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4" name="直線コネクタ 103">
          <a:extLst>
            <a:ext uri="{FF2B5EF4-FFF2-40B4-BE49-F238E27FC236}">
              <a16:creationId xmlns:a16="http://schemas.microsoft.com/office/drawing/2014/main" id="{A5D9D165-FF8F-4781-9D6B-4F19CCD3D35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5" name="テキスト ボックス 104">
          <a:extLst>
            <a:ext uri="{FF2B5EF4-FFF2-40B4-BE49-F238E27FC236}">
              <a16:creationId xmlns:a16="http://schemas.microsoft.com/office/drawing/2014/main" id="{77D7E5DC-34D7-4086-A6C1-CE364DB8EF68}"/>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6" name="直線コネクタ 105">
          <a:extLst>
            <a:ext uri="{FF2B5EF4-FFF2-40B4-BE49-F238E27FC236}">
              <a16:creationId xmlns:a16="http://schemas.microsoft.com/office/drawing/2014/main" id="{9889F2A6-1287-4646-9137-67D3EDD721E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7" name="テキスト ボックス 106">
          <a:extLst>
            <a:ext uri="{FF2B5EF4-FFF2-40B4-BE49-F238E27FC236}">
              <a16:creationId xmlns:a16="http://schemas.microsoft.com/office/drawing/2014/main" id="{0EBA6CF9-1A0C-461F-A637-760319766DF4}"/>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8" name="直線コネクタ 107">
          <a:extLst>
            <a:ext uri="{FF2B5EF4-FFF2-40B4-BE49-F238E27FC236}">
              <a16:creationId xmlns:a16="http://schemas.microsoft.com/office/drawing/2014/main" id="{9CD0CC6E-0B0B-45CA-AEE2-2C9C30BEE6F9}"/>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9" name="テキスト ボックス 108">
          <a:extLst>
            <a:ext uri="{FF2B5EF4-FFF2-40B4-BE49-F238E27FC236}">
              <a16:creationId xmlns:a16="http://schemas.microsoft.com/office/drawing/2014/main" id="{85F19E93-3CE5-46E6-B7B5-8EACA50C8C97}"/>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0" name="直線コネクタ 109">
          <a:extLst>
            <a:ext uri="{FF2B5EF4-FFF2-40B4-BE49-F238E27FC236}">
              <a16:creationId xmlns:a16="http://schemas.microsoft.com/office/drawing/2014/main" id="{DFB0E386-70F5-40B9-A44E-1142AFDAE8D9}"/>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1" name="テキスト ボックス 110">
          <a:extLst>
            <a:ext uri="{FF2B5EF4-FFF2-40B4-BE49-F238E27FC236}">
              <a16:creationId xmlns:a16="http://schemas.microsoft.com/office/drawing/2014/main" id="{A74B5017-763F-4EF3-A7BD-231890410441}"/>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C3BE9BFB-ADF0-414E-9912-E14E3616D295}"/>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AC9F0FB4-6B60-49F8-93F6-65497F12B44E}"/>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3A9946E-B8A0-4EC4-97B9-87EF2DFC032B}"/>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45873</xdr:rowOff>
    </xdr:from>
    <xdr:to>
      <xdr:col>24</xdr:col>
      <xdr:colOff>62865</xdr:colOff>
      <xdr:row>57</xdr:row>
      <xdr:rowOff>71760</xdr:rowOff>
    </xdr:to>
    <xdr:cxnSp macro="">
      <xdr:nvCxnSpPr>
        <xdr:cNvPr id="115" name="直線コネクタ 114">
          <a:extLst>
            <a:ext uri="{FF2B5EF4-FFF2-40B4-BE49-F238E27FC236}">
              <a16:creationId xmlns:a16="http://schemas.microsoft.com/office/drawing/2014/main" id="{1AD3317C-D0BC-451D-9F75-6210F3C576FF}"/>
            </a:ext>
          </a:extLst>
        </xdr:cNvPr>
        <xdr:cNvCxnSpPr/>
      </xdr:nvCxnSpPr>
      <xdr:spPr>
        <a:xfrm flipV="1">
          <a:off x="4633595" y="9304173"/>
          <a:ext cx="1270" cy="540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75587</xdr:rowOff>
    </xdr:from>
    <xdr:ext cx="534377" cy="259045"/>
    <xdr:sp macro="" textlink="">
      <xdr:nvSpPr>
        <xdr:cNvPr id="116" name="物件費最小値テキスト">
          <a:extLst>
            <a:ext uri="{FF2B5EF4-FFF2-40B4-BE49-F238E27FC236}">
              <a16:creationId xmlns:a16="http://schemas.microsoft.com/office/drawing/2014/main" id="{74740B6D-DCCA-4A0F-AF5D-54F34FCC870B}"/>
            </a:ext>
          </a:extLst>
        </xdr:cNvPr>
        <xdr:cNvSpPr txBox="1"/>
      </xdr:nvSpPr>
      <xdr:spPr>
        <a:xfrm>
          <a:off x="4686300" y="984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71760</xdr:rowOff>
    </xdr:from>
    <xdr:to>
      <xdr:col>24</xdr:col>
      <xdr:colOff>152400</xdr:colOff>
      <xdr:row>57</xdr:row>
      <xdr:rowOff>71760</xdr:rowOff>
    </xdr:to>
    <xdr:cxnSp macro="">
      <xdr:nvCxnSpPr>
        <xdr:cNvPr id="117" name="直線コネクタ 116">
          <a:extLst>
            <a:ext uri="{FF2B5EF4-FFF2-40B4-BE49-F238E27FC236}">
              <a16:creationId xmlns:a16="http://schemas.microsoft.com/office/drawing/2014/main" id="{11761EC2-AF98-4541-97F2-3D7B166732E9}"/>
            </a:ext>
          </a:extLst>
        </xdr:cNvPr>
        <xdr:cNvCxnSpPr/>
      </xdr:nvCxnSpPr>
      <xdr:spPr>
        <a:xfrm>
          <a:off x="4546600" y="984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164000</xdr:rowOff>
    </xdr:from>
    <xdr:ext cx="599010" cy="259045"/>
    <xdr:sp macro="" textlink="">
      <xdr:nvSpPr>
        <xdr:cNvPr id="118" name="物件費最大値テキスト">
          <a:extLst>
            <a:ext uri="{FF2B5EF4-FFF2-40B4-BE49-F238E27FC236}">
              <a16:creationId xmlns:a16="http://schemas.microsoft.com/office/drawing/2014/main" id="{60EB36C4-8CE8-4DE1-A0AD-DC76782BC28C}"/>
            </a:ext>
          </a:extLst>
        </xdr:cNvPr>
        <xdr:cNvSpPr txBox="1"/>
      </xdr:nvSpPr>
      <xdr:spPr>
        <a:xfrm>
          <a:off x="4686300" y="9079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45873</xdr:rowOff>
    </xdr:from>
    <xdr:to>
      <xdr:col>24</xdr:col>
      <xdr:colOff>152400</xdr:colOff>
      <xdr:row>54</xdr:row>
      <xdr:rowOff>45873</xdr:rowOff>
    </xdr:to>
    <xdr:cxnSp macro="">
      <xdr:nvCxnSpPr>
        <xdr:cNvPr id="119" name="直線コネクタ 118">
          <a:extLst>
            <a:ext uri="{FF2B5EF4-FFF2-40B4-BE49-F238E27FC236}">
              <a16:creationId xmlns:a16="http://schemas.microsoft.com/office/drawing/2014/main" id="{7BB90D91-CA76-49D9-B079-2A81F51EC919}"/>
            </a:ext>
          </a:extLst>
        </xdr:cNvPr>
        <xdr:cNvCxnSpPr/>
      </xdr:nvCxnSpPr>
      <xdr:spPr>
        <a:xfrm>
          <a:off x="4546600" y="93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45873</xdr:rowOff>
    </xdr:from>
    <xdr:to>
      <xdr:col>24</xdr:col>
      <xdr:colOff>63500</xdr:colOff>
      <xdr:row>54</xdr:row>
      <xdr:rowOff>164311</xdr:rowOff>
    </xdr:to>
    <xdr:cxnSp macro="">
      <xdr:nvCxnSpPr>
        <xdr:cNvPr id="120" name="直線コネクタ 119">
          <a:extLst>
            <a:ext uri="{FF2B5EF4-FFF2-40B4-BE49-F238E27FC236}">
              <a16:creationId xmlns:a16="http://schemas.microsoft.com/office/drawing/2014/main" id="{BB68C11E-FA29-4DEA-9A0B-1FA4BAD74CB1}"/>
            </a:ext>
          </a:extLst>
        </xdr:cNvPr>
        <xdr:cNvCxnSpPr/>
      </xdr:nvCxnSpPr>
      <xdr:spPr>
        <a:xfrm flipV="1">
          <a:off x="3797300" y="9304173"/>
          <a:ext cx="838200" cy="11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2944</xdr:rowOff>
    </xdr:from>
    <xdr:ext cx="534377" cy="259045"/>
    <xdr:sp macro="" textlink="">
      <xdr:nvSpPr>
        <xdr:cNvPr id="121" name="物件費平均値テキスト">
          <a:extLst>
            <a:ext uri="{FF2B5EF4-FFF2-40B4-BE49-F238E27FC236}">
              <a16:creationId xmlns:a16="http://schemas.microsoft.com/office/drawing/2014/main" id="{7CCA9BD5-6DD0-4DC3-81DA-EDA36E7B934E}"/>
            </a:ext>
          </a:extLst>
        </xdr:cNvPr>
        <xdr:cNvSpPr txBox="1"/>
      </xdr:nvSpPr>
      <xdr:spPr>
        <a:xfrm>
          <a:off x="4686300" y="9604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24517</xdr:rowOff>
    </xdr:from>
    <xdr:to>
      <xdr:col>24</xdr:col>
      <xdr:colOff>114300</xdr:colOff>
      <xdr:row>56</xdr:row>
      <xdr:rowOff>126117</xdr:rowOff>
    </xdr:to>
    <xdr:sp macro="" textlink="">
      <xdr:nvSpPr>
        <xdr:cNvPr id="122" name="フローチャート: 判断 121">
          <a:extLst>
            <a:ext uri="{FF2B5EF4-FFF2-40B4-BE49-F238E27FC236}">
              <a16:creationId xmlns:a16="http://schemas.microsoft.com/office/drawing/2014/main" id="{F24425CD-AFE6-4D74-9E8C-2B92AD19BFDB}"/>
            </a:ext>
          </a:extLst>
        </xdr:cNvPr>
        <xdr:cNvSpPr/>
      </xdr:nvSpPr>
      <xdr:spPr>
        <a:xfrm>
          <a:off x="4584700" y="9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164311</xdr:rowOff>
    </xdr:from>
    <xdr:to>
      <xdr:col>19</xdr:col>
      <xdr:colOff>177800</xdr:colOff>
      <xdr:row>56</xdr:row>
      <xdr:rowOff>102639</xdr:rowOff>
    </xdr:to>
    <xdr:cxnSp macro="">
      <xdr:nvCxnSpPr>
        <xdr:cNvPr id="123" name="直線コネクタ 122">
          <a:extLst>
            <a:ext uri="{FF2B5EF4-FFF2-40B4-BE49-F238E27FC236}">
              <a16:creationId xmlns:a16="http://schemas.microsoft.com/office/drawing/2014/main" id="{CD927E02-CF0E-4378-9732-4FEC1D036CFD}"/>
            </a:ext>
          </a:extLst>
        </xdr:cNvPr>
        <xdr:cNvCxnSpPr/>
      </xdr:nvCxnSpPr>
      <xdr:spPr>
        <a:xfrm flipV="1">
          <a:off x="2908300" y="9422611"/>
          <a:ext cx="889000" cy="28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49316</xdr:rowOff>
    </xdr:from>
    <xdr:to>
      <xdr:col>20</xdr:col>
      <xdr:colOff>38100</xdr:colOff>
      <xdr:row>56</xdr:row>
      <xdr:rowOff>150916</xdr:rowOff>
    </xdr:to>
    <xdr:sp macro="" textlink="">
      <xdr:nvSpPr>
        <xdr:cNvPr id="124" name="フローチャート: 判断 123">
          <a:extLst>
            <a:ext uri="{FF2B5EF4-FFF2-40B4-BE49-F238E27FC236}">
              <a16:creationId xmlns:a16="http://schemas.microsoft.com/office/drawing/2014/main" id="{05E98096-0CA1-46F7-88FE-858B10E7A4A3}"/>
            </a:ext>
          </a:extLst>
        </xdr:cNvPr>
        <xdr:cNvSpPr/>
      </xdr:nvSpPr>
      <xdr:spPr>
        <a:xfrm>
          <a:off x="3746500" y="965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142043</xdr:rowOff>
    </xdr:from>
    <xdr:ext cx="534377" cy="259045"/>
    <xdr:sp macro="" textlink="">
      <xdr:nvSpPr>
        <xdr:cNvPr id="125" name="テキスト ボックス 124">
          <a:extLst>
            <a:ext uri="{FF2B5EF4-FFF2-40B4-BE49-F238E27FC236}">
              <a16:creationId xmlns:a16="http://schemas.microsoft.com/office/drawing/2014/main" id="{C39BA6D7-A863-42AE-9B0C-E6B42A434671}"/>
            </a:ext>
          </a:extLst>
        </xdr:cNvPr>
        <xdr:cNvSpPr txBox="1"/>
      </xdr:nvSpPr>
      <xdr:spPr>
        <a:xfrm>
          <a:off x="3530111" y="974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102639</xdr:rowOff>
    </xdr:from>
    <xdr:to>
      <xdr:col>15</xdr:col>
      <xdr:colOff>50800</xdr:colOff>
      <xdr:row>56</xdr:row>
      <xdr:rowOff>141369</xdr:rowOff>
    </xdr:to>
    <xdr:cxnSp macro="">
      <xdr:nvCxnSpPr>
        <xdr:cNvPr id="126" name="直線コネクタ 125">
          <a:extLst>
            <a:ext uri="{FF2B5EF4-FFF2-40B4-BE49-F238E27FC236}">
              <a16:creationId xmlns:a16="http://schemas.microsoft.com/office/drawing/2014/main" id="{F4F29876-64CE-49B9-9954-49D95781FAAF}"/>
            </a:ext>
          </a:extLst>
        </xdr:cNvPr>
        <xdr:cNvCxnSpPr/>
      </xdr:nvCxnSpPr>
      <xdr:spPr>
        <a:xfrm flipV="1">
          <a:off x="2019300" y="9703839"/>
          <a:ext cx="889000" cy="3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62986</xdr:rowOff>
    </xdr:from>
    <xdr:to>
      <xdr:col>15</xdr:col>
      <xdr:colOff>101600</xdr:colOff>
      <xdr:row>56</xdr:row>
      <xdr:rowOff>164586</xdr:rowOff>
    </xdr:to>
    <xdr:sp macro="" textlink="">
      <xdr:nvSpPr>
        <xdr:cNvPr id="127" name="フローチャート: 判断 126">
          <a:extLst>
            <a:ext uri="{FF2B5EF4-FFF2-40B4-BE49-F238E27FC236}">
              <a16:creationId xmlns:a16="http://schemas.microsoft.com/office/drawing/2014/main" id="{E4AAD5C2-E9E2-49F4-BC3B-0D6462239C98}"/>
            </a:ext>
          </a:extLst>
        </xdr:cNvPr>
        <xdr:cNvSpPr/>
      </xdr:nvSpPr>
      <xdr:spPr>
        <a:xfrm>
          <a:off x="2857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155713</xdr:rowOff>
    </xdr:from>
    <xdr:ext cx="534377" cy="259045"/>
    <xdr:sp macro="" textlink="">
      <xdr:nvSpPr>
        <xdr:cNvPr id="128" name="テキスト ボックス 127">
          <a:extLst>
            <a:ext uri="{FF2B5EF4-FFF2-40B4-BE49-F238E27FC236}">
              <a16:creationId xmlns:a16="http://schemas.microsoft.com/office/drawing/2014/main" id="{F051C569-42D9-4AAF-8BDA-18EFFA015BF8}"/>
            </a:ext>
          </a:extLst>
        </xdr:cNvPr>
        <xdr:cNvSpPr txBox="1"/>
      </xdr:nvSpPr>
      <xdr:spPr>
        <a:xfrm>
          <a:off x="2641111" y="97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155890</xdr:rowOff>
    </xdr:from>
    <xdr:to>
      <xdr:col>10</xdr:col>
      <xdr:colOff>114300</xdr:colOff>
      <xdr:row>56</xdr:row>
      <xdr:rowOff>141369</xdr:rowOff>
    </xdr:to>
    <xdr:cxnSp macro="">
      <xdr:nvCxnSpPr>
        <xdr:cNvPr id="129" name="直線コネクタ 128">
          <a:extLst>
            <a:ext uri="{FF2B5EF4-FFF2-40B4-BE49-F238E27FC236}">
              <a16:creationId xmlns:a16="http://schemas.microsoft.com/office/drawing/2014/main" id="{1A4B228E-A939-4660-BD7F-C1780761B928}"/>
            </a:ext>
          </a:extLst>
        </xdr:cNvPr>
        <xdr:cNvCxnSpPr/>
      </xdr:nvCxnSpPr>
      <xdr:spPr>
        <a:xfrm>
          <a:off x="1130300" y="8899840"/>
          <a:ext cx="889000" cy="84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13850</xdr:rowOff>
    </xdr:from>
    <xdr:to>
      <xdr:col>10</xdr:col>
      <xdr:colOff>165100</xdr:colOff>
      <xdr:row>56</xdr:row>
      <xdr:rowOff>115450</xdr:rowOff>
    </xdr:to>
    <xdr:sp macro="" textlink="">
      <xdr:nvSpPr>
        <xdr:cNvPr id="130" name="フローチャート: 判断 129">
          <a:extLst>
            <a:ext uri="{FF2B5EF4-FFF2-40B4-BE49-F238E27FC236}">
              <a16:creationId xmlns:a16="http://schemas.microsoft.com/office/drawing/2014/main" id="{2EEE928A-F056-4EAE-A238-595A57447769}"/>
            </a:ext>
          </a:extLst>
        </xdr:cNvPr>
        <xdr:cNvSpPr/>
      </xdr:nvSpPr>
      <xdr:spPr>
        <a:xfrm>
          <a:off x="1968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131977</xdr:rowOff>
    </xdr:from>
    <xdr:ext cx="534377" cy="259045"/>
    <xdr:sp macro="" textlink="">
      <xdr:nvSpPr>
        <xdr:cNvPr id="131" name="テキスト ボックス 130">
          <a:extLst>
            <a:ext uri="{FF2B5EF4-FFF2-40B4-BE49-F238E27FC236}">
              <a16:creationId xmlns:a16="http://schemas.microsoft.com/office/drawing/2014/main" id="{F1DA5355-A5E6-4994-907A-F95A0677D9F1}"/>
            </a:ext>
          </a:extLst>
        </xdr:cNvPr>
        <xdr:cNvSpPr txBox="1"/>
      </xdr:nvSpPr>
      <xdr:spPr>
        <a:xfrm>
          <a:off x="1752111" y="93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87716</xdr:rowOff>
    </xdr:from>
    <xdr:to>
      <xdr:col>6</xdr:col>
      <xdr:colOff>38100</xdr:colOff>
      <xdr:row>57</xdr:row>
      <xdr:rowOff>17866</xdr:rowOff>
    </xdr:to>
    <xdr:sp macro="" textlink="">
      <xdr:nvSpPr>
        <xdr:cNvPr id="132" name="フローチャート: 判断 131">
          <a:extLst>
            <a:ext uri="{FF2B5EF4-FFF2-40B4-BE49-F238E27FC236}">
              <a16:creationId xmlns:a16="http://schemas.microsoft.com/office/drawing/2014/main" id="{696718AE-9EDA-4C9A-8B41-A1DE4363079B}"/>
            </a:ext>
          </a:extLst>
        </xdr:cNvPr>
        <xdr:cNvSpPr/>
      </xdr:nvSpPr>
      <xdr:spPr>
        <a:xfrm>
          <a:off x="10795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8993</xdr:rowOff>
    </xdr:from>
    <xdr:ext cx="534377" cy="259045"/>
    <xdr:sp macro="" textlink="">
      <xdr:nvSpPr>
        <xdr:cNvPr id="133" name="テキスト ボックス 132">
          <a:extLst>
            <a:ext uri="{FF2B5EF4-FFF2-40B4-BE49-F238E27FC236}">
              <a16:creationId xmlns:a16="http://schemas.microsoft.com/office/drawing/2014/main" id="{EDA46A25-E624-459E-8F1D-C33BA236FA43}"/>
            </a:ext>
          </a:extLst>
        </xdr:cNvPr>
        <xdr:cNvSpPr txBox="1"/>
      </xdr:nvSpPr>
      <xdr:spPr>
        <a:xfrm>
          <a:off x="863111" y="97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15DF084D-50F4-43C5-B695-5C646F7E28A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57B4089E-2F20-4D14-9BBE-385C556CE4AB}"/>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1225BEBF-712C-40EE-B382-68B4D8EF5B9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17EEDD47-C4D3-4F79-A4B8-059317ADEB7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9563AF01-DCDF-493A-80D3-C93EBEB04C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166523</xdr:rowOff>
    </xdr:from>
    <xdr:to>
      <xdr:col>24</xdr:col>
      <xdr:colOff>114300</xdr:colOff>
      <xdr:row>54</xdr:row>
      <xdr:rowOff>96673</xdr:rowOff>
    </xdr:to>
    <xdr:sp macro="" textlink="">
      <xdr:nvSpPr>
        <xdr:cNvPr id="139" name="楕円 138">
          <a:extLst>
            <a:ext uri="{FF2B5EF4-FFF2-40B4-BE49-F238E27FC236}">
              <a16:creationId xmlns:a16="http://schemas.microsoft.com/office/drawing/2014/main" id="{935D0673-EC0B-4DD5-A0AA-0FC527F5C4B4}"/>
            </a:ext>
          </a:extLst>
        </xdr:cNvPr>
        <xdr:cNvSpPr/>
      </xdr:nvSpPr>
      <xdr:spPr>
        <a:xfrm>
          <a:off x="4584700" y="925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119550</xdr:rowOff>
    </xdr:from>
    <xdr:ext cx="599010" cy="259045"/>
    <xdr:sp macro="" textlink="">
      <xdr:nvSpPr>
        <xdr:cNvPr id="140" name="物件費該当値テキスト">
          <a:extLst>
            <a:ext uri="{FF2B5EF4-FFF2-40B4-BE49-F238E27FC236}">
              <a16:creationId xmlns:a16="http://schemas.microsoft.com/office/drawing/2014/main" id="{215DD4E6-6944-4EB9-8647-3F643CFB2C18}"/>
            </a:ext>
          </a:extLst>
        </xdr:cNvPr>
        <xdr:cNvSpPr txBox="1"/>
      </xdr:nvSpPr>
      <xdr:spPr>
        <a:xfrm>
          <a:off x="4686300" y="920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113511</xdr:rowOff>
    </xdr:from>
    <xdr:to>
      <xdr:col>20</xdr:col>
      <xdr:colOff>38100</xdr:colOff>
      <xdr:row>55</xdr:row>
      <xdr:rowOff>43661</xdr:rowOff>
    </xdr:to>
    <xdr:sp macro="" textlink="">
      <xdr:nvSpPr>
        <xdr:cNvPr id="141" name="楕円 140">
          <a:extLst>
            <a:ext uri="{FF2B5EF4-FFF2-40B4-BE49-F238E27FC236}">
              <a16:creationId xmlns:a16="http://schemas.microsoft.com/office/drawing/2014/main" id="{6F61E513-6CD4-4BA0-9EE1-6D7AFEA2C071}"/>
            </a:ext>
          </a:extLst>
        </xdr:cNvPr>
        <xdr:cNvSpPr/>
      </xdr:nvSpPr>
      <xdr:spPr>
        <a:xfrm>
          <a:off x="3746500" y="937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60188</xdr:rowOff>
    </xdr:from>
    <xdr:ext cx="599010" cy="259045"/>
    <xdr:sp macro="" textlink="">
      <xdr:nvSpPr>
        <xdr:cNvPr id="142" name="テキスト ボックス 141">
          <a:extLst>
            <a:ext uri="{FF2B5EF4-FFF2-40B4-BE49-F238E27FC236}">
              <a16:creationId xmlns:a16="http://schemas.microsoft.com/office/drawing/2014/main" id="{9E5A5EAC-EC29-446A-8C58-DED0B3DF9B30}"/>
            </a:ext>
          </a:extLst>
        </xdr:cNvPr>
        <xdr:cNvSpPr txBox="1"/>
      </xdr:nvSpPr>
      <xdr:spPr>
        <a:xfrm>
          <a:off x="3497795" y="914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51839</xdr:rowOff>
    </xdr:from>
    <xdr:to>
      <xdr:col>15</xdr:col>
      <xdr:colOff>101600</xdr:colOff>
      <xdr:row>56</xdr:row>
      <xdr:rowOff>153439</xdr:rowOff>
    </xdr:to>
    <xdr:sp macro="" textlink="">
      <xdr:nvSpPr>
        <xdr:cNvPr id="143" name="楕円 142">
          <a:extLst>
            <a:ext uri="{FF2B5EF4-FFF2-40B4-BE49-F238E27FC236}">
              <a16:creationId xmlns:a16="http://schemas.microsoft.com/office/drawing/2014/main" id="{EB635904-3DDF-4DA2-B532-1B2767AFBA12}"/>
            </a:ext>
          </a:extLst>
        </xdr:cNvPr>
        <xdr:cNvSpPr/>
      </xdr:nvSpPr>
      <xdr:spPr>
        <a:xfrm>
          <a:off x="2857500" y="96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169966</xdr:rowOff>
    </xdr:from>
    <xdr:ext cx="534377" cy="259045"/>
    <xdr:sp macro="" textlink="">
      <xdr:nvSpPr>
        <xdr:cNvPr id="144" name="テキスト ボックス 143">
          <a:extLst>
            <a:ext uri="{FF2B5EF4-FFF2-40B4-BE49-F238E27FC236}">
              <a16:creationId xmlns:a16="http://schemas.microsoft.com/office/drawing/2014/main" id="{CE8BACEE-8C9F-4F92-8E91-066A1576D8D5}"/>
            </a:ext>
          </a:extLst>
        </xdr:cNvPr>
        <xdr:cNvSpPr txBox="1"/>
      </xdr:nvSpPr>
      <xdr:spPr>
        <a:xfrm>
          <a:off x="2641111" y="942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90569</xdr:rowOff>
    </xdr:from>
    <xdr:to>
      <xdr:col>10</xdr:col>
      <xdr:colOff>165100</xdr:colOff>
      <xdr:row>57</xdr:row>
      <xdr:rowOff>20719</xdr:rowOff>
    </xdr:to>
    <xdr:sp macro="" textlink="">
      <xdr:nvSpPr>
        <xdr:cNvPr id="145" name="楕円 144">
          <a:extLst>
            <a:ext uri="{FF2B5EF4-FFF2-40B4-BE49-F238E27FC236}">
              <a16:creationId xmlns:a16="http://schemas.microsoft.com/office/drawing/2014/main" id="{D0B6F7FB-5730-45D8-B790-308A15CE2522}"/>
            </a:ext>
          </a:extLst>
        </xdr:cNvPr>
        <xdr:cNvSpPr/>
      </xdr:nvSpPr>
      <xdr:spPr>
        <a:xfrm>
          <a:off x="1968500" y="96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11846</xdr:rowOff>
    </xdr:from>
    <xdr:ext cx="534377" cy="259045"/>
    <xdr:sp macro="" textlink="">
      <xdr:nvSpPr>
        <xdr:cNvPr id="146" name="テキスト ボックス 145">
          <a:extLst>
            <a:ext uri="{FF2B5EF4-FFF2-40B4-BE49-F238E27FC236}">
              <a16:creationId xmlns:a16="http://schemas.microsoft.com/office/drawing/2014/main" id="{2F35C742-EB41-44C5-9153-66D01ED9AF26}"/>
            </a:ext>
          </a:extLst>
        </xdr:cNvPr>
        <xdr:cNvSpPr txBox="1"/>
      </xdr:nvSpPr>
      <xdr:spPr>
        <a:xfrm>
          <a:off x="1752111" y="978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105090</xdr:rowOff>
    </xdr:from>
    <xdr:to>
      <xdr:col>6</xdr:col>
      <xdr:colOff>38100</xdr:colOff>
      <xdr:row>52</xdr:row>
      <xdr:rowOff>35240</xdr:rowOff>
    </xdr:to>
    <xdr:sp macro="" textlink="">
      <xdr:nvSpPr>
        <xdr:cNvPr id="147" name="楕円 146">
          <a:extLst>
            <a:ext uri="{FF2B5EF4-FFF2-40B4-BE49-F238E27FC236}">
              <a16:creationId xmlns:a16="http://schemas.microsoft.com/office/drawing/2014/main" id="{231985A2-F10D-4217-8EC1-B2F1FD6F8218}"/>
            </a:ext>
          </a:extLst>
        </xdr:cNvPr>
        <xdr:cNvSpPr/>
      </xdr:nvSpPr>
      <xdr:spPr>
        <a:xfrm>
          <a:off x="1079500" y="88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51767</xdr:rowOff>
    </xdr:from>
    <xdr:ext cx="599010" cy="259045"/>
    <xdr:sp macro="" textlink="">
      <xdr:nvSpPr>
        <xdr:cNvPr id="148" name="テキスト ボックス 147">
          <a:extLst>
            <a:ext uri="{FF2B5EF4-FFF2-40B4-BE49-F238E27FC236}">
              <a16:creationId xmlns:a16="http://schemas.microsoft.com/office/drawing/2014/main" id="{59CE3BF0-E735-4C2A-B3B2-7320C9CBA6A1}"/>
            </a:ext>
          </a:extLst>
        </xdr:cNvPr>
        <xdr:cNvSpPr txBox="1"/>
      </xdr:nvSpPr>
      <xdr:spPr>
        <a:xfrm>
          <a:off x="830795" y="862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EF2DDC83-2AA3-43A8-9854-1103BDE58AA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EADE92DF-0B7C-4244-A9EE-C20BEFA9A2DD}"/>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3486B151-A9D1-4BC3-B1BD-49F7F9F2A2F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2CCEBAFE-2566-4BCC-B54F-8C89C7315A57}"/>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6752C964-E515-4BCD-964E-6CF12262F89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2E7E045-F048-4AD8-8431-B4B1EBF1AF08}"/>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23BF79F2-7738-406B-BCE8-A22655768E64}"/>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A7E03392-F157-453C-9725-F6581DBAB6B7}"/>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BC3CD74F-8A29-48F2-8ABE-BED25B856088}"/>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2AC77A3D-44E8-469D-B836-D5839DA913F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A0A6DA7D-37C3-49C2-ADD0-AD016560251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CFA0145-A666-4301-9DC1-2167A9A421F1}"/>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7DC05D08-B896-4289-AFA6-B4A2946D9B7F}"/>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2F9BC79D-D2A6-4E24-A6CD-64C64CB51F6E}"/>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3BD59E77-8B92-4EF1-968C-92A81658CFEB}"/>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D3D6CD73-E833-476E-B316-3721A56139F6}"/>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B641024B-4797-4E2A-A95B-DF8A3438DED9}"/>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835B515E-37CA-4FB7-800D-D2A935726296}"/>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E53275AF-6091-4B29-B836-14FFB3924C9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F62D3168-BCF4-4366-BB97-6104798655AF}"/>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7C059A07-69BC-4EAA-84AD-12084C24DF7A}"/>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0" name="直線コネクタ 169">
          <a:extLst>
            <a:ext uri="{FF2B5EF4-FFF2-40B4-BE49-F238E27FC236}">
              <a16:creationId xmlns:a16="http://schemas.microsoft.com/office/drawing/2014/main" id="{F5E21973-BC29-4545-9DE2-888E8E551F4C}"/>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1" name="維持補修費最小値テキスト">
          <a:extLst>
            <a:ext uri="{FF2B5EF4-FFF2-40B4-BE49-F238E27FC236}">
              <a16:creationId xmlns:a16="http://schemas.microsoft.com/office/drawing/2014/main" id="{05AC274B-D253-4316-90B7-0DEB4C3AB59F}"/>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2" name="直線コネクタ 171">
          <a:extLst>
            <a:ext uri="{FF2B5EF4-FFF2-40B4-BE49-F238E27FC236}">
              <a16:creationId xmlns:a16="http://schemas.microsoft.com/office/drawing/2014/main" id="{78F40475-F15E-4812-B592-6F02AE030171}"/>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3" name="維持補修費最大値テキスト">
          <a:extLst>
            <a:ext uri="{FF2B5EF4-FFF2-40B4-BE49-F238E27FC236}">
              <a16:creationId xmlns:a16="http://schemas.microsoft.com/office/drawing/2014/main" id="{043E1815-4A5D-44DE-BC44-11AAE225A042}"/>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4" name="直線コネクタ 173">
          <a:extLst>
            <a:ext uri="{FF2B5EF4-FFF2-40B4-BE49-F238E27FC236}">
              <a16:creationId xmlns:a16="http://schemas.microsoft.com/office/drawing/2014/main" id="{EE21C60E-F83F-4E3F-B05F-A351F7FEBE03}"/>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40396</xdr:rowOff>
    </xdr:from>
    <xdr:to>
      <xdr:col>24</xdr:col>
      <xdr:colOff>63500</xdr:colOff>
      <xdr:row>78</xdr:row>
      <xdr:rowOff>72171</xdr:rowOff>
    </xdr:to>
    <xdr:cxnSp macro="">
      <xdr:nvCxnSpPr>
        <xdr:cNvPr id="175" name="直線コネクタ 174">
          <a:extLst>
            <a:ext uri="{FF2B5EF4-FFF2-40B4-BE49-F238E27FC236}">
              <a16:creationId xmlns:a16="http://schemas.microsoft.com/office/drawing/2014/main" id="{EEB0E84F-64FC-4AD3-91D7-19079649C172}"/>
            </a:ext>
          </a:extLst>
        </xdr:cNvPr>
        <xdr:cNvCxnSpPr/>
      </xdr:nvCxnSpPr>
      <xdr:spPr>
        <a:xfrm>
          <a:off x="3797300" y="13413496"/>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76" name="維持補修費平均値テキスト">
          <a:extLst>
            <a:ext uri="{FF2B5EF4-FFF2-40B4-BE49-F238E27FC236}">
              <a16:creationId xmlns:a16="http://schemas.microsoft.com/office/drawing/2014/main" id="{D7E82E55-01A8-4814-9917-07B862043A11}"/>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77" name="フローチャート: 判断 176">
          <a:extLst>
            <a:ext uri="{FF2B5EF4-FFF2-40B4-BE49-F238E27FC236}">
              <a16:creationId xmlns:a16="http://schemas.microsoft.com/office/drawing/2014/main" id="{288D840F-D5AD-417F-AE85-77110D783D55}"/>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40396</xdr:rowOff>
    </xdr:from>
    <xdr:to>
      <xdr:col>19</xdr:col>
      <xdr:colOff>177800</xdr:colOff>
      <xdr:row>78</xdr:row>
      <xdr:rowOff>95855</xdr:rowOff>
    </xdr:to>
    <xdr:cxnSp macro="">
      <xdr:nvCxnSpPr>
        <xdr:cNvPr id="178" name="直線コネクタ 177">
          <a:extLst>
            <a:ext uri="{FF2B5EF4-FFF2-40B4-BE49-F238E27FC236}">
              <a16:creationId xmlns:a16="http://schemas.microsoft.com/office/drawing/2014/main" id="{4BA49B52-64B7-4FD8-83F4-A2ADE26A4EB3}"/>
            </a:ext>
          </a:extLst>
        </xdr:cNvPr>
        <xdr:cNvCxnSpPr/>
      </xdr:nvCxnSpPr>
      <xdr:spPr>
        <a:xfrm flipV="1">
          <a:off x="2908300" y="13413496"/>
          <a:ext cx="889000" cy="5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79" name="フローチャート: 判断 178">
          <a:extLst>
            <a:ext uri="{FF2B5EF4-FFF2-40B4-BE49-F238E27FC236}">
              <a16:creationId xmlns:a16="http://schemas.microsoft.com/office/drawing/2014/main" id="{AF517A8E-1FB1-485F-9862-1CA5677C1E73}"/>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0" name="テキスト ボックス 179">
          <a:extLst>
            <a:ext uri="{FF2B5EF4-FFF2-40B4-BE49-F238E27FC236}">
              <a16:creationId xmlns:a16="http://schemas.microsoft.com/office/drawing/2014/main" id="{C7994A06-CC59-4004-9474-F52E0C99B93A}"/>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95855</xdr:rowOff>
    </xdr:from>
    <xdr:to>
      <xdr:col>15</xdr:col>
      <xdr:colOff>50800</xdr:colOff>
      <xdr:row>78</xdr:row>
      <xdr:rowOff>102141</xdr:rowOff>
    </xdr:to>
    <xdr:cxnSp macro="">
      <xdr:nvCxnSpPr>
        <xdr:cNvPr id="181" name="直線コネクタ 180">
          <a:extLst>
            <a:ext uri="{FF2B5EF4-FFF2-40B4-BE49-F238E27FC236}">
              <a16:creationId xmlns:a16="http://schemas.microsoft.com/office/drawing/2014/main" id="{4BD49BD0-3BAF-447F-9638-7CBC99771E9D}"/>
            </a:ext>
          </a:extLst>
        </xdr:cNvPr>
        <xdr:cNvCxnSpPr/>
      </xdr:nvCxnSpPr>
      <xdr:spPr>
        <a:xfrm flipV="1">
          <a:off x="2019300" y="13468955"/>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2" name="フローチャート: 判断 181">
          <a:extLst>
            <a:ext uri="{FF2B5EF4-FFF2-40B4-BE49-F238E27FC236}">
              <a16:creationId xmlns:a16="http://schemas.microsoft.com/office/drawing/2014/main" id="{E95E53F6-D7EE-435E-9B60-46AABEDE9BB1}"/>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3" name="テキスト ボックス 182">
          <a:extLst>
            <a:ext uri="{FF2B5EF4-FFF2-40B4-BE49-F238E27FC236}">
              <a16:creationId xmlns:a16="http://schemas.microsoft.com/office/drawing/2014/main" id="{D5B06681-1B20-4137-BEE9-F5380F7968A4}"/>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102141</xdr:rowOff>
    </xdr:from>
    <xdr:to>
      <xdr:col>10</xdr:col>
      <xdr:colOff>114300</xdr:colOff>
      <xdr:row>78</xdr:row>
      <xdr:rowOff>109319</xdr:rowOff>
    </xdr:to>
    <xdr:cxnSp macro="">
      <xdr:nvCxnSpPr>
        <xdr:cNvPr id="184" name="直線コネクタ 183">
          <a:extLst>
            <a:ext uri="{FF2B5EF4-FFF2-40B4-BE49-F238E27FC236}">
              <a16:creationId xmlns:a16="http://schemas.microsoft.com/office/drawing/2014/main" id="{3929A845-6A20-4A39-8DF1-634131B02224}"/>
            </a:ext>
          </a:extLst>
        </xdr:cNvPr>
        <xdr:cNvCxnSpPr/>
      </xdr:nvCxnSpPr>
      <xdr:spPr>
        <a:xfrm flipV="1">
          <a:off x="1130300" y="13475241"/>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85" name="フローチャート: 判断 184">
          <a:extLst>
            <a:ext uri="{FF2B5EF4-FFF2-40B4-BE49-F238E27FC236}">
              <a16:creationId xmlns:a16="http://schemas.microsoft.com/office/drawing/2014/main" id="{88F65EE2-6265-4683-B542-C46A2DD93E4B}"/>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86" name="テキスト ボックス 185">
          <a:extLst>
            <a:ext uri="{FF2B5EF4-FFF2-40B4-BE49-F238E27FC236}">
              <a16:creationId xmlns:a16="http://schemas.microsoft.com/office/drawing/2014/main" id="{7E7B84A4-DFCA-4AF1-9196-0BD1C8E28FD3}"/>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87" name="フローチャート: 判断 186">
          <a:extLst>
            <a:ext uri="{FF2B5EF4-FFF2-40B4-BE49-F238E27FC236}">
              <a16:creationId xmlns:a16="http://schemas.microsoft.com/office/drawing/2014/main" id="{3433AE95-DBFD-4768-962E-263A93F25C81}"/>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88" name="テキスト ボックス 187">
          <a:extLst>
            <a:ext uri="{FF2B5EF4-FFF2-40B4-BE49-F238E27FC236}">
              <a16:creationId xmlns:a16="http://schemas.microsoft.com/office/drawing/2014/main" id="{85F54C50-A97B-4554-9939-48EC920ABD9A}"/>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BAC01077-F363-4399-9D7B-BD8F9EA7894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7EE5CFF6-4B1E-4E01-BA1A-5855D1195933}"/>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2BE0BC94-3814-4953-AE67-3C3534BF4BF3}"/>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622A9F3F-2F10-47D8-84C9-C210B9EED70A}"/>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BF5CB5A4-339F-41B6-A68F-DFAD1E4995C1}"/>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21371</xdr:rowOff>
    </xdr:from>
    <xdr:to>
      <xdr:col>24</xdr:col>
      <xdr:colOff>114300</xdr:colOff>
      <xdr:row>78</xdr:row>
      <xdr:rowOff>122971</xdr:rowOff>
    </xdr:to>
    <xdr:sp macro="" textlink="">
      <xdr:nvSpPr>
        <xdr:cNvPr id="194" name="楕円 193">
          <a:extLst>
            <a:ext uri="{FF2B5EF4-FFF2-40B4-BE49-F238E27FC236}">
              <a16:creationId xmlns:a16="http://schemas.microsoft.com/office/drawing/2014/main" id="{7B900AFE-490F-41C3-9C66-674B27E4D9EF}"/>
            </a:ext>
          </a:extLst>
        </xdr:cNvPr>
        <xdr:cNvSpPr/>
      </xdr:nvSpPr>
      <xdr:spPr>
        <a:xfrm>
          <a:off x="4584700" y="133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107748</xdr:rowOff>
    </xdr:from>
    <xdr:ext cx="469744" cy="259045"/>
    <xdr:sp macro="" textlink="">
      <xdr:nvSpPr>
        <xdr:cNvPr id="195" name="維持補修費該当値テキスト">
          <a:extLst>
            <a:ext uri="{FF2B5EF4-FFF2-40B4-BE49-F238E27FC236}">
              <a16:creationId xmlns:a16="http://schemas.microsoft.com/office/drawing/2014/main" id="{DE971F76-579B-4185-82F6-11558E769471}"/>
            </a:ext>
          </a:extLst>
        </xdr:cNvPr>
        <xdr:cNvSpPr txBox="1"/>
      </xdr:nvSpPr>
      <xdr:spPr>
        <a:xfrm>
          <a:off x="4686300" y="1330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161046</xdr:rowOff>
    </xdr:from>
    <xdr:to>
      <xdr:col>20</xdr:col>
      <xdr:colOff>38100</xdr:colOff>
      <xdr:row>78</xdr:row>
      <xdr:rowOff>91196</xdr:rowOff>
    </xdr:to>
    <xdr:sp macro="" textlink="">
      <xdr:nvSpPr>
        <xdr:cNvPr id="196" name="楕円 195">
          <a:extLst>
            <a:ext uri="{FF2B5EF4-FFF2-40B4-BE49-F238E27FC236}">
              <a16:creationId xmlns:a16="http://schemas.microsoft.com/office/drawing/2014/main" id="{5ACC56AA-A086-4D23-8239-60310C9CAAFA}"/>
            </a:ext>
          </a:extLst>
        </xdr:cNvPr>
        <xdr:cNvSpPr/>
      </xdr:nvSpPr>
      <xdr:spPr>
        <a:xfrm>
          <a:off x="3746500" y="1336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82323</xdr:rowOff>
    </xdr:from>
    <xdr:ext cx="469744" cy="259045"/>
    <xdr:sp macro="" textlink="">
      <xdr:nvSpPr>
        <xdr:cNvPr id="197" name="テキスト ボックス 196">
          <a:extLst>
            <a:ext uri="{FF2B5EF4-FFF2-40B4-BE49-F238E27FC236}">
              <a16:creationId xmlns:a16="http://schemas.microsoft.com/office/drawing/2014/main" id="{4144A29D-7FA6-4AEA-97F3-310B86D9A6B9}"/>
            </a:ext>
          </a:extLst>
        </xdr:cNvPr>
        <xdr:cNvSpPr txBox="1"/>
      </xdr:nvSpPr>
      <xdr:spPr>
        <a:xfrm>
          <a:off x="3562428" y="1345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45055</xdr:rowOff>
    </xdr:from>
    <xdr:to>
      <xdr:col>15</xdr:col>
      <xdr:colOff>101600</xdr:colOff>
      <xdr:row>78</xdr:row>
      <xdr:rowOff>146655</xdr:rowOff>
    </xdr:to>
    <xdr:sp macro="" textlink="">
      <xdr:nvSpPr>
        <xdr:cNvPr id="198" name="楕円 197">
          <a:extLst>
            <a:ext uri="{FF2B5EF4-FFF2-40B4-BE49-F238E27FC236}">
              <a16:creationId xmlns:a16="http://schemas.microsoft.com/office/drawing/2014/main" id="{F9062032-9376-459F-9544-34CA96855DDC}"/>
            </a:ext>
          </a:extLst>
        </xdr:cNvPr>
        <xdr:cNvSpPr/>
      </xdr:nvSpPr>
      <xdr:spPr>
        <a:xfrm>
          <a:off x="2857500" y="1341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137782</xdr:rowOff>
    </xdr:from>
    <xdr:ext cx="469744" cy="259045"/>
    <xdr:sp macro="" textlink="">
      <xdr:nvSpPr>
        <xdr:cNvPr id="199" name="テキスト ボックス 198">
          <a:extLst>
            <a:ext uri="{FF2B5EF4-FFF2-40B4-BE49-F238E27FC236}">
              <a16:creationId xmlns:a16="http://schemas.microsoft.com/office/drawing/2014/main" id="{EE65BEC1-8797-443D-8D91-87C04ABD83EE}"/>
            </a:ext>
          </a:extLst>
        </xdr:cNvPr>
        <xdr:cNvSpPr txBox="1"/>
      </xdr:nvSpPr>
      <xdr:spPr>
        <a:xfrm>
          <a:off x="2673428" y="1351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51341</xdr:rowOff>
    </xdr:from>
    <xdr:to>
      <xdr:col>10</xdr:col>
      <xdr:colOff>165100</xdr:colOff>
      <xdr:row>78</xdr:row>
      <xdr:rowOff>152941</xdr:rowOff>
    </xdr:to>
    <xdr:sp macro="" textlink="">
      <xdr:nvSpPr>
        <xdr:cNvPr id="200" name="楕円 199">
          <a:extLst>
            <a:ext uri="{FF2B5EF4-FFF2-40B4-BE49-F238E27FC236}">
              <a16:creationId xmlns:a16="http://schemas.microsoft.com/office/drawing/2014/main" id="{FA965053-9F33-4EEA-AAF6-A372259B8E66}"/>
            </a:ext>
          </a:extLst>
        </xdr:cNvPr>
        <xdr:cNvSpPr/>
      </xdr:nvSpPr>
      <xdr:spPr>
        <a:xfrm>
          <a:off x="1968500" y="134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144068</xdr:rowOff>
    </xdr:from>
    <xdr:ext cx="469744" cy="259045"/>
    <xdr:sp macro="" textlink="">
      <xdr:nvSpPr>
        <xdr:cNvPr id="201" name="テキスト ボックス 200">
          <a:extLst>
            <a:ext uri="{FF2B5EF4-FFF2-40B4-BE49-F238E27FC236}">
              <a16:creationId xmlns:a16="http://schemas.microsoft.com/office/drawing/2014/main" id="{9A20289A-3A45-4D15-A96B-8710B6B0B4E1}"/>
            </a:ext>
          </a:extLst>
        </xdr:cNvPr>
        <xdr:cNvSpPr txBox="1"/>
      </xdr:nvSpPr>
      <xdr:spPr>
        <a:xfrm>
          <a:off x="1784428" y="1351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58519</xdr:rowOff>
    </xdr:from>
    <xdr:to>
      <xdr:col>6</xdr:col>
      <xdr:colOff>38100</xdr:colOff>
      <xdr:row>78</xdr:row>
      <xdr:rowOff>160119</xdr:rowOff>
    </xdr:to>
    <xdr:sp macro="" textlink="">
      <xdr:nvSpPr>
        <xdr:cNvPr id="202" name="楕円 201">
          <a:extLst>
            <a:ext uri="{FF2B5EF4-FFF2-40B4-BE49-F238E27FC236}">
              <a16:creationId xmlns:a16="http://schemas.microsoft.com/office/drawing/2014/main" id="{A8DA6774-B029-42A3-B861-70499F0EF617}"/>
            </a:ext>
          </a:extLst>
        </xdr:cNvPr>
        <xdr:cNvSpPr/>
      </xdr:nvSpPr>
      <xdr:spPr>
        <a:xfrm>
          <a:off x="1079500" y="134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151246</xdr:rowOff>
    </xdr:from>
    <xdr:ext cx="469744" cy="259045"/>
    <xdr:sp macro="" textlink="">
      <xdr:nvSpPr>
        <xdr:cNvPr id="203" name="テキスト ボックス 202">
          <a:extLst>
            <a:ext uri="{FF2B5EF4-FFF2-40B4-BE49-F238E27FC236}">
              <a16:creationId xmlns:a16="http://schemas.microsoft.com/office/drawing/2014/main" id="{6B578370-E510-4D43-8DC6-ADD7A3460769}"/>
            </a:ext>
          </a:extLst>
        </xdr:cNvPr>
        <xdr:cNvSpPr txBox="1"/>
      </xdr:nvSpPr>
      <xdr:spPr>
        <a:xfrm>
          <a:off x="895428" y="1352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1A42B29-AE0D-494D-AA00-A015069124C5}"/>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66ACD033-53A8-48DA-AD98-C0B8908C1D4E}"/>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83C597CF-11C0-48A9-A791-45AB78A4D73B}"/>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2E107FA7-BDCF-45A1-BFE2-69D45527FAC7}"/>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D83D6B8E-9595-4077-86EC-A9980DE5B79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5CDCE2EF-77C1-415E-9684-F83C44382FC7}"/>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31485DCC-4087-4A9A-B559-046BD1755B79}"/>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9D77A39B-A3C1-4BCA-9551-336775E07B2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23547BF4-3E72-4683-AAC4-DE8B84DE5F51}"/>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92DA750A-318B-427F-A35E-EB968478933B}"/>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BE5B53A8-39D8-45B8-8C2A-CC0BEE5558BA}"/>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924BF47A-E806-4574-A0D0-AE20E0C6ED72}"/>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95F26D0D-CC1D-4832-9A7C-F96CF13AB45D}"/>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C1B12CF-AECB-4B9B-B0EF-A27B500153E9}"/>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49D83A68-03A4-4421-8D4C-1DC2C0207B9B}"/>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F3F65B9B-3844-4F09-93ED-6164FA752512}"/>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3B843E20-05AB-4752-92A1-DA142E7F6E66}"/>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CDA4EEDA-F474-46F2-A6A0-526CFCDE6A3D}"/>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5E9EB452-9D5C-4107-9A8B-07205C23635A}"/>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487F20D1-E965-4D31-B4C4-7753BE9594BE}"/>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39781A92-6D1E-4230-BD2E-F84F9AE79FEB}"/>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AD45D1BB-9746-4C94-97D7-B65CBFB70BF2}"/>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EC7244CF-920E-416A-87C5-78FF2B247276}"/>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4EC9152D-C834-4922-94F1-AA405C293BB6}"/>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911EFF26-BC55-4EF1-B85F-3E0B4D9E769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26F9C868-E095-4094-BB8A-EFC86B57EFB1}"/>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0" name="直線コネクタ 229">
          <a:extLst>
            <a:ext uri="{FF2B5EF4-FFF2-40B4-BE49-F238E27FC236}">
              <a16:creationId xmlns:a16="http://schemas.microsoft.com/office/drawing/2014/main" id="{47254CAE-783D-49F0-A275-2C879C01BBB5}"/>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1" name="扶助費最小値テキスト">
          <a:extLst>
            <a:ext uri="{FF2B5EF4-FFF2-40B4-BE49-F238E27FC236}">
              <a16:creationId xmlns:a16="http://schemas.microsoft.com/office/drawing/2014/main" id="{539F8842-0567-4210-A3B5-5A2844D954BC}"/>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2" name="直線コネクタ 231">
          <a:extLst>
            <a:ext uri="{FF2B5EF4-FFF2-40B4-BE49-F238E27FC236}">
              <a16:creationId xmlns:a16="http://schemas.microsoft.com/office/drawing/2014/main" id="{FD5E37B2-1EA8-4FBF-A250-92ACE61F7FE7}"/>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3" name="扶助費最大値テキスト">
          <a:extLst>
            <a:ext uri="{FF2B5EF4-FFF2-40B4-BE49-F238E27FC236}">
              <a16:creationId xmlns:a16="http://schemas.microsoft.com/office/drawing/2014/main" id="{F1BA654C-A9C0-48E8-B852-1E6A27816CAD}"/>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4" name="直線コネクタ 233">
          <a:extLst>
            <a:ext uri="{FF2B5EF4-FFF2-40B4-BE49-F238E27FC236}">
              <a16:creationId xmlns:a16="http://schemas.microsoft.com/office/drawing/2014/main" id="{F7A29EB3-41D7-46B4-95B3-78FE96486D28}"/>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95318</xdr:rowOff>
    </xdr:from>
    <xdr:to>
      <xdr:col>24</xdr:col>
      <xdr:colOff>63500</xdr:colOff>
      <xdr:row>95</xdr:row>
      <xdr:rowOff>52941</xdr:rowOff>
    </xdr:to>
    <xdr:cxnSp macro="">
      <xdr:nvCxnSpPr>
        <xdr:cNvPr id="235" name="直線コネクタ 234">
          <a:extLst>
            <a:ext uri="{FF2B5EF4-FFF2-40B4-BE49-F238E27FC236}">
              <a16:creationId xmlns:a16="http://schemas.microsoft.com/office/drawing/2014/main" id="{87D0E194-27BE-4C4B-9913-BFFC902B9C50}"/>
            </a:ext>
          </a:extLst>
        </xdr:cNvPr>
        <xdr:cNvCxnSpPr/>
      </xdr:nvCxnSpPr>
      <xdr:spPr>
        <a:xfrm flipV="1">
          <a:off x="3797300" y="16040168"/>
          <a:ext cx="838200" cy="30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36" name="扶助費平均値テキスト">
          <a:extLst>
            <a:ext uri="{FF2B5EF4-FFF2-40B4-BE49-F238E27FC236}">
              <a16:creationId xmlns:a16="http://schemas.microsoft.com/office/drawing/2014/main" id="{88433890-ED67-4BDA-9447-4AAD3914F966}"/>
            </a:ext>
          </a:extLst>
        </xdr:cNvPr>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37" name="フローチャート: 判断 236">
          <a:extLst>
            <a:ext uri="{FF2B5EF4-FFF2-40B4-BE49-F238E27FC236}">
              <a16:creationId xmlns:a16="http://schemas.microsoft.com/office/drawing/2014/main" id="{CBF374BF-B78A-4416-AC0E-7F0D675E145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52941</xdr:rowOff>
    </xdr:from>
    <xdr:to>
      <xdr:col>19</xdr:col>
      <xdr:colOff>177800</xdr:colOff>
      <xdr:row>95</xdr:row>
      <xdr:rowOff>109384</xdr:rowOff>
    </xdr:to>
    <xdr:cxnSp macro="">
      <xdr:nvCxnSpPr>
        <xdr:cNvPr id="238" name="直線コネクタ 237">
          <a:extLst>
            <a:ext uri="{FF2B5EF4-FFF2-40B4-BE49-F238E27FC236}">
              <a16:creationId xmlns:a16="http://schemas.microsoft.com/office/drawing/2014/main" id="{53882AC0-D5CA-4660-B2E3-A6FA52116C3E}"/>
            </a:ext>
          </a:extLst>
        </xdr:cNvPr>
        <xdr:cNvCxnSpPr/>
      </xdr:nvCxnSpPr>
      <xdr:spPr>
        <a:xfrm flipV="1">
          <a:off x="2908300" y="16340691"/>
          <a:ext cx="889000" cy="5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39" name="フローチャート: 判断 238">
          <a:extLst>
            <a:ext uri="{FF2B5EF4-FFF2-40B4-BE49-F238E27FC236}">
              <a16:creationId xmlns:a16="http://schemas.microsoft.com/office/drawing/2014/main" id="{54D02860-6491-4E69-9531-C6840486A90E}"/>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25657</xdr:rowOff>
    </xdr:from>
    <xdr:ext cx="534377" cy="259045"/>
    <xdr:sp macro="" textlink="">
      <xdr:nvSpPr>
        <xdr:cNvPr id="240" name="テキスト ボックス 239">
          <a:extLst>
            <a:ext uri="{FF2B5EF4-FFF2-40B4-BE49-F238E27FC236}">
              <a16:creationId xmlns:a16="http://schemas.microsoft.com/office/drawing/2014/main" id="{5055B6DF-7EF3-46E9-9F32-BD9CA283734B}"/>
            </a:ext>
          </a:extLst>
        </xdr:cNvPr>
        <xdr:cNvSpPr txBox="1"/>
      </xdr:nvSpPr>
      <xdr:spPr>
        <a:xfrm>
          <a:off x="3530111" y="166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109384</xdr:rowOff>
    </xdr:from>
    <xdr:to>
      <xdr:col>15</xdr:col>
      <xdr:colOff>50800</xdr:colOff>
      <xdr:row>95</xdr:row>
      <xdr:rowOff>132473</xdr:rowOff>
    </xdr:to>
    <xdr:cxnSp macro="">
      <xdr:nvCxnSpPr>
        <xdr:cNvPr id="241" name="直線コネクタ 240">
          <a:extLst>
            <a:ext uri="{FF2B5EF4-FFF2-40B4-BE49-F238E27FC236}">
              <a16:creationId xmlns:a16="http://schemas.microsoft.com/office/drawing/2014/main" id="{0D36A64F-081B-4DC2-AC84-66C6699EBB49}"/>
            </a:ext>
          </a:extLst>
        </xdr:cNvPr>
        <xdr:cNvCxnSpPr/>
      </xdr:nvCxnSpPr>
      <xdr:spPr>
        <a:xfrm flipV="1">
          <a:off x="2019300" y="16397134"/>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2" name="フローチャート: 判断 241">
          <a:extLst>
            <a:ext uri="{FF2B5EF4-FFF2-40B4-BE49-F238E27FC236}">
              <a16:creationId xmlns:a16="http://schemas.microsoft.com/office/drawing/2014/main" id="{3DF3C970-3FE8-4F0F-B995-4206825BA8AE}"/>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3" name="テキスト ボックス 242">
          <a:extLst>
            <a:ext uri="{FF2B5EF4-FFF2-40B4-BE49-F238E27FC236}">
              <a16:creationId xmlns:a16="http://schemas.microsoft.com/office/drawing/2014/main" id="{A57204EA-C6AE-4C3B-9FEB-336C3A68FAD9}"/>
            </a:ext>
          </a:extLst>
        </xdr:cNvPr>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134127</xdr:rowOff>
    </xdr:from>
    <xdr:to>
      <xdr:col>10</xdr:col>
      <xdr:colOff>114300</xdr:colOff>
      <xdr:row>95</xdr:row>
      <xdr:rowOff>132473</xdr:rowOff>
    </xdr:to>
    <xdr:cxnSp macro="">
      <xdr:nvCxnSpPr>
        <xdr:cNvPr id="244" name="直線コネクタ 243">
          <a:extLst>
            <a:ext uri="{FF2B5EF4-FFF2-40B4-BE49-F238E27FC236}">
              <a16:creationId xmlns:a16="http://schemas.microsoft.com/office/drawing/2014/main" id="{A404ACA9-F9D3-4BE1-A86E-10F22081980E}"/>
            </a:ext>
          </a:extLst>
        </xdr:cNvPr>
        <xdr:cNvCxnSpPr/>
      </xdr:nvCxnSpPr>
      <xdr:spPr>
        <a:xfrm>
          <a:off x="1130300" y="16250427"/>
          <a:ext cx="889000" cy="16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45" name="フローチャート: 判断 244">
          <a:extLst>
            <a:ext uri="{FF2B5EF4-FFF2-40B4-BE49-F238E27FC236}">
              <a16:creationId xmlns:a16="http://schemas.microsoft.com/office/drawing/2014/main" id="{C8CD38F6-99A0-48E5-8B0D-CEFDC9E51D59}"/>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46" name="テキスト ボックス 245">
          <a:extLst>
            <a:ext uri="{FF2B5EF4-FFF2-40B4-BE49-F238E27FC236}">
              <a16:creationId xmlns:a16="http://schemas.microsoft.com/office/drawing/2014/main" id="{200C1158-EA6A-4C11-B950-6C042D7D25BC}"/>
            </a:ext>
          </a:extLst>
        </xdr:cNvPr>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47" name="フローチャート: 判断 246">
          <a:extLst>
            <a:ext uri="{FF2B5EF4-FFF2-40B4-BE49-F238E27FC236}">
              <a16:creationId xmlns:a16="http://schemas.microsoft.com/office/drawing/2014/main" id="{D21811A4-874A-4B17-8FE3-AE6D23ACAAEC}"/>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48" name="テキスト ボックス 247">
          <a:extLst>
            <a:ext uri="{FF2B5EF4-FFF2-40B4-BE49-F238E27FC236}">
              <a16:creationId xmlns:a16="http://schemas.microsoft.com/office/drawing/2014/main" id="{028CC6A1-5297-43E0-8340-18AAA5B43E6B}"/>
            </a:ext>
          </a:extLst>
        </xdr:cNvPr>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A5F8B0A0-A25F-4788-AB3A-743A25A335ED}"/>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D8A6855C-4951-471A-87CE-7DBF09E2FF64}"/>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ED594C96-EB62-415D-95DB-F323695A9CC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BFD7A5AB-9F45-4A1E-995F-2E61AEAB01D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5CFCDBA7-BDA1-42A5-AD67-D5762C5EAC0A}"/>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44518</xdr:rowOff>
    </xdr:from>
    <xdr:to>
      <xdr:col>24</xdr:col>
      <xdr:colOff>114300</xdr:colOff>
      <xdr:row>93</xdr:row>
      <xdr:rowOff>146118</xdr:rowOff>
    </xdr:to>
    <xdr:sp macro="" textlink="">
      <xdr:nvSpPr>
        <xdr:cNvPr id="254" name="楕円 253">
          <a:extLst>
            <a:ext uri="{FF2B5EF4-FFF2-40B4-BE49-F238E27FC236}">
              <a16:creationId xmlns:a16="http://schemas.microsoft.com/office/drawing/2014/main" id="{9F7BFEF3-03C9-4B7B-85BF-B030D26892D3}"/>
            </a:ext>
          </a:extLst>
        </xdr:cNvPr>
        <xdr:cNvSpPr/>
      </xdr:nvSpPr>
      <xdr:spPr>
        <a:xfrm>
          <a:off x="4584700" y="1598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67395</xdr:rowOff>
    </xdr:from>
    <xdr:ext cx="599010" cy="259045"/>
    <xdr:sp macro="" textlink="">
      <xdr:nvSpPr>
        <xdr:cNvPr id="255" name="扶助費該当値テキスト">
          <a:extLst>
            <a:ext uri="{FF2B5EF4-FFF2-40B4-BE49-F238E27FC236}">
              <a16:creationId xmlns:a16="http://schemas.microsoft.com/office/drawing/2014/main" id="{9B49F0C7-9BAF-4671-BD64-E0BD48E546D9}"/>
            </a:ext>
          </a:extLst>
        </xdr:cNvPr>
        <xdr:cNvSpPr txBox="1"/>
      </xdr:nvSpPr>
      <xdr:spPr>
        <a:xfrm>
          <a:off x="4686300" y="1584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2141</xdr:rowOff>
    </xdr:from>
    <xdr:to>
      <xdr:col>20</xdr:col>
      <xdr:colOff>38100</xdr:colOff>
      <xdr:row>95</xdr:row>
      <xdr:rowOff>103741</xdr:rowOff>
    </xdr:to>
    <xdr:sp macro="" textlink="">
      <xdr:nvSpPr>
        <xdr:cNvPr id="256" name="楕円 255">
          <a:extLst>
            <a:ext uri="{FF2B5EF4-FFF2-40B4-BE49-F238E27FC236}">
              <a16:creationId xmlns:a16="http://schemas.microsoft.com/office/drawing/2014/main" id="{65302F92-C10F-42D3-A4F8-D14F22D92C56}"/>
            </a:ext>
          </a:extLst>
        </xdr:cNvPr>
        <xdr:cNvSpPr/>
      </xdr:nvSpPr>
      <xdr:spPr>
        <a:xfrm>
          <a:off x="3746500" y="1628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120268</xdr:rowOff>
    </xdr:from>
    <xdr:ext cx="534377" cy="259045"/>
    <xdr:sp macro="" textlink="">
      <xdr:nvSpPr>
        <xdr:cNvPr id="257" name="テキスト ボックス 256">
          <a:extLst>
            <a:ext uri="{FF2B5EF4-FFF2-40B4-BE49-F238E27FC236}">
              <a16:creationId xmlns:a16="http://schemas.microsoft.com/office/drawing/2014/main" id="{FC701069-AD46-41ED-9422-7F42C4FE0C40}"/>
            </a:ext>
          </a:extLst>
        </xdr:cNvPr>
        <xdr:cNvSpPr txBox="1"/>
      </xdr:nvSpPr>
      <xdr:spPr>
        <a:xfrm>
          <a:off x="3530111" y="1606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58584</xdr:rowOff>
    </xdr:from>
    <xdr:to>
      <xdr:col>15</xdr:col>
      <xdr:colOff>101600</xdr:colOff>
      <xdr:row>95</xdr:row>
      <xdr:rowOff>160184</xdr:rowOff>
    </xdr:to>
    <xdr:sp macro="" textlink="">
      <xdr:nvSpPr>
        <xdr:cNvPr id="258" name="楕円 257">
          <a:extLst>
            <a:ext uri="{FF2B5EF4-FFF2-40B4-BE49-F238E27FC236}">
              <a16:creationId xmlns:a16="http://schemas.microsoft.com/office/drawing/2014/main" id="{F54AA1AD-34E4-4C41-93CF-2ADCCF16D317}"/>
            </a:ext>
          </a:extLst>
        </xdr:cNvPr>
        <xdr:cNvSpPr/>
      </xdr:nvSpPr>
      <xdr:spPr>
        <a:xfrm>
          <a:off x="2857500" y="163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5261</xdr:rowOff>
    </xdr:from>
    <xdr:ext cx="534377" cy="259045"/>
    <xdr:sp macro="" textlink="">
      <xdr:nvSpPr>
        <xdr:cNvPr id="259" name="テキスト ボックス 258">
          <a:extLst>
            <a:ext uri="{FF2B5EF4-FFF2-40B4-BE49-F238E27FC236}">
              <a16:creationId xmlns:a16="http://schemas.microsoft.com/office/drawing/2014/main" id="{920627CE-30D0-4473-8BCD-E1646E309E01}"/>
            </a:ext>
          </a:extLst>
        </xdr:cNvPr>
        <xdr:cNvSpPr txBox="1"/>
      </xdr:nvSpPr>
      <xdr:spPr>
        <a:xfrm>
          <a:off x="2641111" y="1612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81673</xdr:rowOff>
    </xdr:from>
    <xdr:to>
      <xdr:col>10</xdr:col>
      <xdr:colOff>165100</xdr:colOff>
      <xdr:row>96</xdr:row>
      <xdr:rowOff>11823</xdr:rowOff>
    </xdr:to>
    <xdr:sp macro="" textlink="">
      <xdr:nvSpPr>
        <xdr:cNvPr id="260" name="楕円 259">
          <a:extLst>
            <a:ext uri="{FF2B5EF4-FFF2-40B4-BE49-F238E27FC236}">
              <a16:creationId xmlns:a16="http://schemas.microsoft.com/office/drawing/2014/main" id="{43372121-6045-4B1D-BE03-D87F921E082C}"/>
            </a:ext>
          </a:extLst>
        </xdr:cNvPr>
        <xdr:cNvSpPr/>
      </xdr:nvSpPr>
      <xdr:spPr>
        <a:xfrm>
          <a:off x="1968500" y="163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28350</xdr:rowOff>
    </xdr:from>
    <xdr:ext cx="534377" cy="259045"/>
    <xdr:sp macro="" textlink="">
      <xdr:nvSpPr>
        <xdr:cNvPr id="261" name="テキスト ボックス 260">
          <a:extLst>
            <a:ext uri="{FF2B5EF4-FFF2-40B4-BE49-F238E27FC236}">
              <a16:creationId xmlns:a16="http://schemas.microsoft.com/office/drawing/2014/main" id="{092AFB64-DC77-473E-AE86-E0FE8FE67103}"/>
            </a:ext>
          </a:extLst>
        </xdr:cNvPr>
        <xdr:cNvSpPr txBox="1"/>
      </xdr:nvSpPr>
      <xdr:spPr>
        <a:xfrm>
          <a:off x="1752111" y="1614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83327</xdr:rowOff>
    </xdr:from>
    <xdr:to>
      <xdr:col>6</xdr:col>
      <xdr:colOff>38100</xdr:colOff>
      <xdr:row>95</xdr:row>
      <xdr:rowOff>13477</xdr:rowOff>
    </xdr:to>
    <xdr:sp macro="" textlink="">
      <xdr:nvSpPr>
        <xdr:cNvPr id="262" name="楕円 261">
          <a:extLst>
            <a:ext uri="{FF2B5EF4-FFF2-40B4-BE49-F238E27FC236}">
              <a16:creationId xmlns:a16="http://schemas.microsoft.com/office/drawing/2014/main" id="{F2A90A8F-1AB1-4CB2-B4E7-CE126CB6B67E}"/>
            </a:ext>
          </a:extLst>
        </xdr:cNvPr>
        <xdr:cNvSpPr/>
      </xdr:nvSpPr>
      <xdr:spPr>
        <a:xfrm>
          <a:off x="1079500" y="1619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30004</xdr:rowOff>
    </xdr:from>
    <xdr:ext cx="599010" cy="259045"/>
    <xdr:sp macro="" textlink="">
      <xdr:nvSpPr>
        <xdr:cNvPr id="263" name="テキスト ボックス 262">
          <a:extLst>
            <a:ext uri="{FF2B5EF4-FFF2-40B4-BE49-F238E27FC236}">
              <a16:creationId xmlns:a16="http://schemas.microsoft.com/office/drawing/2014/main" id="{2F4AF0AD-40A7-4129-BE0F-83B87DCE2F3D}"/>
            </a:ext>
          </a:extLst>
        </xdr:cNvPr>
        <xdr:cNvSpPr txBox="1"/>
      </xdr:nvSpPr>
      <xdr:spPr>
        <a:xfrm>
          <a:off x="830795" y="1597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6811D96C-2391-4B3C-BB93-6C15D2BA6FE7}"/>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744FF86A-64DC-401C-A15C-EA3B917EB83D}"/>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167792D7-3501-4309-9640-BD2E9C98E1C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4B752717-0A39-46B8-90AF-D6A90C5602F4}"/>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FEA22EB7-598F-4176-893B-7EFD779218BA}"/>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9BD36C04-261F-488E-8057-DA39BF1D3E7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57F10169-BEAC-4F63-A7A4-57710F0C9F3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7E786E26-0133-413E-AFAF-89042D7F0969}"/>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5DD44BE0-AED3-42DA-BCE9-8906E8D50ED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D3C28FA0-4B1D-4E75-A079-0160C8036BF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20E52C3A-6B12-4C36-BE5B-F1BEFAF1518F}"/>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B0D4A139-5DF5-49C6-A89D-90F2A8FE1A99}"/>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736403C7-4F76-4947-9362-199A0D3104C5}"/>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8DCDCF91-CBD4-4F6C-A7C8-C8FA2CF98556}"/>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A6DB6165-4982-435F-A6A5-3B82FCA33EB9}"/>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3BF77711-A1E9-440D-8CC7-11F2F4249526}"/>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E3415D62-5B22-4C3B-BF99-984C7F1D8789}"/>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E6935A75-F468-4EC9-A64C-8E2075D7C724}"/>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A9857B02-F79C-4997-8D5E-2BEBE3D58613}"/>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CCF1FAF9-F7C5-4A37-A158-7A8DEFEF51F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DB7DCC3E-E39A-4FE0-958B-FDAD60EE46AB}"/>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85" name="直線コネクタ 284">
          <a:extLst>
            <a:ext uri="{FF2B5EF4-FFF2-40B4-BE49-F238E27FC236}">
              <a16:creationId xmlns:a16="http://schemas.microsoft.com/office/drawing/2014/main" id="{159E8085-FCA6-458F-92F2-D67D2E1E9F1B}"/>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86" name="補助費等最小値テキスト">
          <a:extLst>
            <a:ext uri="{FF2B5EF4-FFF2-40B4-BE49-F238E27FC236}">
              <a16:creationId xmlns:a16="http://schemas.microsoft.com/office/drawing/2014/main" id="{99E204F4-9F0F-4175-B3D5-B5B8F4E1CF6E}"/>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87" name="直線コネクタ 286">
          <a:extLst>
            <a:ext uri="{FF2B5EF4-FFF2-40B4-BE49-F238E27FC236}">
              <a16:creationId xmlns:a16="http://schemas.microsoft.com/office/drawing/2014/main" id="{F00F17C1-67D5-44BE-8A80-2B895FB070E1}"/>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88" name="補助費等最大値テキスト">
          <a:extLst>
            <a:ext uri="{FF2B5EF4-FFF2-40B4-BE49-F238E27FC236}">
              <a16:creationId xmlns:a16="http://schemas.microsoft.com/office/drawing/2014/main" id="{2411782D-3780-4CEC-A8E7-0DFA251409FD}"/>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89" name="直線コネクタ 288">
          <a:extLst>
            <a:ext uri="{FF2B5EF4-FFF2-40B4-BE49-F238E27FC236}">
              <a16:creationId xmlns:a16="http://schemas.microsoft.com/office/drawing/2014/main" id="{04A9FB7C-E380-40D8-AE1A-30E4712DBD3D}"/>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62575</xdr:rowOff>
    </xdr:from>
    <xdr:to>
      <xdr:col>55</xdr:col>
      <xdr:colOff>0</xdr:colOff>
      <xdr:row>37</xdr:row>
      <xdr:rowOff>11113</xdr:rowOff>
    </xdr:to>
    <xdr:cxnSp macro="">
      <xdr:nvCxnSpPr>
        <xdr:cNvPr id="290" name="直線コネクタ 289">
          <a:extLst>
            <a:ext uri="{FF2B5EF4-FFF2-40B4-BE49-F238E27FC236}">
              <a16:creationId xmlns:a16="http://schemas.microsoft.com/office/drawing/2014/main" id="{29F01881-C364-433A-89F3-E7987B44599C}"/>
            </a:ext>
          </a:extLst>
        </xdr:cNvPr>
        <xdr:cNvCxnSpPr/>
      </xdr:nvCxnSpPr>
      <xdr:spPr>
        <a:xfrm>
          <a:off x="9639300" y="5891875"/>
          <a:ext cx="838200" cy="46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1" name="補助費等平均値テキスト">
          <a:extLst>
            <a:ext uri="{FF2B5EF4-FFF2-40B4-BE49-F238E27FC236}">
              <a16:creationId xmlns:a16="http://schemas.microsoft.com/office/drawing/2014/main" id="{37FA587E-DAA7-4ACB-A737-5C1E290BE7B5}"/>
            </a:ext>
          </a:extLst>
        </xdr:cNvPr>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2" name="フローチャート: 判断 291">
          <a:extLst>
            <a:ext uri="{FF2B5EF4-FFF2-40B4-BE49-F238E27FC236}">
              <a16:creationId xmlns:a16="http://schemas.microsoft.com/office/drawing/2014/main" id="{A3DFD25E-0DBB-4730-90E6-0F64F957EBBE}"/>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62575</xdr:rowOff>
    </xdr:from>
    <xdr:to>
      <xdr:col>50</xdr:col>
      <xdr:colOff>114300</xdr:colOff>
      <xdr:row>37</xdr:row>
      <xdr:rowOff>66109</xdr:rowOff>
    </xdr:to>
    <xdr:cxnSp macro="">
      <xdr:nvCxnSpPr>
        <xdr:cNvPr id="293" name="直線コネクタ 292">
          <a:extLst>
            <a:ext uri="{FF2B5EF4-FFF2-40B4-BE49-F238E27FC236}">
              <a16:creationId xmlns:a16="http://schemas.microsoft.com/office/drawing/2014/main" id="{CAFB091D-814B-4420-89B0-3F62A649B2C0}"/>
            </a:ext>
          </a:extLst>
        </xdr:cNvPr>
        <xdr:cNvCxnSpPr/>
      </xdr:nvCxnSpPr>
      <xdr:spPr>
        <a:xfrm flipV="1">
          <a:off x="8750300" y="5891875"/>
          <a:ext cx="889000" cy="5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4" name="フローチャート: 判断 293">
          <a:extLst>
            <a:ext uri="{FF2B5EF4-FFF2-40B4-BE49-F238E27FC236}">
              <a16:creationId xmlns:a16="http://schemas.microsoft.com/office/drawing/2014/main" id="{9E04369D-D443-4908-8246-246A7E2C282C}"/>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295" name="テキスト ボックス 294">
          <a:extLst>
            <a:ext uri="{FF2B5EF4-FFF2-40B4-BE49-F238E27FC236}">
              <a16:creationId xmlns:a16="http://schemas.microsoft.com/office/drawing/2014/main" id="{62078DB3-A083-46CE-9E07-E25BDC6F6F13}"/>
            </a:ext>
          </a:extLst>
        </xdr:cNvPr>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17152</xdr:rowOff>
    </xdr:from>
    <xdr:to>
      <xdr:col>45</xdr:col>
      <xdr:colOff>177800</xdr:colOff>
      <xdr:row>37</xdr:row>
      <xdr:rowOff>66109</xdr:rowOff>
    </xdr:to>
    <xdr:cxnSp macro="">
      <xdr:nvCxnSpPr>
        <xdr:cNvPr id="296" name="直線コネクタ 295">
          <a:extLst>
            <a:ext uri="{FF2B5EF4-FFF2-40B4-BE49-F238E27FC236}">
              <a16:creationId xmlns:a16="http://schemas.microsoft.com/office/drawing/2014/main" id="{05AC2EDC-5552-493C-9C3D-C6BCB1068AE3}"/>
            </a:ext>
          </a:extLst>
        </xdr:cNvPr>
        <xdr:cNvCxnSpPr/>
      </xdr:nvCxnSpPr>
      <xdr:spPr>
        <a:xfrm>
          <a:off x="7861300" y="6189352"/>
          <a:ext cx="889000" cy="22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297" name="フローチャート: 判断 296">
          <a:extLst>
            <a:ext uri="{FF2B5EF4-FFF2-40B4-BE49-F238E27FC236}">
              <a16:creationId xmlns:a16="http://schemas.microsoft.com/office/drawing/2014/main" id="{9F357A1E-20E9-4D2B-BE9E-9993173EC664}"/>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298" name="テキスト ボックス 297">
          <a:extLst>
            <a:ext uri="{FF2B5EF4-FFF2-40B4-BE49-F238E27FC236}">
              <a16:creationId xmlns:a16="http://schemas.microsoft.com/office/drawing/2014/main" id="{96177AF5-8CE8-4B42-81E1-CFD6D41A22B8}"/>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158948</xdr:rowOff>
    </xdr:from>
    <xdr:to>
      <xdr:col>41</xdr:col>
      <xdr:colOff>50800</xdr:colOff>
      <xdr:row>36</xdr:row>
      <xdr:rowOff>17152</xdr:rowOff>
    </xdr:to>
    <xdr:cxnSp macro="">
      <xdr:nvCxnSpPr>
        <xdr:cNvPr id="299" name="直線コネクタ 298">
          <a:extLst>
            <a:ext uri="{FF2B5EF4-FFF2-40B4-BE49-F238E27FC236}">
              <a16:creationId xmlns:a16="http://schemas.microsoft.com/office/drawing/2014/main" id="{2B9051D3-B9B1-4003-B249-89D88F0460C3}"/>
            </a:ext>
          </a:extLst>
        </xdr:cNvPr>
        <xdr:cNvCxnSpPr/>
      </xdr:nvCxnSpPr>
      <xdr:spPr>
        <a:xfrm>
          <a:off x="6972300" y="6159698"/>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0" name="フローチャート: 判断 299">
          <a:extLst>
            <a:ext uri="{FF2B5EF4-FFF2-40B4-BE49-F238E27FC236}">
              <a16:creationId xmlns:a16="http://schemas.microsoft.com/office/drawing/2014/main" id="{C427116C-3EA1-4B68-9D3D-19B02C0E03CF}"/>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1" name="テキスト ボックス 300">
          <a:extLst>
            <a:ext uri="{FF2B5EF4-FFF2-40B4-BE49-F238E27FC236}">
              <a16:creationId xmlns:a16="http://schemas.microsoft.com/office/drawing/2014/main" id="{6C98FD8A-4515-412F-8027-3DA0DF002EFC}"/>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2" name="フローチャート: 判断 301">
          <a:extLst>
            <a:ext uri="{FF2B5EF4-FFF2-40B4-BE49-F238E27FC236}">
              <a16:creationId xmlns:a16="http://schemas.microsoft.com/office/drawing/2014/main" id="{BA2506F9-AC11-458F-87A3-F87E3DCDE9DD}"/>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3" name="テキスト ボックス 302">
          <a:extLst>
            <a:ext uri="{FF2B5EF4-FFF2-40B4-BE49-F238E27FC236}">
              <a16:creationId xmlns:a16="http://schemas.microsoft.com/office/drawing/2014/main" id="{C6022D7E-99BD-4709-BF57-826071742BFF}"/>
            </a:ext>
          </a:extLst>
        </xdr:cNvPr>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2F9FF8DC-9147-4860-9799-86CCEFAD1939}"/>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79717C35-CE27-49BC-A1C6-983854B9DCE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A8D24DDB-7EA9-4B4E-BF8C-E6CF53C23239}"/>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F8646AB8-757A-45EF-80CA-2DD9D709A513}"/>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F79FDF1D-74E2-4515-B962-73499FB7BABF}"/>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131763</xdr:rowOff>
    </xdr:from>
    <xdr:to>
      <xdr:col>55</xdr:col>
      <xdr:colOff>50800</xdr:colOff>
      <xdr:row>37</xdr:row>
      <xdr:rowOff>61913</xdr:rowOff>
    </xdr:to>
    <xdr:sp macro="" textlink="">
      <xdr:nvSpPr>
        <xdr:cNvPr id="309" name="楕円 308">
          <a:extLst>
            <a:ext uri="{FF2B5EF4-FFF2-40B4-BE49-F238E27FC236}">
              <a16:creationId xmlns:a16="http://schemas.microsoft.com/office/drawing/2014/main" id="{F7090FC3-52CA-409C-97C8-4109779D5BDF}"/>
            </a:ext>
          </a:extLst>
        </xdr:cNvPr>
        <xdr:cNvSpPr/>
      </xdr:nvSpPr>
      <xdr:spPr>
        <a:xfrm>
          <a:off x="10426700" y="630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110190</xdr:rowOff>
    </xdr:from>
    <xdr:ext cx="534377" cy="259045"/>
    <xdr:sp macro="" textlink="">
      <xdr:nvSpPr>
        <xdr:cNvPr id="310" name="補助費等該当値テキスト">
          <a:extLst>
            <a:ext uri="{FF2B5EF4-FFF2-40B4-BE49-F238E27FC236}">
              <a16:creationId xmlns:a16="http://schemas.microsoft.com/office/drawing/2014/main" id="{5A1F1E84-AE64-4D9C-AFD6-AE0803222C49}"/>
            </a:ext>
          </a:extLst>
        </xdr:cNvPr>
        <xdr:cNvSpPr txBox="1"/>
      </xdr:nvSpPr>
      <xdr:spPr>
        <a:xfrm>
          <a:off x="10528300" y="62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11775</xdr:rowOff>
    </xdr:from>
    <xdr:to>
      <xdr:col>50</xdr:col>
      <xdr:colOff>165100</xdr:colOff>
      <xdr:row>34</xdr:row>
      <xdr:rowOff>113375</xdr:rowOff>
    </xdr:to>
    <xdr:sp macro="" textlink="">
      <xdr:nvSpPr>
        <xdr:cNvPr id="311" name="楕円 310">
          <a:extLst>
            <a:ext uri="{FF2B5EF4-FFF2-40B4-BE49-F238E27FC236}">
              <a16:creationId xmlns:a16="http://schemas.microsoft.com/office/drawing/2014/main" id="{ACCCD481-46E6-4D3A-8BD8-305E4FF032BF}"/>
            </a:ext>
          </a:extLst>
        </xdr:cNvPr>
        <xdr:cNvSpPr/>
      </xdr:nvSpPr>
      <xdr:spPr>
        <a:xfrm>
          <a:off x="9588500" y="58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104502</xdr:rowOff>
    </xdr:from>
    <xdr:ext cx="599010" cy="259045"/>
    <xdr:sp macro="" textlink="">
      <xdr:nvSpPr>
        <xdr:cNvPr id="312" name="テキスト ボックス 311">
          <a:extLst>
            <a:ext uri="{FF2B5EF4-FFF2-40B4-BE49-F238E27FC236}">
              <a16:creationId xmlns:a16="http://schemas.microsoft.com/office/drawing/2014/main" id="{BACE35ED-6B42-4206-A7AF-686FBE7F35E6}"/>
            </a:ext>
          </a:extLst>
        </xdr:cNvPr>
        <xdr:cNvSpPr txBox="1"/>
      </xdr:nvSpPr>
      <xdr:spPr>
        <a:xfrm>
          <a:off x="9339795" y="593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15309</xdr:rowOff>
    </xdr:from>
    <xdr:to>
      <xdr:col>46</xdr:col>
      <xdr:colOff>38100</xdr:colOff>
      <xdr:row>37</xdr:row>
      <xdr:rowOff>116909</xdr:rowOff>
    </xdr:to>
    <xdr:sp macro="" textlink="">
      <xdr:nvSpPr>
        <xdr:cNvPr id="313" name="楕円 312">
          <a:extLst>
            <a:ext uri="{FF2B5EF4-FFF2-40B4-BE49-F238E27FC236}">
              <a16:creationId xmlns:a16="http://schemas.microsoft.com/office/drawing/2014/main" id="{42660B29-AF3D-4DB5-BC01-AEEDE555EDF8}"/>
            </a:ext>
          </a:extLst>
        </xdr:cNvPr>
        <xdr:cNvSpPr/>
      </xdr:nvSpPr>
      <xdr:spPr>
        <a:xfrm>
          <a:off x="8699500" y="63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108036</xdr:rowOff>
    </xdr:from>
    <xdr:ext cx="534377" cy="259045"/>
    <xdr:sp macro="" textlink="">
      <xdr:nvSpPr>
        <xdr:cNvPr id="314" name="テキスト ボックス 313">
          <a:extLst>
            <a:ext uri="{FF2B5EF4-FFF2-40B4-BE49-F238E27FC236}">
              <a16:creationId xmlns:a16="http://schemas.microsoft.com/office/drawing/2014/main" id="{10A2C591-6F74-4CC9-B8F0-B5E7F6EB5306}"/>
            </a:ext>
          </a:extLst>
        </xdr:cNvPr>
        <xdr:cNvSpPr txBox="1"/>
      </xdr:nvSpPr>
      <xdr:spPr>
        <a:xfrm>
          <a:off x="8483111" y="645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137802</xdr:rowOff>
    </xdr:from>
    <xdr:to>
      <xdr:col>41</xdr:col>
      <xdr:colOff>101600</xdr:colOff>
      <xdr:row>36</xdr:row>
      <xdr:rowOff>67952</xdr:rowOff>
    </xdr:to>
    <xdr:sp macro="" textlink="">
      <xdr:nvSpPr>
        <xdr:cNvPr id="315" name="楕円 314">
          <a:extLst>
            <a:ext uri="{FF2B5EF4-FFF2-40B4-BE49-F238E27FC236}">
              <a16:creationId xmlns:a16="http://schemas.microsoft.com/office/drawing/2014/main" id="{063BD3AC-FD03-4A5F-AC3A-8571829F0E31}"/>
            </a:ext>
          </a:extLst>
        </xdr:cNvPr>
        <xdr:cNvSpPr/>
      </xdr:nvSpPr>
      <xdr:spPr>
        <a:xfrm>
          <a:off x="7810500" y="61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84479</xdr:rowOff>
    </xdr:from>
    <xdr:ext cx="599010" cy="259045"/>
    <xdr:sp macro="" textlink="">
      <xdr:nvSpPr>
        <xdr:cNvPr id="316" name="テキスト ボックス 315">
          <a:extLst>
            <a:ext uri="{FF2B5EF4-FFF2-40B4-BE49-F238E27FC236}">
              <a16:creationId xmlns:a16="http://schemas.microsoft.com/office/drawing/2014/main" id="{B78C6042-B76A-46E1-8C58-B31020C6AA1F}"/>
            </a:ext>
          </a:extLst>
        </xdr:cNvPr>
        <xdr:cNvSpPr txBox="1"/>
      </xdr:nvSpPr>
      <xdr:spPr>
        <a:xfrm>
          <a:off x="7561795" y="591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108148</xdr:rowOff>
    </xdr:from>
    <xdr:to>
      <xdr:col>36</xdr:col>
      <xdr:colOff>165100</xdr:colOff>
      <xdr:row>36</xdr:row>
      <xdr:rowOff>38298</xdr:rowOff>
    </xdr:to>
    <xdr:sp macro="" textlink="">
      <xdr:nvSpPr>
        <xdr:cNvPr id="317" name="楕円 316">
          <a:extLst>
            <a:ext uri="{FF2B5EF4-FFF2-40B4-BE49-F238E27FC236}">
              <a16:creationId xmlns:a16="http://schemas.microsoft.com/office/drawing/2014/main" id="{3BC2F701-4EAC-498B-B817-C18FFA145CFF}"/>
            </a:ext>
          </a:extLst>
        </xdr:cNvPr>
        <xdr:cNvSpPr/>
      </xdr:nvSpPr>
      <xdr:spPr>
        <a:xfrm>
          <a:off x="6921500" y="61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54825</xdr:rowOff>
    </xdr:from>
    <xdr:ext cx="599010" cy="259045"/>
    <xdr:sp macro="" textlink="">
      <xdr:nvSpPr>
        <xdr:cNvPr id="318" name="テキスト ボックス 317">
          <a:extLst>
            <a:ext uri="{FF2B5EF4-FFF2-40B4-BE49-F238E27FC236}">
              <a16:creationId xmlns:a16="http://schemas.microsoft.com/office/drawing/2014/main" id="{9BABE2D7-283C-418E-95D6-027C4E4E84B0}"/>
            </a:ext>
          </a:extLst>
        </xdr:cNvPr>
        <xdr:cNvSpPr txBox="1"/>
      </xdr:nvSpPr>
      <xdr:spPr>
        <a:xfrm>
          <a:off x="6672795" y="588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48F779BF-08F0-4C8B-8E09-63F80E33215C}"/>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57A12D66-470C-4BBE-9AA1-8A93BDED2BEF}"/>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59AC8FC2-C29D-4286-9B3C-09308E968BE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3E877D86-FB85-482C-AD1B-5542CEDCE88A}"/>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DBAFEC37-EB67-4FC4-8D80-5254E6952DCB}"/>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B5A8EF2A-91FB-473E-B2D3-2A4E22EE6107}"/>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7757F5B4-6E58-4B71-BE7A-EBEC00451E5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1452F3FC-CBFE-42DA-88EF-820C65296F48}"/>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836E1D7E-1F6F-4EB5-BF13-D05BEF702E02}"/>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3FDDEECC-E449-4250-BFBD-9C30122FB33B}"/>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580F7193-32BC-4592-A07C-83BA2B0DB748}"/>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E0961C12-EB0A-452A-AB71-697171D20348}"/>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CFA8EC52-BC32-4FB7-8025-6D5283DC4446}"/>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7561E9B6-0E8F-4C13-B3C8-EBF9DA4E9795}"/>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A70D0B14-319E-4EDA-8BEA-152B30454F14}"/>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2F933FEA-3295-4105-B428-AA430DBF638A}"/>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E5E4EF44-1CC8-4CEA-9251-68CB7E6F1171}"/>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765004F6-31FC-46D6-B1B2-26DC66C46DC5}"/>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F4B66593-91C5-4EFA-A2D3-0B869341A3A7}"/>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1FDA8528-8572-4B80-AED7-4E05AFB454B7}"/>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27140638-C1B5-49F8-8B74-BDFDEF1CEF9B}"/>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6873018F-314E-4B33-A6AB-9F0974D2A0EC}"/>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76A152E2-6871-491A-BE14-0EA377D739E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2" name="直線コネクタ 341">
          <a:extLst>
            <a:ext uri="{FF2B5EF4-FFF2-40B4-BE49-F238E27FC236}">
              <a16:creationId xmlns:a16="http://schemas.microsoft.com/office/drawing/2014/main" id="{3F31EAF6-566E-4487-8659-6896976DFD19}"/>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3" name="普通建設事業費最小値テキスト">
          <a:extLst>
            <a:ext uri="{FF2B5EF4-FFF2-40B4-BE49-F238E27FC236}">
              <a16:creationId xmlns:a16="http://schemas.microsoft.com/office/drawing/2014/main" id="{62BBF88F-DB09-465B-9787-37E41F747BA2}"/>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4" name="直線コネクタ 343">
          <a:extLst>
            <a:ext uri="{FF2B5EF4-FFF2-40B4-BE49-F238E27FC236}">
              <a16:creationId xmlns:a16="http://schemas.microsoft.com/office/drawing/2014/main" id="{79C66540-FB85-4C1B-A5AD-EB45E6992BED}"/>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45" name="普通建設事業費最大値テキスト">
          <a:extLst>
            <a:ext uri="{FF2B5EF4-FFF2-40B4-BE49-F238E27FC236}">
              <a16:creationId xmlns:a16="http://schemas.microsoft.com/office/drawing/2014/main" id="{10715D73-E0A6-47DC-921C-C9CBCF9A7D41}"/>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46" name="直線コネクタ 345">
          <a:extLst>
            <a:ext uri="{FF2B5EF4-FFF2-40B4-BE49-F238E27FC236}">
              <a16:creationId xmlns:a16="http://schemas.microsoft.com/office/drawing/2014/main" id="{67C9D9FC-3360-423C-AA84-219B13140B6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129634</xdr:rowOff>
    </xdr:from>
    <xdr:to>
      <xdr:col>55</xdr:col>
      <xdr:colOff>0</xdr:colOff>
      <xdr:row>57</xdr:row>
      <xdr:rowOff>123957</xdr:rowOff>
    </xdr:to>
    <xdr:cxnSp macro="">
      <xdr:nvCxnSpPr>
        <xdr:cNvPr id="347" name="直線コネクタ 346">
          <a:extLst>
            <a:ext uri="{FF2B5EF4-FFF2-40B4-BE49-F238E27FC236}">
              <a16:creationId xmlns:a16="http://schemas.microsoft.com/office/drawing/2014/main" id="{8B3AE3A1-5076-4F53-AE8C-320CD6A7887C}"/>
            </a:ext>
          </a:extLst>
        </xdr:cNvPr>
        <xdr:cNvCxnSpPr/>
      </xdr:nvCxnSpPr>
      <xdr:spPr>
        <a:xfrm>
          <a:off x="9639300" y="9730834"/>
          <a:ext cx="838200" cy="1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48" name="普通建設事業費平均値テキスト">
          <a:extLst>
            <a:ext uri="{FF2B5EF4-FFF2-40B4-BE49-F238E27FC236}">
              <a16:creationId xmlns:a16="http://schemas.microsoft.com/office/drawing/2014/main" id="{CFD1BFDB-F2ED-406E-B31B-88FB579FB122}"/>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49" name="フローチャート: 判断 348">
          <a:extLst>
            <a:ext uri="{FF2B5EF4-FFF2-40B4-BE49-F238E27FC236}">
              <a16:creationId xmlns:a16="http://schemas.microsoft.com/office/drawing/2014/main" id="{E5087816-4B8A-4FE4-B322-289F3E7F909D}"/>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85114</xdr:rowOff>
    </xdr:from>
    <xdr:to>
      <xdr:col>50</xdr:col>
      <xdr:colOff>114300</xdr:colOff>
      <xdr:row>56</xdr:row>
      <xdr:rowOff>129634</xdr:rowOff>
    </xdr:to>
    <xdr:cxnSp macro="">
      <xdr:nvCxnSpPr>
        <xdr:cNvPr id="350" name="直線コネクタ 349">
          <a:extLst>
            <a:ext uri="{FF2B5EF4-FFF2-40B4-BE49-F238E27FC236}">
              <a16:creationId xmlns:a16="http://schemas.microsoft.com/office/drawing/2014/main" id="{A00AFEFD-6A4E-449E-8D15-EEA01532A17E}"/>
            </a:ext>
          </a:extLst>
        </xdr:cNvPr>
        <xdr:cNvCxnSpPr/>
      </xdr:nvCxnSpPr>
      <xdr:spPr>
        <a:xfrm>
          <a:off x="8750300" y="9343414"/>
          <a:ext cx="889000" cy="38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1" name="フローチャート: 判断 350">
          <a:extLst>
            <a:ext uri="{FF2B5EF4-FFF2-40B4-BE49-F238E27FC236}">
              <a16:creationId xmlns:a16="http://schemas.microsoft.com/office/drawing/2014/main" id="{2CFC7712-D53E-4750-AC92-42D845541CCE}"/>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52" name="テキスト ボックス 351">
          <a:extLst>
            <a:ext uri="{FF2B5EF4-FFF2-40B4-BE49-F238E27FC236}">
              <a16:creationId xmlns:a16="http://schemas.microsoft.com/office/drawing/2014/main" id="{1FEEAC09-E429-4AFA-A5B5-938894754279}"/>
            </a:ext>
          </a:extLst>
        </xdr:cNvPr>
        <xdr:cNvSpPr txBox="1"/>
      </xdr:nvSpPr>
      <xdr:spPr>
        <a:xfrm>
          <a:off x="9372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85114</xdr:rowOff>
    </xdr:from>
    <xdr:to>
      <xdr:col>45</xdr:col>
      <xdr:colOff>177800</xdr:colOff>
      <xdr:row>56</xdr:row>
      <xdr:rowOff>4441</xdr:rowOff>
    </xdr:to>
    <xdr:cxnSp macro="">
      <xdr:nvCxnSpPr>
        <xdr:cNvPr id="353" name="直線コネクタ 352">
          <a:extLst>
            <a:ext uri="{FF2B5EF4-FFF2-40B4-BE49-F238E27FC236}">
              <a16:creationId xmlns:a16="http://schemas.microsoft.com/office/drawing/2014/main" id="{6C05A331-B2A3-46C1-AFA9-917EBF7E8AD1}"/>
            </a:ext>
          </a:extLst>
        </xdr:cNvPr>
        <xdr:cNvCxnSpPr/>
      </xdr:nvCxnSpPr>
      <xdr:spPr>
        <a:xfrm flipV="1">
          <a:off x="7861300" y="9343414"/>
          <a:ext cx="889000" cy="26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4" name="フローチャート: 判断 353">
          <a:extLst>
            <a:ext uri="{FF2B5EF4-FFF2-40B4-BE49-F238E27FC236}">
              <a16:creationId xmlns:a16="http://schemas.microsoft.com/office/drawing/2014/main" id="{9BBF0141-4EC8-420C-9CB1-F8FA4725643A}"/>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55" name="テキスト ボックス 354">
          <a:extLst>
            <a:ext uri="{FF2B5EF4-FFF2-40B4-BE49-F238E27FC236}">
              <a16:creationId xmlns:a16="http://schemas.microsoft.com/office/drawing/2014/main" id="{0893C828-772A-41FE-B5D8-B5DAC097658A}"/>
            </a:ext>
          </a:extLst>
        </xdr:cNvPr>
        <xdr:cNvSpPr txBox="1"/>
      </xdr:nvSpPr>
      <xdr:spPr>
        <a:xfrm>
          <a:off x="848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4441</xdr:rowOff>
    </xdr:from>
    <xdr:to>
      <xdr:col>41</xdr:col>
      <xdr:colOff>50800</xdr:colOff>
      <xdr:row>57</xdr:row>
      <xdr:rowOff>73238</xdr:rowOff>
    </xdr:to>
    <xdr:cxnSp macro="">
      <xdr:nvCxnSpPr>
        <xdr:cNvPr id="356" name="直線コネクタ 355">
          <a:extLst>
            <a:ext uri="{FF2B5EF4-FFF2-40B4-BE49-F238E27FC236}">
              <a16:creationId xmlns:a16="http://schemas.microsoft.com/office/drawing/2014/main" id="{FCD74371-3431-446B-B2EC-9CB692EC8E62}"/>
            </a:ext>
          </a:extLst>
        </xdr:cNvPr>
        <xdr:cNvCxnSpPr/>
      </xdr:nvCxnSpPr>
      <xdr:spPr>
        <a:xfrm flipV="1">
          <a:off x="6972300" y="9605641"/>
          <a:ext cx="889000" cy="24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57" name="フローチャート: 判断 356">
          <a:extLst>
            <a:ext uri="{FF2B5EF4-FFF2-40B4-BE49-F238E27FC236}">
              <a16:creationId xmlns:a16="http://schemas.microsoft.com/office/drawing/2014/main" id="{C0AE6738-4BBF-49D4-BCCA-A961FDFCE9AB}"/>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149337</xdr:rowOff>
    </xdr:from>
    <xdr:ext cx="534377" cy="259045"/>
    <xdr:sp macro="" textlink="">
      <xdr:nvSpPr>
        <xdr:cNvPr id="358" name="テキスト ボックス 357">
          <a:extLst>
            <a:ext uri="{FF2B5EF4-FFF2-40B4-BE49-F238E27FC236}">
              <a16:creationId xmlns:a16="http://schemas.microsoft.com/office/drawing/2014/main" id="{D0C7B9EC-24CE-4A20-9DC6-AABB730FC54C}"/>
            </a:ext>
          </a:extLst>
        </xdr:cNvPr>
        <xdr:cNvSpPr txBox="1"/>
      </xdr:nvSpPr>
      <xdr:spPr>
        <a:xfrm>
          <a:off x="7594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59" name="フローチャート: 判断 358">
          <a:extLst>
            <a:ext uri="{FF2B5EF4-FFF2-40B4-BE49-F238E27FC236}">
              <a16:creationId xmlns:a16="http://schemas.microsoft.com/office/drawing/2014/main" id="{4173204B-9021-4A5A-AF51-80F23262B80E}"/>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60" name="テキスト ボックス 359">
          <a:extLst>
            <a:ext uri="{FF2B5EF4-FFF2-40B4-BE49-F238E27FC236}">
              <a16:creationId xmlns:a16="http://schemas.microsoft.com/office/drawing/2014/main" id="{DF44BE0C-1309-4EA6-B3A7-16F1461D1188}"/>
            </a:ext>
          </a:extLst>
        </xdr:cNvPr>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C6220D47-D6E1-4C04-A92D-7EA72F8C77B4}"/>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6B1B5553-E0E0-4B82-A0C4-C5CE89436657}"/>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142D17BC-E9D8-4641-A81A-579BBA51086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BDE9204E-25C2-499A-8627-FCB8FEF976DC}"/>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6EAC8248-AE45-4A42-BCDD-172F8C2C6349}"/>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73157</xdr:rowOff>
    </xdr:from>
    <xdr:to>
      <xdr:col>55</xdr:col>
      <xdr:colOff>50800</xdr:colOff>
      <xdr:row>58</xdr:row>
      <xdr:rowOff>3307</xdr:rowOff>
    </xdr:to>
    <xdr:sp macro="" textlink="">
      <xdr:nvSpPr>
        <xdr:cNvPr id="366" name="楕円 365">
          <a:extLst>
            <a:ext uri="{FF2B5EF4-FFF2-40B4-BE49-F238E27FC236}">
              <a16:creationId xmlns:a16="http://schemas.microsoft.com/office/drawing/2014/main" id="{6AB2B857-CA1F-4292-8FA3-B5C70AD0071A}"/>
            </a:ext>
          </a:extLst>
        </xdr:cNvPr>
        <xdr:cNvSpPr/>
      </xdr:nvSpPr>
      <xdr:spPr>
        <a:xfrm>
          <a:off x="10426700" y="984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51584</xdr:rowOff>
    </xdr:from>
    <xdr:ext cx="534377" cy="259045"/>
    <xdr:sp macro="" textlink="">
      <xdr:nvSpPr>
        <xdr:cNvPr id="367" name="普通建設事業費該当値テキスト">
          <a:extLst>
            <a:ext uri="{FF2B5EF4-FFF2-40B4-BE49-F238E27FC236}">
              <a16:creationId xmlns:a16="http://schemas.microsoft.com/office/drawing/2014/main" id="{50A2356B-DB4B-4E0B-BB53-73A802C7D2E6}"/>
            </a:ext>
          </a:extLst>
        </xdr:cNvPr>
        <xdr:cNvSpPr txBox="1"/>
      </xdr:nvSpPr>
      <xdr:spPr>
        <a:xfrm>
          <a:off x="10528300" y="982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78834</xdr:rowOff>
    </xdr:from>
    <xdr:to>
      <xdr:col>50</xdr:col>
      <xdr:colOff>165100</xdr:colOff>
      <xdr:row>57</xdr:row>
      <xdr:rowOff>8984</xdr:rowOff>
    </xdr:to>
    <xdr:sp macro="" textlink="">
      <xdr:nvSpPr>
        <xdr:cNvPr id="368" name="楕円 367">
          <a:extLst>
            <a:ext uri="{FF2B5EF4-FFF2-40B4-BE49-F238E27FC236}">
              <a16:creationId xmlns:a16="http://schemas.microsoft.com/office/drawing/2014/main" id="{1405ADB7-B902-4518-A487-34DAAD18D8DA}"/>
            </a:ext>
          </a:extLst>
        </xdr:cNvPr>
        <xdr:cNvSpPr/>
      </xdr:nvSpPr>
      <xdr:spPr>
        <a:xfrm>
          <a:off x="9588500" y="96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25511</xdr:rowOff>
    </xdr:from>
    <xdr:ext cx="599010" cy="259045"/>
    <xdr:sp macro="" textlink="">
      <xdr:nvSpPr>
        <xdr:cNvPr id="369" name="テキスト ボックス 368">
          <a:extLst>
            <a:ext uri="{FF2B5EF4-FFF2-40B4-BE49-F238E27FC236}">
              <a16:creationId xmlns:a16="http://schemas.microsoft.com/office/drawing/2014/main" id="{1B1C936A-54D1-482C-956B-56B7A1B311A5}"/>
            </a:ext>
          </a:extLst>
        </xdr:cNvPr>
        <xdr:cNvSpPr txBox="1"/>
      </xdr:nvSpPr>
      <xdr:spPr>
        <a:xfrm>
          <a:off x="9339795" y="945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34314</xdr:rowOff>
    </xdr:from>
    <xdr:to>
      <xdr:col>46</xdr:col>
      <xdr:colOff>38100</xdr:colOff>
      <xdr:row>54</xdr:row>
      <xdr:rowOff>135914</xdr:rowOff>
    </xdr:to>
    <xdr:sp macro="" textlink="">
      <xdr:nvSpPr>
        <xdr:cNvPr id="370" name="楕円 369">
          <a:extLst>
            <a:ext uri="{FF2B5EF4-FFF2-40B4-BE49-F238E27FC236}">
              <a16:creationId xmlns:a16="http://schemas.microsoft.com/office/drawing/2014/main" id="{2DF8F65F-78DF-41D8-9B1E-E38308BB0FB9}"/>
            </a:ext>
          </a:extLst>
        </xdr:cNvPr>
        <xdr:cNvSpPr/>
      </xdr:nvSpPr>
      <xdr:spPr>
        <a:xfrm>
          <a:off x="8699500" y="92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152441</xdr:rowOff>
    </xdr:from>
    <xdr:ext cx="599010" cy="259045"/>
    <xdr:sp macro="" textlink="">
      <xdr:nvSpPr>
        <xdr:cNvPr id="371" name="テキスト ボックス 370">
          <a:extLst>
            <a:ext uri="{FF2B5EF4-FFF2-40B4-BE49-F238E27FC236}">
              <a16:creationId xmlns:a16="http://schemas.microsoft.com/office/drawing/2014/main" id="{F53C2608-1D91-436E-81BD-5A575889E8A9}"/>
            </a:ext>
          </a:extLst>
        </xdr:cNvPr>
        <xdr:cNvSpPr txBox="1"/>
      </xdr:nvSpPr>
      <xdr:spPr>
        <a:xfrm>
          <a:off x="8450795" y="906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125091</xdr:rowOff>
    </xdr:from>
    <xdr:to>
      <xdr:col>41</xdr:col>
      <xdr:colOff>101600</xdr:colOff>
      <xdr:row>56</xdr:row>
      <xdr:rowOff>55241</xdr:rowOff>
    </xdr:to>
    <xdr:sp macro="" textlink="">
      <xdr:nvSpPr>
        <xdr:cNvPr id="372" name="楕円 371">
          <a:extLst>
            <a:ext uri="{FF2B5EF4-FFF2-40B4-BE49-F238E27FC236}">
              <a16:creationId xmlns:a16="http://schemas.microsoft.com/office/drawing/2014/main" id="{A678D140-2A5D-438A-8769-5C3BD83A2295}"/>
            </a:ext>
          </a:extLst>
        </xdr:cNvPr>
        <xdr:cNvSpPr/>
      </xdr:nvSpPr>
      <xdr:spPr>
        <a:xfrm>
          <a:off x="7810500" y="955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71768</xdr:rowOff>
    </xdr:from>
    <xdr:ext cx="599010" cy="259045"/>
    <xdr:sp macro="" textlink="">
      <xdr:nvSpPr>
        <xdr:cNvPr id="373" name="テキスト ボックス 372">
          <a:extLst>
            <a:ext uri="{FF2B5EF4-FFF2-40B4-BE49-F238E27FC236}">
              <a16:creationId xmlns:a16="http://schemas.microsoft.com/office/drawing/2014/main" id="{A7532D1A-B9BD-443A-857D-E590453DE3BA}"/>
            </a:ext>
          </a:extLst>
        </xdr:cNvPr>
        <xdr:cNvSpPr txBox="1"/>
      </xdr:nvSpPr>
      <xdr:spPr>
        <a:xfrm>
          <a:off x="7561795" y="933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22438</xdr:rowOff>
    </xdr:from>
    <xdr:to>
      <xdr:col>36</xdr:col>
      <xdr:colOff>165100</xdr:colOff>
      <xdr:row>57</xdr:row>
      <xdr:rowOff>124038</xdr:rowOff>
    </xdr:to>
    <xdr:sp macro="" textlink="">
      <xdr:nvSpPr>
        <xdr:cNvPr id="374" name="楕円 373">
          <a:extLst>
            <a:ext uri="{FF2B5EF4-FFF2-40B4-BE49-F238E27FC236}">
              <a16:creationId xmlns:a16="http://schemas.microsoft.com/office/drawing/2014/main" id="{FDE1C474-CF3D-4C1B-AF64-778ED1F6389A}"/>
            </a:ext>
          </a:extLst>
        </xdr:cNvPr>
        <xdr:cNvSpPr/>
      </xdr:nvSpPr>
      <xdr:spPr>
        <a:xfrm>
          <a:off x="6921500" y="979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140565</xdr:rowOff>
    </xdr:from>
    <xdr:ext cx="534377" cy="259045"/>
    <xdr:sp macro="" textlink="">
      <xdr:nvSpPr>
        <xdr:cNvPr id="375" name="テキスト ボックス 374">
          <a:extLst>
            <a:ext uri="{FF2B5EF4-FFF2-40B4-BE49-F238E27FC236}">
              <a16:creationId xmlns:a16="http://schemas.microsoft.com/office/drawing/2014/main" id="{7AC95EEB-7016-4C49-AAD3-377EC952F86E}"/>
            </a:ext>
          </a:extLst>
        </xdr:cNvPr>
        <xdr:cNvSpPr txBox="1"/>
      </xdr:nvSpPr>
      <xdr:spPr>
        <a:xfrm>
          <a:off x="6705111" y="95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290B17C7-7C13-4E2A-A30E-620A5D4F7564}"/>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9D8798C9-2BA7-4306-9D64-5ABCCEBB9CA5}"/>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DD64C80-A12F-4EC2-B7DA-B27E0F2E99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5BE85E-0F0D-40DA-91A9-651B8015FD4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133722BA-FC56-4D09-87F4-AA5F5FBA0C15}"/>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ACE68DB1-4DA8-4DFA-9E74-BF3AC528D8D5}"/>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8CBC351C-AFE8-4404-BA93-12133E604B7A}"/>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B15956F6-9BED-4443-A503-9D143428CFEE}"/>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7E5790F2-CB28-4780-A4FF-B37D96D7307F}"/>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2756B1B4-B01B-4EC1-A295-A9ACAFB9A99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89D89049-7027-4299-ACBD-E7AEC0449863}"/>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AAB717F7-6F46-44FB-A121-C1C6F5C9DD4A}"/>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C0D2EB25-4B45-427E-B08A-4377CC3DA3E4}"/>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43241630-88ED-4841-9E2D-5DB1BF623681}"/>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57593462-A951-485F-99CF-C655DFB18CB9}"/>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C2AB9DB6-2859-49C1-9E4A-749475AF91BF}"/>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7E7BC10B-887B-47A8-8EA6-5504D5174A83}"/>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D760F359-AD74-4633-9BFD-B488C4FADC19}"/>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C019B768-3FB7-462B-B148-85C553C2D74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AE09F7F7-D693-4E28-91A3-C927772C459D}"/>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EEFEA7A3-BE92-4FED-AD6A-64723C640712}"/>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BA8F3DE9-7463-4E51-8BA4-69BAEBF3106E}"/>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A47A23A8-CDEF-48DA-B2D3-3DDA96223BFB}"/>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9F4A5E59-7202-4E57-83C0-2BFF5C457C47}"/>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0" name="普通建設事業費 （ うち新規整備　）最大値テキスト">
          <a:extLst>
            <a:ext uri="{FF2B5EF4-FFF2-40B4-BE49-F238E27FC236}">
              <a16:creationId xmlns:a16="http://schemas.microsoft.com/office/drawing/2014/main" id="{0350CA70-4CE5-46B2-A587-3449DB644426}"/>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1" name="直線コネクタ 400">
          <a:extLst>
            <a:ext uri="{FF2B5EF4-FFF2-40B4-BE49-F238E27FC236}">
              <a16:creationId xmlns:a16="http://schemas.microsoft.com/office/drawing/2014/main" id="{CB2BD41B-16EB-48D2-AD7E-61D472DF14AF}"/>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41494</xdr:rowOff>
    </xdr:from>
    <xdr:to>
      <xdr:col>55</xdr:col>
      <xdr:colOff>0</xdr:colOff>
      <xdr:row>78</xdr:row>
      <xdr:rowOff>41306</xdr:rowOff>
    </xdr:to>
    <xdr:cxnSp macro="">
      <xdr:nvCxnSpPr>
        <xdr:cNvPr id="402" name="直線コネクタ 401">
          <a:extLst>
            <a:ext uri="{FF2B5EF4-FFF2-40B4-BE49-F238E27FC236}">
              <a16:creationId xmlns:a16="http://schemas.microsoft.com/office/drawing/2014/main" id="{60470708-0915-4E24-9379-4009DD016467}"/>
            </a:ext>
          </a:extLst>
        </xdr:cNvPr>
        <xdr:cNvCxnSpPr/>
      </xdr:nvCxnSpPr>
      <xdr:spPr>
        <a:xfrm>
          <a:off x="9639300" y="13071694"/>
          <a:ext cx="838200" cy="34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155987</xdr:rowOff>
    </xdr:from>
    <xdr:ext cx="534377" cy="259045"/>
    <xdr:sp macro="" textlink="">
      <xdr:nvSpPr>
        <xdr:cNvPr id="403" name="普通建設事業費 （ うち新規整備　）平均値テキスト">
          <a:extLst>
            <a:ext uri="{FF2B5EF4-FFF2-40B4-BE49-F238E27FC236}">
              <a16:creationId xmlns:a16="http://schemas.microsoft.com/office/drawing/2014/main" id="{DB958CC5-E273-44CF-B885-28AE2D4A17BF}"/>
            </a:ext>
          </a:extLst>
        </xdr:cNvPr>
        <xdr:cNvSpPr txBox="1"/>
      </xdr:nvSpPr>
      <xdr:spPr>
        <a:xfrm>
          <a:off x="10528300" y="1335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4" name="フローチャート: 判断 403">
          <a:extLst>
            <a:ext uri="{FF2B5EF4-FFF2-40B4-BE49-F238E27FC236}">
              <a16:creationId xmlns:a16="http://schemas.microsoft.com/office/drawing/2014/main" id="{E021D316-1D53-4F77-86C1-2B9D03CB2A37}"/>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16722</xdr:rowOff>
    </xdr:from>
    <xdr:to>
      <xdr:col>50</xdr:col>
      <xdr:colOff>114300</xdr:colOff>
      <xdr:row>76</xdr:row>
      <xdr:rowOff>41494</xdr:rowOff>
    </xdr:to>
    <xdr:cxnSp macro="">
      <xdr:nvCxnSpPr>
        <xdr:cNvPr id="405" name="直線コネクタ 404">
          <a:extLst>
            <a:ext uri="{FF2B5EF4-FFF2-40B4-BE49-F238E27FC236}">
              <a16:creationId xmlns:a16="http://schemas.microsoft.com/office/drawing/2014/main" id="{3378B2E9-6076-482F-81B7-20370463ADD8}"/>
            </a:ext>
          </a:extLst>
        </xdr:cNvPr>
        <xdr:cNvCxnSpPr/>
      </xdr:nvCxnSpPr>
      <xdr:spPr>
        <a:xfrm>
          <a:off x="8750300" y="12875472"/>
          <a:ext cx="889000" cy="19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06" name="フローチャート: 判断 405">
          <a:extLst>
            <a:ext uri="{FF2B5EF4-FFF2-40B4-BE49-F238E27FC236}">
              <a16:creationId xmlns:a16="http://schemas.microsoft.com/office/drawing/2014/main" id="{B5225E78-722F-4726-A5E8-C4348A01202A}"/>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45006</xdr:rowOff>
    </xdr:from>
    <xdr:ext cx="534377" cy="259045"/>
    <xdr:sp macro="" textlink="">
      <xdr:nvSpPr>
        <xdr:cNvPr id="407" name="テキスト ボックス 406">
          <a:extLst>
            <a:ext uri="{FF2B5EF4-FFF2-40B4-BE49-F238E27FC236}">
              <a16:creationId xmlns:a16="http://schemas.microsoft.com/office/drawing/2014/main" id="{63767AFD-6CB4-4C20-8DC7-636F501C5BF8}"/>
            </a:ext>
          </a:extLst>
        </xdr:cNvPr>
        <xdr:cNvSpPr txBox="1"/>
      </xdr:nvSpPr>
      <xdr:spPr>
        <a:xfrm>
          <a:off x="9372111" y="134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16722</xdr:rowOff>
    </xdr:from>
    <xdr:to>
      <xdr:col>45</xdr:col>
      <xdr:colOff>177800</xdr:colOff>
      <xdr:row>77</xdr:row>
      <xdr:rowOff>6020</xdr:rowOff>
    </xdr:to>
    <xdr:cxnSp macro="">
      <xdr:nvCxnSpPr>
        <xdr:cNvPr id="408" name="直線コネクタ 407">
          <a:extLst>
            <a:ext uri="{FF2B5EF4-FFF2-40B4-BE49-F238E27FC236}">
              <a16:creationId xmlns:a16="http://schemas.microsoft.com/office/drawing/2014/main" id="{A344BB5B-8922-48F1-9D92-E1E5C9FC023F}"/>
            </a:ext>
          </a:extLst>
        </xdr:cNvPr>
        <xdr:cNvCxnSpPr/>
      </xdr:nvCxnSpPr>
      <xdr:spPr>
        <a:xfrm flipV="1">
          <a:off x="7861300" y="12875472"/>
          <a:ext cx="889000" cy="33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09" name="フローチャート: 判断 408">
          <a:extLst>
            <a:ext uri="{FF2B5EF4-FFF2-40B4-BE49-F238E27FC236}">
              <a16:creationId xmlns:a16="http://schemas.microsoft.com/office/drawing/2014/main" id="{37B6DBA0-134A-4707-9591-974984FCBB29}"/>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40732</xdr:rowOff>
    </xdr:from>
    <xdr:ext cx="534377" cy="259045"/>
    <xdr:sp macro="" textlink="">
      <xdr:nvSpPr>
        <xdr:cNvPr id="410" name="テキスト ボックス 409">
          <a:extLst>
            <a:ext uri="{FF2B5EF4-FFF2-40B4-BE49-F238E27FC236}">
              <a16:creationId xmlns:a16="http://schemas.microsoft.com/office/drawing/2014/main" id="{D075939C-9179-4297-AB23-91404E1BB4EA}"/>
            </a:ext>
          </a:extLst>
        </xdr:cNvPr>
        <xdr:cNvSpPr txBox="1"/>
      </xdr:nvSpPr>
      <xdr:spPr>
        <a:xfrm>
          <a:off x="8483111" y="134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6020</xdr:rowOff>
    </xdr:from>
    <xdr:to>
      <xdr:col>41</xdr:col>
      <xdr:colOff>50800</xdr:colOff>
      <xdr:row>77</xdr:row>
      <xdr:rowOff>163736</xdr:rowOff>
    </xdr:to>
    <xdr:cxnSp macro="">
      <xdr:nvCxnSpPr>
        <xdr:cNvPr id="411" name="直線コネクタ 410">
          <a:extLst>
            <a:ext uri="{FF2B5EF4-FFF2-40B4-BE49-F238E27FC236}">
              <a16:creationId xmlns:a16="http://schemas.microsoft.com/office/drawing/2014/main" id="{DFF6A660-8A2D-4E89-8939-5A9F7843B0F1}"/>
            </a:ext>
          </a:extLst>
        </xdr:cNvPr>
        <xdr:cNvCxnSpPr/>
      </xdr:nvCxnSpPr>
      <xdr:spPr>
        <a:xfrm flipV="1">
          <a:off x="6972300" y="13207670"/>
          <a:ext cx="889000" cy="15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2" name="フローチャート: 判断 411">
          <a:extLst>
            <a:ext uri="{FF2B5EF4-FFF2-40B4-BE49-F238E27FC236}">
              <a16:creationId xmlns:a16="http://schemas.microsoft.com/office/drawing/2014/main" id="{0159FD15-A0B7-44D5-B66B-E48A2B99EB39}"/>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13" name="テキスト ボックス 412">
          <a:extLst>
            <a:ext uri="{FF2B5EF4-FFF2-40B4-BE49-F238E27FC236}">
              <a16:creationId xmlns:a16="http://schemas.microsoft.com/office/drawing/2014/main" id="{7F2E33B4-0970-4259-9A52-584A7C2DD723}"/>
            </a:ext>
          </a:extLst>
        </xdr:cNvPr>
        <xdr:cNvSpPr txBox="1"/>
      </xdr:nvSpPr>
      <xdr:spPr>
        <a:xfrm>
          <a:off x="7594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4" name="フローチャート: 判断 413">
          <a:extLst>
            <a:ext uri="{FF2B5EF4-FFF2-40B4-BE49-F238E27FC236}">
              <a16:creationId xmlns:a16="http://schemas.microsoft.com/office/drawing/2014/main" id="{6872FA8A-1CEC-42E7-8002-ACCBC6CC4B32}"/>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91741</xdr:rowOff>
    </xdr:from>
    <xdr:ext cx="534377" cy="259045"/>
    <xdr:sp macro="" textlink="">
      <xdr:nvSpPr>
        <xdr:cNvPr id="415" name="テキスト ボックス 414">
          <a:extLst>
            <a:ext uri="{FF2B5EF4-FFF2-40B4-BE49-F238E27FC236}">
              <a16:creationId xmlns:a16="http://schemas.microsoft.com/office/drawing/2014/main" id="{C6EA3564-3AAD-4FD4-B275-83A7B999192F}"/>
            </a:ext>
          </a:extLst>
        </xdr:cNvPr>
        <xdr:cNvSpPr txBox="1"/>
      </xdr:nvSpPr>
      <xdr:spPr>
        <a:xfrm>
          <a:off x="6705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B49E79BA-4DDD-4DCD-9E43-02C59F2E5BCF}"/>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6E5CCD80-15C4-49BD-8816-80BB5F7B7566}"/>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F945C603-0F5D-433B-B903-CDC3D44F0F61}"/>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359D10E3-7C98-4B2C-B7D8-66C1694E03F2}"/>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80088527-774F-4F8E-AC17-B6BCE79A52EA}"/>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161956</xdr:rowOff>
    </xdr:from>
    <xdr:to>
      <xdr:col>55</xdr:col>
      <xdr:colOff>50800</xdr:colOff>
      <xdr:row>78</xdr:row>
      <xdr:rowOff>92106</xdr:rowOff>
    </xdr:to>
    <xdr:sp macro="" textlink="">
      <xdr:nvSpPr>
        <xdr:cNvPr id="421" name="楕円 420">
          <a:extLst>
            <a:ext uri="{FF2B5EF4-FFF2-40B4-BE49-F238E27FC236}">
              <a16:creationId xmlns:a16="http://schemas.microsoft.com/office/drawing/2014/main" id="{90876E6F-E995-4423-A57B-D31811258A47}"/>
            </a:ext>
          </a:extLst>
        </xdr:cNvPr>
        <xdr:cNvSpPr/>
      </xdr:nvSpPr>
      <xdr:spPr>
        <a:xfrm>
          <a:off x="10426700" y="133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121333</xdr:rowOff>
    </xdr:from>
    <xdr:ext cx="534377" cy="259045"/>
    <xdr:sp macro="" textlink="">
      <xdr:nvSpPr>
        <xdr:cNvPr id="422" name="普通建設事業費 （ うち新規整備　）該当値テキスト">
          <a:extLst>
            <a:ext uri="{FF2B5EF4-FFF2-40B4-BE49-F238E27FC236}">
              <a16:creationId xmlns:a16="http://schemas.microsoft.com/office/drawing/2014/main" id="{38E9CB9E-E11F-4D40-8C79-8AA27B39B226}"/>
            </a:ext>
          </a:extLst>
        </xdr:cNvPr>
        <xdr:cNvSpPr txBox="1"/>
      </xdr:nvSpPr>
      <xdr:spPr>
        <a:xfrm>
          <a:off x="10528300" y="1315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162144</xdr:rowOff>
    </xdr:from>
    <xdr:to>
      <xdr:col>50</xdr:col>
      <xdr:colOff>165100</xdr:colOff>
      <xdr:row>76</xdr:row>
      <xdr:rowOff>92294</xdr:rowOff>
    </xdr:to>
    <xdr:sp macro="" textlink="">
      <xdr:nvSpPr>
        <xdr:cNvPr id="423" name="楕円 422">
          <a:extLst>
            <a:ext uri="{FF2B5EF4-FFF2-40B4-BE49-F238E27FC236}">
              <a16:creationId xmlns:a16="http://schemas.microsoft.com/office/drawing/2014/main" id="{01B60AA7-47E1-4C5D-91B2-5DC23AD83DDD}"/>
            </a:ext>
          </a:extLst>
        </xdr:cNvPr>
        <xdr:cNvSpPr/>
      </xdr:nvSpPr>
      <xdr:spPr>
        <a:xfrm>
          <a:off x="9588500" y="1302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108821</xdr:rowOff>
    </xdr:from>
    <xdr:ext cx="534377" cy="259045"/>
    <xdr:sp macro="" textlink="">
      <xdr:nvSpPr>
        <xdr:cNvPr id="424" name="テキスト ボックス 423">
          <a:extLst>
            <a:ext uri="{FF2B5EF4-FFF2-40B4-BE49-F238E27FC236}">
              <a16:creationId xmlns:a16="http://schemas.microsoft.com/office/drawing/2014/main" id="{15C55D27-B383-42C7-AC28-5BD6754917E5}"/>
            </a:ext>
          </a:extLst>
        </xdr:cNvPr>
        <xdr:cNvSpPr txBox="1"/>
      </xdr:nvSpPr>
      <xdr:spPr>
        <a:xfrm>
          <a:off x="9372111" y="127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137372</xdr:rowOff>
    </xdr:from>
    <xdr:to>
      <xdr:col>46</xdr:col>
      <xdr:colOff>38100</xdr:colOff>
      <xdr:row>75</xdr:row>
      <xdr:rowOff>67522</xdr:rowOff>
    </xdr:to>
    <xdr:sp macro="" textlink="">
      <xdr:nvSpPr>
        <xdr:cNvPr id="425" name="楕円 424">
          <a:extLst>
            <a:ext uri="{FF2B5EF4-FFF2-40B4-BE49-F238E27FC236}">
              <a16:creationId xmlns:a16="http://schemas.microsoft.com/office/drawing/2014/main" id="{5792943A-EA53-4CBD-BCA8-D1B80C8488CC}"/>
            </a:ext>
          </a:extLst>
        </xdr:cNvPr>
        <xdr:cNvSpPr/>
      </xdr:nvSpPr>
      <xdr:spPr>
        <a:xfrm>
          <a:off x="8699500" y="128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84049</xdr:rowOff>
    </xdr:from>
    <xdr:ext cx="599010" cy="259045"/>
    <xdr:sp macro="" textlink="">
      <xdr:nvSpPr>
        <xdr:cNvPr id="426" name="テキスト ボックス 425">
          <a:extLst>
            <a:ext uri="{FF2B5EF4-FFF2-40B4-BE49-F238E27FC236}">
              <a16:creationId xmlns:a16="http://schemas.microsoft.com/office/drawing/2014/main" id="{E53CCF35-6202-4C58-AFF2-D5B2A853441A}"/>
            </a:ext>
          </a:extLst>
        </xdr:cNvPr>
        <xdr:cNvSpPr txBox="1"/>
      </xdr:nvSpPr>
      <xdr:spPr>
        <a:xfrm>
          <a:off x="8450795" y="1259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126670</xdr:rowOff>
    </xdr:from>
    <xdr:to>
      <xdr:col>41</xdr:col>
      <xdr:colOff>101600</xdr:colOff>
      <xdr:row>77</xdr:row>
      <xdr:rowOff>56820</xdr:rowOff>
    </xdr:to>
    <xdr:sp macro="" textlink="">
      <xdr:nvSpPr>
        <xdr:cNvPr id="427" name="楕円 426">
          <a:extLst>
            <a:ext uri="{FF2B5EF4-FFF2-40B4-BE49-F238E27FC236}">
              <a16:creationId xmlns:a16="http://schemas.microsoft.com/office/drawing/2014/main" id="{0F9ED5D1-028C-4D92-A486-DCE34D41A45A}"/>
            </a:ext>
          </a:extLst>
        </xdr:cNvPr>
        <xdr:cNvSpPr/>
      </xdr:nvSpPr>
      <xdr:spPr>
        <a:xfrm>
          <a:off x="7810500" y="131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73346</xdr:rowOff>
    </xdr:from>
    <xdr:ext cx="534377" cy="259045"/>
    <xdr:sp macro="" textlink="">
      <xdr:nvSpPr>
        <xdr:cNvPr id="428" name="テキスト ボックス 427">
          <a:extLst>
            <a:ext uri="{FF2B5EF4-FFF2-40B4-BE49-F238E27FC236}">
              <a16:creationId xmlns:a16="http://schemas.microsoft.com/office/drawing/2014/main" id="{728D8DBC-DDF2-45E4-AEC4-DF92575BD066}"/>
            </a:ext>
          </a:extLst>
        </xdr:cNvPr>
        <xdr:cNvSpPr txBox="1"/>
      </xdr:nvSpPr>
      <xdr:spPr>
        <a:xfrm>
          <a:off x="7594111" y="1293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112936</xdr:rowOff>
    </xdr:from>
    <xdr:to>
      <xdr:col>36</xdr:col>
      <xdr:colOff>165100</xdr:colOff>
      <xdr:row>78</xdr:row>
      <xdr:rowOff>43086</xdr:rowOff>
    </xdr:to>
    <xdr:sp macro="" textlink="">
      <xdr:nvSpPr>
        <xdr:cNvPr id="429" name="楕円 428">
          <a:extLst>
            <a:ext uri="{FF2B5EF4-FFF2-40B4-BE49-F238E27FC236}">
              <a16:creationId xmlns:a16="http://schemas.microsoft.com/office/drawing/2014/main" id="{E8A912FB-8E33-442E-81FB-B0D5639192CA}"/>
            </a:ext>
          </a:extLst>
        </xdr:cNvPr>
        <xdr:cNvSpPr/>
      </xdr:nvSpPr>
      <xdr:spPr>
        <a:xfrm>
          <a:off x="6921500" y="133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59613</xdr:rowOff>
    </xdr:from>
    <xdr:ext cx="534377" cy="259045"/>
    <xdr:sp macro="" textlink="">
      <xdr:nvSpPr>
        <xdr:cNvPr id="430" name="テキスト ボックス 429">
          <a:extLst>
            <a:ext uri="{FF2B5EF4-FFF2-40B4-BE49-F238E27FC236}">
              <a16:creationId xmlns:a16="http://schemas.microsoft.com/office/drawing/2014/main" id="{6F1C7565-BAC3-4E06-9795-DCE02FDC711D}"/>
            </a:ext>
          </a:extLst>
        </xdr:cNvPr>
        <xdr:cNvSpPr txBox="1"/>
      </xdr:nvSpPr>
      <xdr:spPr>
        <a:xfrm>
          <a:off x="6705111" y="130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9EC9B7BD-28B1-4DB6-9A06-5892F7C62B1C}"/>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DE690EAD-89CB-4E34-8CEC-347497FFE06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E90082D-95C7-466C-9F64-7A3B3856C1F8}"/>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B224A779-E930-42F6-B987-C7B7416537A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D9F83FC3-BAE1-4D37-9091-CB6D1B640951}"/>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72C85CB7-67D8-4AA7-A730-A1C8DFD945B4}"/>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AB2BAF9-1E53-4B02-BEBF-170BFA8505EE}"/>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525EB843-3611-44BF-A3A9-E7C9DBA654EF}"/>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955DD69C-15A9-4F5D-A016-66BBBBF81EA2}"/>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95712EE5-FD78-4E42-91E2-3D7487B2D66A}"/>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1E9A59EE-0167-4989-BE72-8FB2F2A0D875}"/>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CBAAD5B4-7FC0-48D4-85E4-6527A284BA2E}"/>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30C3FD-5D8B-4695-A0C1-4D5E0875C9B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58D32CD3-5131-4CEB-9832-5341774E1E18}"/>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EEAA3DED-146C-4B23-9ECC-82E5DC95BA97}"/>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39116B4C-A0DF-436F-AB1C-15784ADD1FB6}"/>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F185A24B-4425-42EA-8428-8AF744ABDCC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EDF72D21-D7EB-4D31-B2CE-3DC4C7FE9573}"/>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7716F10A-B218-425A-815E-CAB41B0A0CD6}"/>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27B7B79D-DC2F-48C6-8978-7D5D1F2E5875}"/>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DDCDF93C-F7A2-4BB4-8248-4CF6E72C92CF}"/>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2" name="直線コネクタ 451">
          <a:extLst>
            <a:ext uri="{FF2B5EF4-FFF2-40B4-BE49-F238E27FC236}">
              <a16:creationId xmlns:a16="http://schemas.microsoft.com/office/drawing/2014/main" id="{CB8E9E74-B471-4293-8936-17F137126EF3}"/>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3" name="普通建設事業費 （ うち更新整備　）最小値テキスト">
          <a:extLst>
            <a:ext uri="{FF2B5EF4-FFF2-40B4-BE49-F238E27FC236}">
              <a16:creationId xmlns:a16="http://schemas.microsoft.com/office/drawing/2014/main" id="{66342CA4-51D3-45F6-87A5-5D67A11DA225}"/>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4" name="直線コネクタ 453">
          <a:extLst>
            <a:ext uri="{FF2B5EF4-FFF2-40B4-BE49-F238E27FC236}">
              <a16:creationId xmlns:a16="http://schemas.microsoft.com/office/drawing/2014/main" id="{93C2D9C2-926D-4794-B484-399EA8F5E40A}"/>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55" name="普通建設事業費 （ うち更新整備　）最大値テキスト">
          <a:extLst>
            <a:ext uri="{FF2B5EF4-FFF2-40B4-BE49-F238E27FC236}">
              <a16:creationId xmlns:a16="http://schemas.microsoft.com/office/drawing/2014/main" id="{233BCF88-C228-496B-9CD2-F21EE0E693B9}"/>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56" name="直線コネクタ 455">
          <a:extLst>
            <a:ext uri="{FF2B5EF4-FFF2-40B4-BE49-F238E27FC236}">
              <a16:creationId xmlns:a16="http://schemas.microsoft.com/office/drawing/2014/main" id="{9D02ABE2-C926-4869-89F2-7D8A263CFD5F}"/>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123140</xdr:rowOff>
    </xdr:from>
    <xdr:to>
      <xdr:col>55</xdr:col>
      <xdr:colOff>0</xdr:colOff>
      <xdr:row>98</xdr:row>
      <xdr:rowOff>96065</xdr:rowOff>
    </xdr:to>
    <xdr:cxnSp macro="">
      <xdr:nvCxnSpPr>
        <xdr:cNvPr id="457" name="直線コネクタ 456">
          <a:extLst>
            <a:ext uri="{FF2B5EF4-FFF2-40B4-BE49-F238E27FC236}">
              <a16:creationId xmlns:a16="http://schemas.microsoft.com/office/drawing/2014/main" id="{B4E1F4CA-FB24-418D-AB51-30F03E957AE5}"/>
            </a:ext>
          </a:extLst>
        </xdr:cNvPr>
        <xdr:cNvCxnSpPr/>
      </xdr:nvCxnSpPr>
      <xdr:spPr>
        <a:xfrm flipV="1">
          <a:off x="9639300" y="16753790"/>
          <a:ext cx="838200" cy="14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58" name="普通建設事業費 （ うち更新整備　）平均値テキスト">
          <a:extLst>
            <a:ext uri="{FF2B5EF4-FFF2-40B4-BE49-F238E27FC236}">
              <a16:creationId xmlns:a16="http://schemas.microsoft.com/office/drawing/2014/main" id="{F4AEE73F-AFE6-4690-B88A-73730D3871F5}"/>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59" name="フローチャート: 判断 458">
          <a:extLst>
            <a:ext uri="{FF2B5EF4-FFF2-40B4-BE49-F238E27FC236}">
              <a16:creationId xmlns:a16="http://schemas.microsoft.com/office/drawing/2014/main" id="{700C4098-4672-4FA0-988F-A40EF9DBB1D4}"/>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96065</xdr:rowOff>
    </xdr:from>
    <xdr:to>
      <xdr:col>50</xdr:col>
      <xdr:colOff>114300</xdr:colOff>
      <xdr:row>98</xdr:row>
      <xdr:rowOff>100253</xdr:rowOff>
    </xdr:to>
    <xdr:cxnSp macro="">
      <xdr:nvCxnSpPr>
        <xdr:cNvPr id="460" name="直線コネクタ 459">
          <a:extLst>
            <a:ext uri="{FF2B5EF4-FFF2-40B4-BE49-F238E27FC236}">
              <a16:creationId xmlns:a16="http://schemas.microsoft.com/office/drawing/2014/main" id="{35FEE4E2-88DA-4F75-B8D2-C8F33377F8F9}"/>
            </a:ext>
          </a:extLst>
        </xdr:cNvPr>
        <xdr:cNvCxnSpPr/>
      </xdr:nvCxnSpPr>
      <xdr:spPr>
        <a:xfrm flipV="1">
          <a:off x="8750300" y="16898165"/>
          <a:ext cx="889000" cy="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1" name="フローチャート: 判断 460">
          <a:extLst>
            <a:ext uri="{FF2B5EF4-FFF2-40B4-BE49-F238E27FC236}">
              <a16:creationId xmlns:a16="http://schemas.microsoft.com/office/drawing/2014/main" id="{3989AED2-562C-4119-A574-11EA6F672134}"/>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2" name="テキスト ボックス 461">
          <a:extLst>
            <a:ext uri="{FF2B5EF4-FFF2-40B4-BE49-F238E27FC236}">
              <a16:creationId xmlns:a16="http://schemas.microsoft.com/office/drawing/2014/main" id="{9AAEF2CC-4B7A-4F1C-8B84-B0D78BF1D7F4}"/>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67033</xdr:rowOff>
    </xdr:from>
    <xdr:to>
      <xdr:col>45</xdr:col>
      <xdr:colOff>177800</xdr:colOff>
      <xdr:row>98</xdr:row>
      <xdr:rowOff>100253</xdr:rowOff>
    </xdr:to>
    <xdr:cxnSp macro="">
      <xdr:nvCxnSpPr>
        <xdr:cNvPr id="463" name="直線コネクタ 462">
          <a:extLst>
            <a:ext uri="{FF2B5EF4-FFF2-40B4-BE49-F238E27FC236}">
              <a16:creationId xmlns:a16="http://schemas.microsoft.com/office/drawing/2014/main" id="{CE85BA25-8C54-4549-B92A-76DE18077B5F}"/>
            </a:ext>
          </a:extLst>
        </xdr:cNvPr>
        <xdr:cNvCxnSpPr/>
      </xdr:nvCxnSpPr>
      <xdr:spPr>
        <a:xfrm>
          <a:off x="7861300" y="16697683"/>
          <a:ext cx="889000" cy="20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4" name="フローチャート: 判断 463">
          <a:extLst>
            <a:ext uri="{FF2B5EF4-FFF2-40B4-BE49-F238E27FC236}">
              <a16:creationId xmlns:a16="http://schemas.microsoft.com/office/drawing/2014/main" id="{7536EAED-EF3A-4111-921D-D5896BBA515E}"/>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65" name="テキスト ボックス 464">
          <a:extLst>
            <a:ext uri="{FF2B5EF4-FFF2-40B4-BE49-F238E27FC236}">
              <a16:creationId xmlns:a16="http://schemas.microsoft.com/office/drawing/2014/main" id="{876D13D9-01B4-4CB9-99B1-B0EDDD760684}"/>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67033</xdr:rowOff>
    </xdr:from>
    <xdr:to>
      <xdr:col>41</xdr:col>
      <xdr:colOff>50800</xdr:colOff>
      <xdr:row>97</xdr:row>
      <xdr:rowOff>163726</xdr:rowOff>
    </xdr:to>
    <xdr:cxnSp macro="">
      <xdr:nvCxnSpPr>
        <xdr:cNvPr id="466" name="直線コネクタ 465">
          <a:extLst>
            <a:ext uri="{FF2B5EF4-FFF2-40B4-BE49-F238E27FC236}">
              <a16:creationId xmlns:a16="http://schemas.microsoft.com/office/drawing/2014/main" id="{3CC5F9FB-0CD9-4485-BF70-CDA2DE152392}"/>
            </a:ext>
          </a:extLst>
        </xdr:cNvPr>
        <xdr:cNvCxnSpPr/>
      </xdr:nvCxnSpPr>
      <xdr:spPr>
        <a:xfrm flipV="1">
          <a:off x="6972300" y="16697683"/>
          <a:ext cx="889000" cy="9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67" name="フローチャート: 判断 466">
          <a:extLst>
            <a:ext uri="{FF2B5EF4-FFF2-40B4-BE49-F238E27FC236}">
              <a16:creationId xmlns:a16="http://schemas.microsoft.com/office/drawing/2014/main" id="{D628E512-CAD1-40E8-AE92-CAF2FD935684}"/>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9738</xdr:rowOff>
    </xdr:from>
    <xdr:ext cx="534377" cy="259045"/>
    <xdr:sp macro="" textlink="">
      <xdr:nvSpPr>
        <xdr:cNvPr id="468" name="テキスト ボックス 467">
          <a:extLst>
            <a:ext uri="{FF2B5EF4-FFF2-40B4-BE49-F238E27FC236}">
              <a16:creationId xmlns:a16="http://schemas.microsoft.com/office/drawing/2014/main" id="{94C615E3-DF61-4147-8965-9AB697F1EC91}"/>
            </a:ext>
          </a:extLst>
        </xdr:cNvPr>
        <xdr:cNvSpPr txBox="1"/>
      </xdr:nvSpPr>
      <xdr:spPr>
        <a:xfrm>
          <a:off x="7594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69" name="フローチャート: 判断 468">
          <a:extLst>
            <a:ext uri="{FF2B5EF4-FFF2-40B4-BE49-F238E27FC236}">
              <a16:creationId xmlns:a16="http://schemas.microsoft.com/office/drawing/2014/main" id="{6518E224-D55C-4BD4-BE18-1FB0813F3FE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0" name="テキスト ボックス 469">
          <a:extLst>
            <a:ext uri="{FF2B5EF4-FFF2-40B4-BE49-F238E27FC236}">
              <a16:creationId xmlns:a16="http://schemas.microsoft.com/office/drawing/2014/main" id="{C3ACAD04-1A22-4B9E-A63A-12F27316D908}"/>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AA87077F-9301-4CF6-8A91-DACB4D7F50EC}"/>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620CA1CE-7AD8-4657-AEB4-DB3ADBF93F0A}"/>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798ABB2B-40FD-4121-890B-403594A93F14}"/>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FEAA5170-A932-4902-9C77-F652DBDDE56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BA0FA8A-ED38-4C75-BEC7-F27AD44B2F0C}"/>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72340</xdr:rowOff>
    </xdr:from>
    <xdr:to>
      <xdr:col>55</xdr:col>
      <xdr:colOff>50800</xdr:colOff>
      <xdr:row>98</xdr:row>
      <xdr:rowOff>2490</xdr:rowOff>
    </xdr:to>
    <xdr:sp macro="" textlink="">
      <xdr:nvSpPr>
        <xdr:cNvPr id="476" name="楕円 475">
          <a:extLst>
            <a:ext uri="{FF2B5EF4-FFF2-40B4-BE49-F238E27FC236}">
              <a16:creationId xmlns:a16="http://schemas.microsoft.com/office/drawing/2014/main" id="{982D9FDD-31D9-46A7-90E1-87A933D1CFBF}"/>
            </a:ext>
          </a:extLst>
        </xdr:cNvPr>
        <xdr:cNvSpPr/>
      </xdr:nvSpPr>
      <xdr:spPr>
        <a:xfrm>
          <a:off x="10426700" y="167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50767</xdr:rowOff>
    </xdr:from>
    <xdr:ext cx="534377" cy="259045"/>
    <xdr:sp macro="" textlink="">
      <xdr:nvSpPr>
        <xdr:cNvPr id="477" name="普通建設事業費 （ うち更新整備　）該当値テキスト">
          <a:extLst>
            <a:ext uri="{FF2B5EF4-FFF2-40B4-BE49-F238E27FC236}">
              <a16:creationId xmlns:a16="http://schemas.microsoft.com/office/drawing/2014/main" id="{B13621BF-0BB3-473C-B4B4-305B427CFED7}"/>
            </a:ext>
          </a:extLst>
        </xdr:cNvPr>
        <xdr:cNvSpPr txBox="1"/>
      </xdr:nvSpPr>
      <xdr:spPr>
        <a:xfrm>
          <a:off x="10528300" y="166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45265</xdr:rowOff>
    </xdr:from>
    <xdr:to>
      <xdr:col>50</xdr:col>
      <xdr:colOff>165100</xdr:colOff>
      <xdr:row>98</xdr:row>
      <xdr:rowOff>146865</xdr:rowOff>
    </xdr:to>
    <xdr:sp macro="" textlink="">
      <xdr:nvSpPr>
        <xdr:cNvPr id="478" name="楕円 477">
          <a:extLst>
            <a:ext uri="{FF2B5EF4-FFF2-40B4-BE49-F238E27FC236}">
              <a16:creationId xmlns:a16="http://schemas.microsoft.com/office/drawing/2014/main" id="{825E95CF-A501-49B0-AD56-D927EB28A8F7}"/>
            </a:ext>
          </a:extLst>
        </xdr:cNvPr>
        <xdr:cNvSpPr/>
      </xdr:nvSpPr>
      <xdr:spPr>
        <a:xfrm>
          <a:off x="9588500" y="168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137992</xdr:rowOff>
    </xdr:from>
    <xdr:ext cx="469744" cy="259045"/>
    <xdr:sp macro="" textlink="">
      <xdr:nvSpPr>
        <xdr:cNvPr id="479" name="テキスト ボックス 478">
          <a:extLst>
            <a:ext uri="{FF2B5EF4-FFF2-40B4-BE49-F238E27FC236}">
              <a16:creationId xmlns:a16="http://schemas.microsoft.com/office/drawing/2014/main" id="{B33ABC2B-EACD-4E8C-A976-C9821942E2E8}"/>
            </a:ext>
          </a:extLst>
        </xdr:cNvPr>
        <xdr:cNvSpPr txBox="1"/>
      </xdr:nvSpPr>
      <xdr:spPr>
        <a:xfrm>
          <a:off x="9404428" y="1694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49453</xdr:rowOff>
    </xdr:from>
    <xdr:to>
      <xdr:col>46</xdr:col>
      <xdr:colOff>38100</xdr:colOff>
      <xdr:row>98</xdr:row>
      <xdr:rowOff>151053</xdr:rowOff>
    </xdr:to>
    <xdr:sp macro="" textlink="">
      <xdr:nvSpPr>
        <xdr:cNvPr id="480" name="楕円 479">
          <a:extLst>
            <a:ext uri="{FF2B5EF4-FFF2-40B4-BE49-F238E27FC236}">
              <a16:creationId xmlns:a16="http://schemas.microsoft.com/office/drawing/2014/main" id="{67784399-C446-4B80-A009-23923354311E}"/>
            </a:ext>
          </a:extLst>
        </xdr:cNvPr>
        <xdr:cNvSpPr/>
      </xdr:nvSpPr>
      <xdr:spPr>
        <a:xfrm>
          <a:off x="8699500" y="1685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142180</xdr:rowOff>
    </xdr:from>
    <xdr:ext cx="469744" cy="259045"/>
    <xdr:sp macro="" textlink="">
      <xdr:nvSpPr>
        <xdr:cNvPr id="481" name="テキスト ボックス 480">
          <a:extLst>
            <a:ext uri="{FF2B5EF4-FFF2-40B4-BE49-F238E27FC236}">
              <a16:creationId xmlns:a16="http://schemas.microsoft.com/office/drawing/2014/main" id="{C335DFC9-E759-4FE9-93BD-1B3C9ACC9CD5}"/>
            </a:ext>
          </a:extLst>
        </xdr:cNvPr>
        <xdr:cNvSpPr txBox="1"/>
      </xdr:nvSpPr>
      <xdr:spPr>
        <a:xfrm>
          <a:off x="8515428" y="1694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16233</xdr:rowOff>
    </xdr:from>
    <xdr:to>
      <xdr:col>41</xdr:col>
      <xdr:colOff>101600</xdr:colOff>
      <xdr:row>97</xdr:row>
      <xdr:rowOff>117833</xdr:rowOff>
    </xdr:to>
    <xdr:sp macro="" textlink="">
      <xdr:nvSpPr>
        <xdr:cNvPr id="482" name="楕円 481">
          <a:extLst>
            <a:ext uri="{FF2B5EF4-FFF2-40B4-BE49-F238E27FC236}">
              <a16:creationId xmlns:a16="http://schemas.microsoft.com/office/drawing/2014/main" id="{2A283CE1-5086-4C46-A41E-064D0D44A144}"/>
            </a:ext>
          </a:extLst>
        </xdr:cNvPr>
        <xdr:cNvSpPr/>
      </xdr:nvSpPr>
      <xdr:spPr>
        <a:xfrm>
          <a:off x="7810500" y="166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134360</xdr:rowOff>
    </xdr:from>
    <xdr:ext cx="534377" cy="259045"/>
    <xdr:sp macro="" textlink="">
      <xdr:nvSpPr>
        <xdr:cNvPr id="483" name="テキスト ボックス 482">
          <a:extLst>
            <a:ext uri="{FF2B5EF4-FFF2-40B4-BE49-F238E27FC236}">
              <a16:creationId xmlns:a16="http://schemas.microsoft.com/office/drawing/2014/main" id="{2A63BC46-C529-4577-AF87-2ED423704678}"/>
            </a:ext>
          </a:extLst>
        </xdr:cNvPr>
        <xdr:cNvSpPr txBox="1"/>
      </xdr:nvSpPr>
      <xdr:spPr>
        <a:xfrm>
          <a:off x="7594111" y="1642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112926</xdr:rowOff>
    </xdr:from>
    <xdr:to>
      <xdr:col>36</xdr:col>
      <xdr:colOff>165100</xdr:colOff>
      <xdr:row>98</xdr:row>
      <xdr:rowOff>43076</xdr:rowOff>
    </xdr:to>
    <xdr:sp macro="" textlink="">
      <xdr:nvSpPr>
        <xdr:cNvPr id="484" name="楕円 483">
          <a:extLst>
            <a:ext uri="{FF2B5EF4-FFF2-40B4-BE49-F238E27FC236}">
              <a16:creationId xmlns:a16="http://schemas.microsoft.com/office/drawing/2014/main" id="{9D88FF79-D995-4E77-81EE-102F722BC58C}"/>
            </a:ext>
          </a:extLst>
        </xdr:cNvPr>
        <xdr:cNvSpPr/>
      </xdr:nvSpPr>
      <xdr:spPr>
        <a:xfrm>
          <a:off x="6921500" y="1674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34203</xdr:rowOff>
    </xdr:from>
    <xdr:ext cx="534377" cy="259045"/>
    <xdr:sp macro="" textlink="">
      <xdr:nvSpPr>
        <xdr:cNvPr id="485" name="テキスト ボックス 484">
          <a:extLst>
            <a:ext uri="{FF2B5EF4-FFF2-40B4-BE49-F238E27FC236}">
              <a16:creationId xmlns:a16="http://schemas.microsoft.com/office/drawing/2014/main" id="{7575B1C4-1EE4-4492-A61B-EB0F6B3863C7}"/>
            </a:ext>
          </a:extLst>
        </xdr:cNvPr>
        <xdr:cNvSpPr txBox="1"/>
      </xdr:nvSpPr>
      <xdr:spPr>
        <a:xfrm>
          <a:off x="6705111" y="1683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895D22E5-7ED1-4B33-B2A6-99A94C668F11}"/>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2A466100-A6F3-40C9-B894-0E9254F0E4DA}"/>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840A5AEF-921C-4B93-B8B4-6079D19E6488}"/>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DD3D8A84-8E5B-475B-A2A4-9AF00D49E735}"/>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D5DCD00A-B9E2-4363-B1D5-C98DAFF5D978}"/>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B8141DFF-C13C-4EF7-86FE-C91D595D168F}"/>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74FFF287-BBEC-49A2-A4C9-5B6A5418D807}"/>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FA32CAB8-C55B-47B2-9FBF-17BCFAA262D7}"/>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37C24BD8-6447-45E9-8488-1D347732B6BE}"/>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D02C689C-DAC2-4911-83AE-237A67B989BA}"/>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949505D4-CD63-4F3D-B124-BC9A6A2D0FB4}"/>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7166F1B7-12E9-4D15-8E9D-0EE38678BFAD}"/>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C0127698-4968-4764-A6E9-1F3DE1C1B755}"/>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7A9C9A6C-3F68-4DBC-A667-A4FB47BD938D}"/>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17791D48-2D68-4D9C-A523-3B8F20D6E2A8}"/>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CCA46F69-FEE1-4A12-9D1D-55AAF2B552BB}"/>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D2A54034-55CB-4888-A523-36D53266B892}"/>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8F8EE94-5E16-4310-BF1C-CBF802C4D615}"/>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CA26C16-8F8E-4522-9E24-FE98A10479CB}"/>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61A987C2-A2CC-4578-A82B-0AD40757F761}"/>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80CAFF02-6490-49A8-AD43-857320E575FB}"/>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3603749B-5F68-4894-BA24-30C4A73CA081}"/>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20681913-E402-43A6-A30F-F01E227DBECB}"/>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9E8AE18-EE4C-49D5-8F0B-746D3D075826}"/>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0" name="災害復旧事業費最小値テキスト">
          <a:extLst>
            <a:ext uri="{FF2B5EF4-FFF2-40B4-BE49-F238E27FC236}">
              <a16:creationId xmlns:a16="http://schemas.microsoft.com/office/drawing/2014/main" id="{75D65275-662A-48D6-987F-377BB6D36D3A}"/>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4B7152A6-EC8C-4FD8-993C-23910F2A9C25}"/>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2" name="災害復旧事業費最大値テキスト">
          <a:extLst>
            <a:ext uri="{FF2B5EF4-FFF2-40B4-BE49-F238E27FC236}">
              <a16:creationId xmlns:a16="http://schemas.microsoft.com/office/drawing/2014/main" id="{B0A27500-1C5F-4FED-8011-4E7EFFEDC37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3" name="直線コネクタ 512">
          <a:extLst>
            <a:ext uri="{FF2B5EF4-FFF2-40B4-BE49-F238E27FC236}">
              <a16:creationId xmlns:a16="http://schemas.microsoft.com/office/drawing/2014/main" id="{6830D305-0F3E-4D9D-81F8-041030A4A184}"/>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143209</xdr:rowOff>
    </xdr:from>
    <xdr:to>
      <xdr:col>85</xdr:col>
      <xdr:colOff>127000</xdr:colOff>
      <xdr:row>38</xdr:row>
      <xdr:rowOff>91446</xdr:rowOff>
    </xdr:to>
    <xdr:cxnSp macro="">
      <xdr:nvCxnSpPr>
        <xdr:cNvPr id="514" name="直線コネクタ 513">
          <a:extLst>
            <a:ext uri="{FF2B5EF4-FFF2-40B4-BE49-F238E27FC236}">
              <a16:creationId xmlns:a16="http://schemas.microsoft.com/office/drawing/2014/main" id="{24B62575-AF6F-46AC-A459-0B74B895872A}"/>
            </a:ext>
          </a:extLst>
        </xdr:cNvPr>
        <xdr:cNvCxnSpPr/>
      </xdr:nvCxnSpPr>
      <xdr:spPr>
        <a:xfrm>
          <a:off x="15481300" y="6486859"/>
          <a:ext cx="838200" cy="11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130200</xdr:rowOff>
    </xdr:from>
    <xdr:ext cx="469744" cy="259045"/>
    <xdr:sp macro="" textlink="">
      <xdr:nvSpPr>
        <xdr:cNvPr id="515" name="災害復旧事業費平均値テキスト">
          <a:extLst>
            <a:ext uri="{FF2B5EF4-FFF2-40B4-BE49-F238E27FC236}">
              <a16:creationId xmlns:a16="http://schemas.microsoft.com/office/drawing/2014/main" id="{2A2C3303-8002-402B-8777-4F2C834D50C8}"/>
            </a:ext>
          </a:extLst>
        </xdr:cNvPr>
        <xdr:cNvSpPr txBox="1"/>
      </xdr:nvSpPr>
      <xdr:spPr>
        <a:xfrm>
          <a:off x="16370300" y="664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16" name="フローチャート: 判断 515">
          <a:extLst>
            <a:ext uri="{FF2B5EF4-FFF2-40B4-BE49-F238E27FC236}">
              <a16:creationId xmlns:a16="http://schemas.microsoft.com/office/drawing/2014/main" id="{521E1F39-778F-440E-9D86-6CF1CE23578A}"/>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40811</xdr:rowOff>
    </xdr:from>
    <xdr:to>
      <xdr:col>81</xdr:col>
      <xdr:colOff>50800</xdr:colOff>
      <xdr:row>37</xdr:row>
      <xdr:rowOff>143209</xdr:rowOff>
    </xdr:to>
    <xdr:cxnSp macro="">
      <xdr:nvCxnSpPr>
        <xdr:cNvPr id="517" name="直線コネクタ 516">
          <a:extLst>
            <a:ext uri="{FF2B5EF4-FFF2-40B4-BE49-F238E27FC236}">
              <a16:creationId xmlns:a16="http://schemas.microsoft.com/office/drawing/2014/main" id="{09690BFE-E315-477B-9025-38FAE0ABB99B}"/>
            </a:ext>
          </a:extLst>
        </xdr:cNvPr>
        <xdr:cNvCxnSpPr/>
      </xdr:nvCxnSpPr>
      <xdr:spPr>
        <a:xfrm>
          <a:off x="14592300" y="6213011"/>
          <a:ext cx="889000" cy="27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18" name="フローチャート: 判断 517">
          <a:extLst>
            <a:ext uri="{FF2B5EF4-FFF2-40B4-BE49-F238E27FC236}">
              <a16:creationId xmlns:a16="http://schemas.microsoft.com/office/drawing/2014/main" id="{78459D9C-C316-4864-888D-B1F881AEFA83}"/>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67849</xdr:rowOff>
    </xdr:from>
    <xdr:ext cx="469744" cy="259045"/>
    <xdr:sp macro="" textlink="">
      <xdr:nvSpPr>
        <xdr:cNvPr id="519" name="テキスト ボックス 518">
          <a:extLst>
            <a:ext uri="{FF2B5EF4-FFF2-40B4-BE49-F238E27FC236}">
              <a16:creationId xmlns:a16="http://schemas.microsoft.com/office/drawing/2014/main" id="{A413242A-BABE-4809-8FD5-7EECC1BA4CE2}"/>
            </a:ext>
          </a:extLst>
        </xdr:cNvPr>
        <xdr:cNvSpPr txBox="1"/>
      </xdr:nvSpPr>
      <xdr:spPr>
        <a:xfrm>
          <a:off x="15246428" y="67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46439</xdr:rowOff>
    </xdr:from>
    <xdr:to>
      <xdr:col>76</xdr:col>
      <xdr:colOff>114300</xdr:colOff>
      <xdr:row>36</xdr:row>
      <xdr:rowOff>40811</xdr:rowOff>
    </xdr:to>
    <xdr:cxnSp macro="">
      <xdr:nvCxnSpPr>
        <xdr:cNvPr id="520" name="直線コネクタ 519">
          <a:extLst>
            <a:ext uri="{FF2B5EF4-FFF2-40B4-BE49-F238E27FC236}">
              <a16:creationId xmlns:a16="http://schemas.microsoft.com/office/drawing/2014/main" id="{6D4CEBC7-5878-485D-B6DC-9945F1C40A9D}"/>
            </a:ext>
          </a:extLst>
        </xdr:cNvPr>
        <xdr:cNvCxnSpPr/>
      </xdr:nvCxnSpPr>
      <xdr:spPr>
        <a:xfrm>
          <a:off x="13703300" y="5875739"/>
          <a:ext cx="889000" cy="33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1" name="フローチャート: 判断 520">
          <a:extLst>
            <a:ext uri="{FF2B5EF4-FFF2-40B4-BE49-F238E27FC236}">
              <a16:creationId xmlns:a16="http://schemas.microsoft.com/office/drawing/2014/main" id="{7A011872-4921-4304-AD26-78F8C437CE5A}"/>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63254</xdr:rowOff>
    </xdr:from>
    <xdr:ext cx="469744" cy="259045"/>
    <xdr:sp macro="" textlink="">
      <xdr:nvSpPr>
        <xdr:cNvPr id="522" name="テキスト ボックス 521">
          <a:extLst>
            <a:ext uri="{FF2B5EF4-FFF2-40B4-BE49-F238E27FC236}">
              <a16:creationId xmlns:a16="http://schemas.microsoft.com/office/drawing/2014/main" id="{28623FA3-7AC4-4590-A8F1-0047E3F446DD}"/>
            </a:ext>
          </a:extLst>
        </xdr:cNvPr>
        <xdr:cNvSpPr txBox="1"/>
      </xdr:nvSpPr>
      <xdr:spPr>
        <a:xfrm>
          <a:off x="14357428" y="674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46439</xdr:rowOff>
    </xdr:from>
    <xdr:to>
      <xdr:col>71</xdr:col>
      <xdr:colOff>177800</xdr:colOff>
      <xdr:row>34</xdr:row>
      <xdr:rowOff>117034</xdr:rowOff>
    </xdr:to>
    <xdr:cxnSp macro="">
      <xdr:nvCxnSpPr>
        <xdr:cNvPr id="523" name="直線コネクタ 522">
          <a:extLst>
            <a:ext uri="{FF2B5EF4-FFF2-40B4-BE49-F238E27FC236}">
              <a16:creationId xmlns:a16="http://schemas.microsoft.com/office/drawing/2014/main" id="{57BC96E7-B833-4F69-A683-42D9D9550FA8}"/>
            </a:ext>
          </a:extLst>
        </xdr:cNvPr>
        <xdr:cNvCxnSpPr/>
      </xdr:nvCxnSpPr>
      <xdr:spPr>
        <a:xfrm flipV="1">
          <a:off x="12814300" y="5875739"/>
          <a:ext cx="889000" cy="7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4" name="フローチャート: 判断 523">
          <a:extLst>
            <a:ext uri="{FF2B5EF4-FFF2-40B4-BE49-F238E27FC236}">
              <a16:creationId xmlns:a16="http://schemas.microsoft.com/office/drawing/2014/main" id="{0AACF013-A6C7-48AF-AE19-8B0E2AFA94FE}"/>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71891</xdr:rowOff>
    </xdr:from>
    <xdr:ext cx="469744" cy="259045"/>
    <xdr:sp macro="" textlink="">
      <xdr:nvSpPr>
        <xdr:cNvPr id="525" name="テキスト ボックス 524">
          <a:extLst>
            <a:ext uri="{FF2B5EF4-FFF2-40B4-BE49-F238E27FC236}">
              <a16:creationId xmlns:a16="http://schemas.microsoft.com/office/drawing/2014/main" id="{9A5744B4-9F3E-4685-95A7-C7C360B08CA2}"/>
            </a:ext>
          </a:extLst>
        </xdr:cNvPr>
        <xdr:cNvSpPr txBox="1"/>
      </xdr:nvSpPr>
      <xdr:spPr>
        <a:xfrm>
          <a:off x="13468428" y="675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26" name="フローチャート: 判断 525">
          <a:extLst>
            <a:ext uri="{FF2B5EF4-FFF2-40B4-BE49-F238E27FC236}">
              <a16:creationId xmlns:a16="http://schemas.microsoft.com/office/drawing/2014/main" id="{B2A05877-D5DD-40EC-930A-2073B09D0E78}"/>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80121</xdr:rowOff>
    </xdr:from>
    <xdr:ext cx="469744" cy="259045"/>
    <xdr:sp macro="" textlink="">
      <xdr:nvSpPr>
        <xdr:cNvPr id="527" name="テキスト ボックス 526">
          <a:extLst>
            <a:ext uri="{FF2B5EF4-FFF2-40B4-BE49-F238E27FC236}">
              <a16:creationId xmlns:a16="http://schemas.microsoft.com/office/drawing/2014/main" id="{7D606618-A64A-4126-9FAE-DA46ECE4ADAF}"/>
            </a:ext>
          </a:extLst>
        </xdr:cNvPr>
        <xdr:cNvSpPr txBox="1"/>
      </xdr:nvSpPr>
      <xdr:spPr>
        <a:xfrm>
          <a:off x="12579428" y="67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EA60A004-C31A-4252-8FDB-D86DFCCA0797}"/>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A2700E38-9D91-456E-A969-55BBEC63F175}"/>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8A074BC-B6E0-41AA-A2C2-BB761267CB29}"/>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722BC3D6-93AC-4F4A-8920-729BE145F62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4D61EE97-59A7-4229-AD3A-9333CA6E659B}"/>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40646</xdr:rowOff>
    </xdr:from>
    <xdr:to>
      <xdr:col>85</xdr:col>
      <xdr:colOff>177800</xdr:colOff>
      <xdr:row>38</xdr:row>
      <xdr:rowOff>142246</xdr:rowOff>
    </xdr:to>
    <xdr:sp macro="" textlink="">
      <xdr:nvSpPr>
        <xdr:cNvPr id="533" name="楕円 532">
          <a:extLst>
            <a:ext uri="{FF2B5EF4-FFF2-40B4-BE49-F238E27FC236}">
              <a16:creationId xmlns:a16="http://schemas.microsoft.com/office/drawing/2014/main" id="{ED139D55-5311-4C68-AD21-6EAFA26F59A8}"/>
            </a:ext>
          </a:extLst>
        </xdr:cNvPr>
        <xdr:cNvSpPr/>
      </xdr:nvSpPr>
      <xdr:spPr>
        <a:xfrm>
          <a:off x="16268700" y="65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xdr:rowOff>
    </xdr:from>
    <xdr:ext cx="534377" cy="259045"/>
    <xdr:sp macro="" textlink="">
      <xdr:nvSpPr>
        <xdr:cNvPr id="534" name="災害復旧事業費該当値テキスト">
          <a:extLst>
            <a:ext uri="{FF2B5EF4-FFF2-40B4-BE49-F238E27FC236}">
              <a16:creationId xmlns:a16="http://schemas.microsoft.com/office/drawing/2014/main" id="{637F992F-072C-4E34-8541-DCD001D64B61}"/>
            </a:ext>
          </a:extLst>
        </xdr:cNvPr>
        <xdr:cNvSpPr txBox="1"/>
      </xdr:nvSpPr>
      <xdr:spPr>
        <a:xfrm>
          <a:off x="16370300" y="634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92409</xdr:rowOff>
    </xdr:from>
    <xdr:to>
      <xdr:col>81</xdr:col>
      <xdr:colOff>101600</xdr:colOff>
      <xdr:row>38</xdr:row>
      <xdr:rowOff>22559</xdr:rowOff>
    </xdr:to>
    <xdr:sp macro="" textlink="">
      <xdr:nvSpPr>
        <xdr:cNvPr id="535" name="楕円 534">
          <a:extLst>
            <a:ext uri="{FF2B5EF4-FFF2-40B4-BE49-F238E27FC236}">
              <a16:creationId xmlns:a16="http://schemas.microsoft.com/office/drawing/2014/main" id="{C459D7E7-A061-4A29-BE03-D72FFC3F4AAE}"/>
            </a:ext>
          </a:extLst>
        </xdr:cNvPr>
        <xdr:cNvSpPr/>
      </xdr:nvSpPr>
      <xdr:spPr>
        <a:xfrm>
          <a:off x="15430500" y="643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39086</xdr:rowOff>
    </xdr:from>
    <xdr:ext cx="534377" cy="259045"/>
    <xdr:sp macro="" textlink="">
      <xdr:nvSpPr>
        <xdr:cNvPr id="536" name="テキスト ボックス 535">
          <a:extLst>
            <a:ext uri="{FF2B5EF4-FFF2-40B4-BE49-F238E27FC236}">
              <a16:creationId xmlns:a16="http://schemas.microsoft.com/office/drawing/2014/main" id="{D9C8EA21-4E5B-4B39-BFD0-E6265B45A26E}"/>
            </a:ext>
          </a:extLst>
        </xdr:cNvPr>
        <xdr:cNvSpPr txBox="1"/>
      </xdr:nvSpPr>
      <xdr:spPr>
        <a:xfrm>
          <a:off x="15214111" y="62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161461</xdr:rowOff>
    </xdr:from>
    <xdr:to>
      <xdr:col>76</xdr:col>
      <xdr:colOff>165100</xdr:colOff>
      <xdr:row>36</xdr:row>
      <xdr:rowOff>91611</xdr:rowOff>
    </xdr:to>
    <xdr:sp macro="" textlink="">
      <xdr:nvSpPr>
        <xdr:cNvPr id="537" name="楕円 536">
          <a:extLst>
            <a:ext uri="{FF2B5EF4-FFF2-40B4-BE49-F238E27FC236}">
              <a16:creationId xmlns:a16="http://schemas.microsoft.com/office/drawing/2014/main" id="{3288DB02-9139-4622-8FD6-2A22D5636171}"/>
            </a:ext>
          </a:extLst>
        </xdr:cNvPr>
        <xdr:cNvSpPr/>
      </xdr:nvSpPr>
      <xdr:spPr>
        <a:xfrm>
          <a:off x="14541500" y="616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108138</xdr:rowOff>
    </xdr:from>
    <xdr:ext cx="599010" cy="259045"/>
    <xdr:sp macro="" textlink="">
      <xdr:nvSpPr>
        <xdr:cNvPr id="538" name="テキスト ボックス 537">
          <a:extLst>
            <a:ext uri="{FF2B5EF4-FFF2-40B4-BE49-F238E27FC236}">
              <a16:creationId xmlns:a16="http://schemas.microsoft.com/office/drawing/2014/main" id="{47B110D6-25D8-4DB5-B7BC-D628D620E654}"/>
            </a:ext>
          </a:extLst>
        </xdr:cNvPr>
        <xdr:cNvSpPr txBox="1"/>
      </xdr:nvSpPr>
      <xdr:spPr>
        <a:xfrm>
          <a:off x="14292795" y="5937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167089</xdr:rowOff>
    </xdr:from>
    <xdr:to>
      <xdr:col>72</xdr:col>
      <xdr:colOff>38100</xdr:colOff>
      <xdr:row>34</xdr:row>
      <xdr:rowOff>97239</xdr:rowOff>
    </xdr:to>
    <xdr:sp macro="" textlink="">
      <xdr:nvSpPr>
        <xdr:cNvPr id="539" name="楕円 538">
          <a:extLst>
            <a:ext uri="{FF2B5EF4-FFF2-40B4-BE49-F238E27FC236}">
              <a16:creationId xmlns:a16="http://schemas.microsoft.com/office/drawing/2014/main" id="{57059911-B792-46D7-8615-839A744B564D}"/>
            </a:ext>
          </a:extLst>
        </xdr:cNvPr>
        <xdr:cNvSpPr/>
      </xdr:nvSpPr>
      <xdr:spPr>
        <a:xfrm>
          <a:off x="13652500" y="582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113766</xdr:rowOff>
    </xdr:from>
    <xdr:ext cx="599010" cy="259045"/>
    <xdr:sp macro="" textlink="">
      <xdr:nvSpPr>
        <xdr:cNvPr id="540" name="テキスト ボックス 539">
          <a:extLst>
            <a:ext uri="{FF2B5EF4-FFF2-40B4-BE49-F238E27FC236}">
              <a16:creationId xmlns:a16="http://schemas.microsoft.com/office/drawing/2014/main" id="{BB962838-1D44-45EE-A97D-95E878D8F777}"/>
            </a:ext>
          </a:extLst>
        </xdr:cNvPr>
        <xdr:cNvSpPr txBox="1"/>
      </xdr:nvSpPr>
      <xdr:spPr>
        <a:xfrm>
          <a:off x="13403795" y="560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66234</xdr:rowOff>
    </xdr:from>
    <xdr:to>
      <xdr:col>67</xdr:col>
      <xdr:colOff>101600</xdr:colOff>
      <xdr:row>34</xdr:row>
      <xdr:rowOff>167834</xdr:rowOff>
    </xdr:to>
    <xdr:sp macro="" textlink="">
      <xdr:nvSpPr>
        <xdr:cNvPr id="541" name="楕円 540">
          <a:extLst>
            <a:ext uri="{FF2B5EF4-FFF2-40B4-BE49-F238E27FC236}">
              <a16:creationId xmlns:a16="http://schemas.microsoft.com/office/drawing/2014/main" id="{603F5307-1BF1-41BD-A394-321D53ADB3AD}"/>
            </a:ext>
          </a:extLst>
        </xdr:cNvPr>
        <xdr:cNvSpPr/>
      </xdr:nvSpPr>
      <xdr:spPr>
        <a:xfrm>
          <a:off x="12763500" y="58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12911</xdr:rowOff>
    </xdr:from>
    <xdr:ext cx="599010" cy="259045"/>
    <xdr:sp macro="" textlink="">
      <xdr:nvSpPr>
        <xdr:cNvPr id="542" name="テキスト ボックス 541">
          <a:extLst>
            <a:ext uri="{FF2B5EF4-FFF2-40B4-BE49-F238E27FC236}">
              <a16:creationId xmlns:a16="http://schemas.microsoft.com/office/drawing/2014/main" id="{969D36F7-EFE0-43DC-8390-F9604B4BBA86}"/>
            </a:ext>
          </a:extLst>
        </xdr:cNvPr>
        <xdr:cNvSpPr txBox="1"/>
      </xdr:nvSpPr>
      <xdr:spPr>
        <a:xfrm>
          <a:off x="12514795" y="567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7ADE62EA-80AA-4EB9-8F8A-56C2FD99C406}"/>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C226A06C-4676-401E-B94F-85D1E448A4BC}"/>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78FBE60B-597F-43D6-A0F3-60C229F9F31F}"/>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8B6CC35D-2326-4F3C-97E2-61900D4F9045}"/>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EFDB34CA-2F5C-4F18-B569-BEF1F18F9B33}"/>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E8A31C30-3D20-4845-8F97-39CF16291368}"/>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4C222730-EDBC-485F-AFD7-E8833BEBFEE7}"/>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56A34212-864B-48E0-9386-D9267D5F1A47}"/>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9D8CC5FA-769E-4DB6-95AC-A6DB69824C3A}"/>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B5316838-9591-4F44-B299-DD05A419EF28}"/>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E6177B14-7E46-4E93-A5C1-4D7FE3E7DB19}"/>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14C315E5-D0B2-4EDB-9F90-B59C24E94CA2}"/>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E60A7835-470D-47EA-9D98-C218098FE36B}"/>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DDE7B428-6B9D-4991-9FFC-284490A5396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138DFF0F-826F-4053-9490-74D9F09CAA92}"/>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42CDB307-28FC-441E-99AA-4BDC84E37BA3}"/>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59474FCD-6AC2-4281-8E27-98248EA1EBBD}"/>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11DF8FCE-0816-4E77-9F44-AB5453843C32}"/>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96A5E2F4-320B-4062-A583-0249A91870A4}"/>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2C37C2D-39D3-463F-9081-428830BB326B}"/>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DAF1C239-F3B0-4B7A-A709-ED203D7CB8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AE0D16B-BA14-4CD4-91C5-80F0C5AAAF3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91A6A608-C54D-4585-9F1A-4750D53BACF2}"/>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25F681D3-EE7E-4289-AB99-5FDDC72A9E08}"/>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804A1E12-0AD6-4F4A-9516-EFEA0E4CBBEB}"/>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6A06604B-0DD1-41F9-9A2B-4E700FF74F38}"/>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53DC0841-C06F-45DE-819D-A5FB831A471C}"/>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4319BA4D-C027-4DCA-84CE-2F9896F10B66}"/>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110BC16B-FD41-4017-B807-7F242C95DC61}"/>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37CD11D6-EF08-4DE9-BC11-5BFA49F167E4}"/>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5D8D8801-ED77-41C2-B31A-603DDA0BC70F}"/>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FBCA40B2-6DBF-4E47-9828-7316276D0F58}"/>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7B59ECA0-82B8-4337-9437-27D64EC833A1}"/>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9D2CC345-C38A-4E2C-A9E3-DA1460512A13}"/>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8C65B795-C7A0-4F12-B4DB-A7374A6BF4E8}"/>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F5227B92-24B7-412D-B08F-144985AC6276}"/>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81D89955-0996-4A24-A6F9-5BC2848AF57A}"/>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39269BC-ED2E-4999-9683-0C7CC3D5A44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F982118C-3C57-4EF3-86B1-707878136EAB}"/>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4E150F5C-35B0-4405-BDF9-CB3B6A53CC99}"/>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F8E2DEE2-2C85-42EA-8A47-7C2F505A10F8}"/>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BDE09288-2171-4316-A98D-957756E55EBC}"/>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1B348D8A-278B-4A7B-BD08-5DDA3CADCFD9}"/>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B5D6257F-5CE0-4F7C-ACD5-4237ED71EE01}"/>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22CD0993-B135-4139-91FD-7AEA76AEEFBA}"/>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509E7D5B-7169-4535-A5E7-C834C254F018}"/>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E809A29E-AB21-4C10-BDCC-61223DDCF759}"/>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A8CC05D6-54A5-4829-A40A-606FF0500168}"/>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C134C3A-B626-4F17-9E97-83F55E7CE612}"/>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BD7D08B7-70E0-49A2-B101-B23CEFC69529}"/>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6B0DA181-2A3C-4660-B2FD-16075751CD44}"/>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17C7F356-6FDE-46FD-A7C0-D2D20F2F654F}"/>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921ABF1-8458-4F36-8D45-D819F94C3832}"/>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BB53A25A-04C0-4B4D-A67B-06D13D741BFA}"/>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D04CBD89-D77E-47AB-91F5-3F3A4624EB97}"/>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D17DF352-E3B7-4DBF-815D-BD5C8696EBE6}"/>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FA8F28A1-F645-4103-8BBC-5AE47E880221}"/>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87D46FCC-DCFF-40E0-86A7-5891FDC873E1}"/>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86E88562-8F83-4880-B3BC-EC39C5ECFF86}"/>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3EF6E500-6F4F-4A26-8B16-B9387CF64BE5}"/>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279C565B-2450-46D0-9657-2A84DC73B5B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AEB7DBFA-61B7-4B43-BA9A-E1EF161040FF}"/>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49C0367F-DB0D-4600-BD43-7E8218DDA0C4}"/>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D9F0E4FF-33A3-4EDC-8229-E9C8E7C0F539}"/>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2CE7C17F-5919-4556-85AD-9D1A054F70F6}"/>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584E9EEE-48A2-4449-B069-7EAF46688F5B}"/>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10CCC058-31DC-4090-8DAA-52C2160B41B1}"/>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F91173BD-D55B-4D72-ACC8-89A31353776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C4C61AA5-D19C-4C87-9232-48F61FB43B33}"/>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DA46CB5D-DD24-4D46-AB1A-220A19696D6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3" name="直線コネクタ 612">
          <a:extLst>
            <a:ext uri="{FF2B5EF4-FFF2-40B4-BE49-F238E27FC236}">
              <a16:creationId xmlns:a16="http://schemas.microsoft.com/office/drawing/2014/main" id="{D01D411E-44A6-48AD-9AF8-1B6361012BEC}"/>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4" name="公債費最小値テキスト">
          <a:extLst>
            <a:ext uri="{FF2B5EF4-FFF2-40B4-BE49-F238E27FC236}">
              <a16:creationId xmlns:a16="http://schemas.microsoft.com/office/drawing/2014/main" id="{400C7573-602D-4247-98FC-C578E411D782}"/>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15" name="直線コネクタ 614">
          <a:extLst>
            <a:ext uri="{FF2B5EF4-FFF2-40B4-BE49-F238E27FC236}">
              <a16:creationId xmlns:a16="http://schemas.microsoft.com/office/drawing/2014/main" id="{C884501E-E1CA-4F86-93B3-3892505D2CB4}"/>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16" name="公債費最大値テキスト">
          <a:extLst>
            <a:ext uri="{FF2B5EF4-FFF2-40B4-BE49-F238E27FC236}">
              <a16:creationId xmlns:a16="http://schemas.microsoft.com/office/drawing/2014/main" id="{1837FE2E-B2EA-4277-9432-88679F71A3D5}"/>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17" name="直線コネクタ 616">
          <a:extLst>
            <a:ext uri="{FF2B5EF4-FFF2-40B4-BE49-F238E27FC236}">
              <a16:creationId xmlns:a16="http://schemas.microsoft.com/office/drawing/2014/main" id="{97323CE4-DA00-438C-963E-F430D825438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85489</xdr:rowOff>
    </xdr:from>
    <xdr:to>
      <xdr:col>85</xdr:col>
      <xdr:colOff>127000</xdr:colOff>
      <xdr:row>76</xdr:row>
      <xdr:rowOff>129902</xdr:rowOff>
    </xdr:to>
    <xdr:cxnSp macro="">
      <xdr:nvCxnSpPr>
        <xdr:cNvPr id="618" name="直線コネクタ 617">
          <a:extLst>
            <a:ext uri="{FF2B5EF4-FFF2-40B4-BE49-F238E27FC236}">
              <a16:creationId xmlns:a16="http://schemas.microsoft.com/office/drawing/2014/main" id="{3A7F07B0-3F52-461A-9DC2-977A41775403}"/>
            </a:ext>
          </a:extLst>
        </xdr:cNvPr>
        <xdr:cNvCxnSpPr/>
      </xdr:nvCxnSpPr>
      <xdr:spPr>
        <a:xfrm flipV="1">
          <a:off x="15481300" y="13115689"/>
          <a:ext cx="838200"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160724</xdr:rowOff>
    </xdr:from>
    <xdr:ext cx="534377" cy="259045"/>
    <xdr:sp macro="" textlink="">
      <xdr:nvSpPr>
        <xdr:cNvPr id="619" name="公債費平均値テキスト">
          <a:extLst>
            <a:ext uri="{FF2B5EF4-FFF2-40B4-BE49-F238E27FC236}">
              <a16:creationId xmlns:a16="http://schemas.microsoft.com/office/drawing/2014/main" id="{3A18407E-C086-41B2-B3C9-D761D766B838}"/>
            </a:ext>
          </a:extLst>
        </xdr:cNvPr>
        <xdr:cNvSpPr txBox="1"/>
      </xdr:nvSpPr>
      <xdr:spPr>
        <a:xfrm>
          <a:off x="16370300" y="13190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0" name="フローチャート: 判断 619">
          <a:extLst>
            <a:ext uri="{FF2B5EF4-FFF2-40B4-BE49-F238E27FC236}">
              <a16:creationId xmlns:a16="http://schemas.microsoft.com/office/drawing/2014/main" id="{E0392F0D-D966-4625-8B14-7FC18106907C}"/>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129902</xdr:rowOff>
    </xdr:from>
    <xdr:to>
      <xdr:col>81</xdr:col>
      <xdr:colOff>50800</xdr:colOff>
      <xdr:row>77</xdr:row>
      <xdr:rowOff>46769</xdr:rowOff>
    </xdr:to>
    <xdr:cxnSp macro="">
      <xdr:nvCxnSpPr>
        <xdr:cNvPr id="621" name="直線コネクタ 620">
          <a:extLst>
            <a:ext uri="{FF2B5EF4-FFF2-40B4-BE49-F238E27FC236}">
              <a16:creationId xmlns:a16="http://schemas.microsoft.com/office/drawing/2014/main" id="{1096957A-DAEE-4A27-A17F-2AD4831CC3E8}"/>
            </a:ext>
          </a:extLst>
        </xdr:cNvPr>
        <xdr:cNvCxnSpPr/>
      </xdr:nvCxnSpPr>
      <xdr:spPr>
        <a:xfrm flipV="1">
          <a:off x="14592300" y="13160102"/>
          <a:ext cx="889000" cy="8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2" name="フローチャート: 判断 621">
          <a:extLst>
            <a:ext uri="{FF2B5EF4-FFF2-40B4-BE49-F238E27FC236}">
              <a16:creationId xmlns:a16="http://schemas.microsoft.com/office/drawing/2014/main" id="{33A2F36C-9941-4993-B543-460D7CBCF03D}"/>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114907</xdr:rowOff>
    </xdr:from>
    <xdr:ext cx="534377" cy="259045"/>
    <xdr:sp macro="" textlink="">
      <xdr:nvSpPr>
        <xdr:cNvPr id="623" name="テキスト ボックス 622">
          <a:extLst>
            <a:ext uri="{FF2B5EF4-FFF2-40B4-BE49-F238E27FC236}">
              <a16:creationId xmlns:a16="http://schemas.microsoft.com/office/drawing/2014/main" id="{AA44D8F7-50FF-4D05-B4D0-D4B9BE608223}"/>
            </a:ext>
          </a:extLst>
        </xdr:cNvPr>
        <xdr:cNvSpPr txBox="1"/>
      </xdr:nvSpPr>
      <xdr:spPr>
        <a:xfrm>
          <a:off x="15214111" y="133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46769</xdr:rowOff>
    </xdr:from>
    <xdr:to>
      <xdr:col>76</xdr:col>
      <xdr:colOff>114300</xdr:colOff>
      <xdr:row>77</xdr:row>
      <xdr:rowOff>120433</xdr:rowOff>
    </xdr:to>
    <xdr:cxnSp macro="">
      <xdr:nvCxnSpPr>
        <xdr:cNvPr id="624" name="直線コネクタ 623">
          <a:extLst>
            <a:ext uri="{FF2B5EF4-FFF2-40B4-BE49-F238E27FC236}">
              <a16:creationId xmlns:a16="http://schemas.microsoft.com/office/drawing/2014/main" id="{5817872E-8544-4586-ADCF-C5AC7338D070}"/>
            </a:ext>
          </a:extLst>
        </xdr:cNvPr>
        <xdr:cNvCxnSpPr/>
      </xdr:nvCxnSpPr>
      <xdr:spPr>
        <a:xfrm flipV="1">
          <a:off x="13703300" y="13248419"/>
          <a:ext cx="889000" cy="7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25" name="フローチャート: 判断 624">
          <a:extLst>
            <a:ext uri="{FF2B5EF4-FFF2-40B4-BE49-F238E27FC236}">
              <a16:creationId xmlns:a16="http://schemas.microsoft.com/office/drawing/2014/main" id="{1FE3EDE2-B817-4A66-BB76-BE1561B1D008}"/>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114341</xdr:rowOff>
    </xdr:from>
    <xdr:ext cx="534377" cy="259045"/>
    <xdr:sp macro="" textlink="">
      <xdr:nvSpPr>
        <xdr:cNvPr id="626" name="テキスト ボックス 625">
          <a:extLst>
            <a:ext uri="{FF2B5EF4-FFF2-40B4-BE49-F238E27FC236}">
              <a16:creationId xmlns:a16="http://schemas.microsoft.com/office/drawing/2014/main" id="{826ACBC1-2A9E-4879-A2EA-B4224C116673}"/>
            </a:ext>
          </a:extLst>
        </xdr:cNvPr>
        <xdr:cNvSpPr txBox="1"/>
      </xdr:nvSpPr>
      <xdr:spPr>
        <a:xfrm>
          <a:off x="14325111" y="1331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120433</xdr:rowOff>
    </xdr:from>
    <xdr:to>
      <xdr:col>71</xdr:col>
      <xdr:colOff>177800</xdr:colOff>
      <xdr:row>77</xdr:row>
      <xdr:rowOff>129787</xdr:rowOff>
    </xdr:to>
    <xdr:cxnSp macro="">
      <xdr:nvCxnSpPr>
        <xdr:cNvPr id="627" name="直線コネクタ 626">
          <a:extLst>
            <a:ext uri="{FF2B5EF4-FFF2-40B4-BE49-F238E27FC236}">
              <a16:creationId xmlns:a16="http://schemas.microsoft.com/office/drawing/2014/main" id="{63323CD2-7CE8-432C-B995-74B231D64B8E}"/>
            </a:ext>
          </a:extLst>
        </xdr:cNvPr>
        <xdr:cNvCxnSpPr/>
      </xdr:nvCxnSpPr>
      <xdr:spPr>
        <a:xfrm flipV="1">
          <a:off x="12814300" y="13322083"/>
          <a:ext cx="8890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28" name="フローチャート: 判断 627">
          <a:extLst>
            <a:ext uri="{FF2B5EF4-FFF2-40B4-BE49-F238E27FC236}">
              <a16:creationId xmlns:a16="http://schemas.microsoft.com/office/drawing/2014/main" id="{4E065AFE-99DA-48A7-982C-C3B5AA4E2478}"/>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29" name="テキスト ボックス 628">
          <a:extLst>
            <a:ext uri="{FF2B5EF4-FFF2-40B4-BE49-F238E27FC236}">
              <a16:creationId xmlns:a16="http://schemas.microsoft.com/office/drawing/2014/main" id="{8ACDFCA0-52C4-4F39-A49E-EF024A75AAEB}"/>
            </a:ext>
          </a:extLst>
        </xdr:cNvPr>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0" name="フローチャート: 判断 629">
          <a:extLst>
            <a:ext uri="{FF2B5EF4-FFF2-40B4-BE49-F238E27FC236}">
              <a16:creationId xmlns:a16="http://schemas.microsoft.com/office/drawing/2014/main" id="{642F4998-8E20-43A0-AAA4-48D34F9CFB9D}"/>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1" name="テキスト ボックス 630">
          <a:extLst>
            <a:ext uri="{FF2B5EF4-FFF2-40B4-BE49-F238E27FC236}">
              <a16:creationId xmlns:a16="http://schemas.microsoft.com/office/drawing/2014/main" id="{0239D647-6F3D-4829-A81E-23279A180A9C}"/>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98BBB5F8-FB77-4EEE-83A9-71526F51F04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328F68A8-DFEA-4E67-AEAC-A39C74AFC055}"/>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CC6511E3-E294-4B78-B263-A6B8DB28E9A5}"/>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22A88B5A-8429-413E-9824-2C0D48F9B09C}"/>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5890408C-80C6-424D-9EF0-901221CC5C26}"/>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34689</xdr:rowOff>
    </xdr:from>
    <xdr:to>
      <xdr:col>85</xdr:col>
      <xdr:colOff>177800</xdr:colOff>
      <xdr:row>76</xdr:row>
      <xdr:rowOff>136289</xdr:rowOff>
    </xdr:to>
    <xdr:sp macro="" textlink="">
      <xdr:nvSpPr>
        <xdr:cNvPr id="637" name="楕円 636">
          <a:extLst>
            <a:ext uri="{FF2B5EF4-FFF2-40B4-BE49-F238E27FC236}">
              <a16:creationId xmlns:a16="http://schemas.microsoft.com/office/drawing/2014/main" id="{FC4F421F-DA51-4786-A9B5-E77C850D24D8}"/>
            </a:ext>
          </a:extLst>
        </xdr:cNvPr>
        <xdr:cNvSpPr/>
      </xdr:nvSpPr>
      <xdr:spPr>
        <a:xfrm>
          <a:off x="16268700" y="1306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57567</xdr:rowOff>
    </xdr:from>
    <xdr:ext cx="534377" cy="259045"/>
    <xdr:sp macro="" textlink="">
      <xdr:nvSpPr>
        <xdr:cNvPr id="638" name="公債費該当値テキスト">
          <a:extLst>
            <a:ext uri="{FF2B5EF4-FFF2-40B4-BE49-F238E27FC236}">
              <a16:creationId xmlns:a16="http://schemas.microsoft.com/office/drawing/2014/main" id="{59D9F721-2FB0-4F87-87D8-2F79FC91C1EF}"/>
            </a:ext>
          </a:extLst>
        </xdr:cNvPr>
        <xdr:cNvSpPr txBox="1"/>
      </xdr:nvSpPr>
      <xdr:spPr>
        <a:xfrm>
          <a:off x="16370300" y="129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79102</xdr:rowOff>
    </xdr:from>
    <xdr:to>
      <xdr:col>81</xdr:col>
      <xdr:colOff>101600</xdr:colOff>
      <xdr:row>77</xdr:row>
      <xdr:rowOff>9252</xdr:rowOff>
    </xdr:to>
    <xdr:sp macro="" textlink="">
      <xdr:nvSpPr>
        <xdr:cNvPr id="639" name="楕円 638">
          <a:extLst>
            <a:ext uri="{FF2B5EF4-FFF2-40B4-BE49-F238E27FC236}">
              <a16:creationId xmlns:a16="http://schemas.microsoft.com/office/drawing/2014/main" id="{A022B875-98EF-4364-A9FE-209FD857D019}"/>
            </a:ext>
          </a:extLst>
        </xdr:cNvPr>
        <xdr:cNvSpPr/>
      </xdr:nvSpPr>
      <xdr:spPr>
        <a:xfrm>
          <a:off x="15430500" y="131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25779</xdr:rowOff>
    </xdr:from>
    <xdr:ext cx="534377" cy="259045"/>
    <xdr:sp macro="" textlink="">
      <xdr:nvSpPr>
        <xdr:cNvPr id="640" name="テキスト ボックス 639">
          <a:extLst>
            <a:ext uri="{FF2B5EF4-FFF2-40B4-BE49-F238E27FC236}">
              <a16:creationId xmlns:a16="http://schemas.microsoft.com/office/drawing/2014/main" id="{F375800D-4A1D-469E-BDBE-78F8B1EBD623}"/>
            </a:ext>
          </a:extLst>
        </xdr:cNvPr>
        <xdr:cNvSpPr txBox="1"/>
      </xdr:nvSpPr>
      <xdr:spPr>
        <a:xfrm>
          <a:off x="15214111" y="128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167419</xdr:rowOff>
    </xdr:from>
    <xdr:to>
      <xdr:col>76</xdr:col>
      <xdr:colOff>165100</xdr:colOff>
      <xdr:row>77</xdr:row>
      <xdr:rowOff>97569</xdr:rowOff>
    </xdr:to>
    <xdr:sp macro="" textlink="">
      <xdr:nvSpPr>
        <xdr:cNvPr id="641" name="楕円 640">
          <a:extLst>
            <a:ext uri="{FF2B5EF4-FFF2-40B4-BE49-F238E27FC236}">
              <a16:creationId xmlns:a16="http://schemas.microsoft.com/office/drawing/2014/main" id="{772C0423-708E-4509-A453-FD6DF323AF3C}"/>
            </a:ext>
          </a:extLst>
        </xdr:cNvPr>
        <xdr:cNvSpPr/>
      </xdr:nvSpPr>
      <xdr:spPr>
        <a:xfrm>
          <a:off x="14541500" y="131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114096</xdr:rowOff>
    </xdr:from>
    <xdr:ext cx="534377" cy="259045"/>
    <xdr:sp macro="" textlink="">
      <xdr:nvSpPr>
        <xdr:cNvPr id="642" name="テキスト ボックス 641">
          <a:extLst>
            <a:ext uri="{FF2B5EF4-FFF2-40B4-BE49-F238E27FC236}">
              <a16:creationId xmlns:a16="http://schemas.microsoft.com/office/drawing/2014/main" id="{29CC2A30-B908-44F7-9D6C-4E566EEC37EA}"/>
            </a:ext>
          </a:extLst>
        </xdr:cNvPr>
        <xdr:cNvSpPr txBox="1"/>
      </xdr:nvSpPr>
      <xdr:spPr>
        <a:xfrm>
          <a:off x="14325111" y="129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69633</xdr:rowOff>
    </xdr:from>
    <xdr:to>
      <xdr:col>72</xdr:col>
      <xdr:colOff>38100</xdr:colOff>
      <xdr:row>77</xdr:row>
      <xdr:rowOff>171233</xdr:rowOff>
    </xdr:to>
    <xdr:sp macro="" textlink="">
      <xdr:nvSpPr>
        <xdr:cNvPr id="643" name="楕円 642">
          <a:extLst>
            <a:ext uri="{FF2B5EF4-FFF2-40B4-BE49-F238E27FC236}">
              <a16:creationId xmlns:a16="http://schemas.microsoft.com/office/drawing/2014/main" id="{22F3194A-05B1-4CCB-88A1-6B352198D896}"/>
            </a:ext>
          </a:extLst>
        </xdr:cNvPr>
        <xdr:cNvSpPr/>
      </xdr:nvSpPr>
      <xdr:spPr>
        <a:xfrm>
          <a:off x="13652500" y="1327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162360</xdr:rowOff>
    </xdr:from>
    <xdr:ext cx="534377" cy="259045"/>
    <xdr:sp macro="" textlink="">
      <xdr:nvSpPr>
        <xdr:cNvPr id="644" name="テキスト ボックス 643">
          <a:extLst>
            <a:ext uri="{FF2B5EF4-FFF2-40B4-BE49-F238E27FC236}">
              <a16:creationId xmlns:a16="http://schemas.microsoft.com/office/drawing/2014/main" id="{BB6599A8-87A4-4098-8F71-20E666BE7C0F}"/>
            </a:ext>
          </a:extLst>
        </xdr:cNvPr>
        <xdr:cNvSpPr txBox="1"/>
      </xdr:nvSpPr>
      <xdr:spPr>
        <a:xfrm>
          <a:off x="13436111" y="133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78987</xdr:rowOff>
    </xdr:from>
    <xdr:to>
      <xdr:col>67</xdr:col>
      <xdr:colOff>101600</xdr:colOff>
      <xdr:row>78</xdr:row>
      <xdr:rowOff>9137</xdr:rowOff>
    </xdr:to>
    <xdr:sp macro="" textlink="">
      <xdr:nvSpPr>
        <xdr:cNvPr id="645" name="楕円 644">
          <a:extLst>
            <a:ext uri="{FF2B5EF4-FFF2-40B4-BE49-F238E27FC236}">
              <a16:creationId xmlns:a16="http://schemas.microsoft.com/office/drawing/2014/main" id="{8B8A177F-E75A-4EB7-9E0A-619C857DE0FC}"/>
            </a:ext>
          </a:extLst>
        </xdr:cNvPr>
        <xdr:cNvSpPr/>
      </xdr:nvSpPr>
      <xdr:spPr>
        <a:xfrm>
          <a:off x="12763500" y="1328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264</xdr:rowOff>
    </xdr:from>
    <xdr:ext cx="534377" cy="259045"/>
    <xdr:sp macro="" textlink="">
      <xdr:nvSpPr>
        <xdr:cNvPr id="646" name="テキスト ボックス 645">
          <a:extLst>
            <a:ext uri="{FF2B5EF4-FFF2-40B4-BE49-F238E27FC236}">
              <a16:creationId xmlns:a16="http://schemas.microsoft.com/office/drawing/2014/main" id="{A9A34047-C55F-4116-9942-EC198CD34422}"/>
            </a:ext>
          </a:extLst>
        </xdr:cNvPr>
        <xdr:cNvSpPr txBox="1"/>
      </xdr:nvSpPr>
      <xdr:spPr>
        <a:xfrm>
          <a:off x="12547111" y="1337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F9AAD998-E0E5-4FC3-9D98-732755B9977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AE3A2ABA-CC82-445F-A70C-FCC65CC9C661}"/>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93DC6DE0-B143-4F3F-8EAC-E969FFEAEB01}"/>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551BFCBE-EA6F-4E02-966F-F28302B33928}"/>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3FF5FAFF-E637-44DE-A82B-A414CC872454}"/>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FFE7BF0A-C82B-4EFD-AAEC-B1EB1139ACCF}"/>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18AA8569-8C8F-4F29-878F-6E42B01BC85A}"/>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D4437ADA-EB77-4EE2-8D0E-67BF98E48237}"/>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B92AFDAC-0B21-4147-A868-A7180E3368DB}"/>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C6181918-795C-453D-8CBD-E42D81C17A8E}"/>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717BF172-A617-4FB5-AFED-B95E131C13BA}"/>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6C41AD2F-57EB-4345-9EB3-8269F0593CE4}"/>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2A31331F-C6F1-459C-AD35-8D9307D7D699}"/>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0" name="テキスト ボックス 659">
          <a:extLst>
            <a:ext uri="{FF2B5EF4-FFF2-40B4-BE49-F238E27FC236}">
              <a16:creationId xmlns:a16="http://schemas.microsoft.com/office/drawing/2014/main" id="{364EF680-BE02-4CDD-8755-9692D4A631F8}"/>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907285C9-8F4B-45A4-B64C-CD47CA02F4B6}"/>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B3519ACF-409F-4A0D-B4C4-BC27D745B522}"/>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EC8B43B7-C87F-480A-BD43-BC12BA510433}"/>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49EA84D8-485E-4260-937A-E5EAF3BFBC06}"/>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4FBA8920-9E30-4407-B28D-6CFA92BE944E}"/>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459C6C8C-6F7E-43DE-8A88-8AC6DE7B8EB2}"/>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3B32E0D0-AA01-43E3-A591-C665533DF4A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68" name="直線コネクタ 667">
          <a:extLst>
            <a:ext uri="{FF2B5EF4-FFF2-40B4-BE49-F238E27FC236}">
              <a16:creationId xmlns:a16="http://schemas.microsoft.com/office/drawing/2014/main" id="{C14CEFFF-419A-4B50-8634-EFF9F5F6FB26}"/>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69" name="積立金最小値テキスト">
          <a:extLst>
            <a:ext uri="{FF2B5EF4-FFF2-40B4-BE49-F238E27FC236}">
              <a16:creationId xmlns:a16="http://schemas.microsoft.com/office/drawing/2014/main" id="{4EC27450-D2FD-45AE-BACC-4ACA7FF8D18F}"/>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0" name="直線コネクタ 669">
          <a:extLst>
            <a:ext uri="{FF2B5EF4-FFF2-40B4-BE49-F238E27FC236}">
              <a16:creationId xmlns:a16="http://schemas.microsoft.com/office/drawing/2014/main" id="{42E1968D-139F-4727-897D-359FF62C1163}"/>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1" name="積立金最大値テキスト">
          <a:extLst>
            <a:ext uri="{FF2B5EF4-FFF2-40B4-BE49-F238E27FC236}">
              <a16:creationId xmlns:a16="http://schemas.microsoft.com/office/drawing/2014/main" id="{EE67AE17-83DD-4D92-98AA-5222DC5CC033}"/>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2" name="直線コネクタ 671">
          <a:extLst>
            <a:ext uri="{FF2B5EF4-FFF2-40B4-BE49-F238E27FC236}">
              <a16:creationId xmlns:a16="http://schemas.microsoft.com/office/drawing/2014/main" id="{C6E476FA-B0A9-4204-8868-3F20F48D41B7}"/>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24065</xdr:rowOff>
    </xdr:from>
    <xdr:to>
      <xdr:col>85</xdr:col>
      <xdr:colOff>127000</xdr:colOff>
      <xdr:row>94</xdr:row>
      <xdr:rowOff>91356</xdr:rowOff>
    </xdr:to>
    <xdr:cxnSp macro="">
      <xdr:nvCxnSpPr>
        <xdr:cNvPr id="673" name="直線コネクタ 672">
          <a:extLst>
            <a:ext uri="{FF2B5EF4-FFF2-40B4-BE49-F238E27FC236}">
              <a16:creationId xmlns:a16="http://schemas.microsoft.com/office/drawing/2014/main" id="{DEFE1D15-A678-4D71-B6CF-6289A38C8D40}"/>
            </a:ext>
          </a:extLst>
        </xdr:cNvPr>
        <xdr:cNvCxnSpPr/>
      </xdr:nvCxnSpPr>
      <xdr:spPr>
        <a:xfrm flipV="1">
          <a:off x="15481300" y="15968915"/>
          <a:ext cx="838200" cy="23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156709</xdr:rowOff>
    </xdr:from>
    <xdr:ext cx="534377" cy="259045"/>
    <xdr:sp macro="" textlink="">
      <xdr:nvSpPr>
        <xdr:cNvPr id="674" name="積立金平均値テキスト">
          <a:extLst>
            <a:ext uri="{FF2B5EF4-FFF2-40B4-BE49-F238E27FC236}">
              <a16:creationId xmlns:a16="http://schemas.microsoft.com/office/drawing/2014/main" id="{C00C7D2D-93DF-4491-AD84-C5CA4A83DF71}"/>
            </a:ext>
          </a:extLst>
        </xdr:cNvPr>
        <xdr:cNvSpPr txBox="1"/>
      </xdr:nvSpPr>
      <xdr:spPr>
        <a:xfrm>
          <a:off x="16370300" y="1644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75" name="フローチャート: 判断 674">
          <a:extLst>
            <a:ext uri="{FF2B5EF4-FFF2-40B4-BE49-F238E27FC236}">
              <a16:creationId xmlns:a16="http://schemas.microsoft.com/office/drawing/2014/main" id="{11EA8B6F-334D-46E6-960B-42D7F8E6BCE4}"/>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91356</xdr:rowOff>
    </xdr:from>
    <xdr:to>
      <xdr:col>81</xdr:col>
      <xdr:colOff>50800</xdr:colOff>
      <xdr:row>95</xdr:row>
      <xdr:rowOff>63548</xdr:rowOff>
    </xdr:to>
    <xdr:cxnSp macro="">
      <xdr:nvCxnSpPr>
        <xdr:cNvPr id="676" name="直線コネクタ 675">
          <a:extLst>
            <a:ext uri="{FF2B5EF4-FFF2-40B4-BE49-F238E27FC236}">
              <a16:creationId xmlns:a16="http://schemas.microsoft.com/office/drawing/2014/main" id="{A9FEF7D7-554B-4E4E-B284-C58A1C2A70E6}"/>
            </a:ext>
          </a:extLst>
        </xdr:cNvPr>
        <xdr:cNvCxnSpPr/>
      </xdr:nvCxnSpPr>
      <xdr:spPr>
        <a:xfrm flipV="1">
          <a:off x="14592300" y="16207656"/>
          <a:ext cx="889000" cy="14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77" name="フローチャート: 判断 676">
          <a:extLst>
            <a:ext uri="{FF2B5EF4-FFF2-40B4-BE49-F238E27FC236}">
              <a16:creationId xmlns:a16="http://schemas.microsoft.com/office/drawing/2014/main" id="{571BF9A9-6D99-435A-AB70-9FD8421BAF01}"/>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61374</xdr:rowOff>
    </xdr:from>
    <xdr:ext cx="534377" cy="259045"/>
    <xdr:sp macro="" textlink="">
      <xdr:nvSpPr>
        <xdr:cNvPr id="678" name="テキスト ボックス 677">
          <a:extLst>
            <a:ext uri="{FF2B5EF4-FFF2-40B4-BE49-F238E27FC236}">
              <a16:creationId xmlns:a16="http://schemas.microsoft.com/office/drawing/2014/main" id="{192BEEFB-8483-4DBB-8A7E-3060363576F3}"/>
            </a:ext>
          </a:extLst>
        </xdr:cNvPr>
        <xdr:cNvSpPr txBox="1"/>
      </xdr:nvSpPr>
      <xdr:spPr>
        <a:xfrm>
          <a:off x="15214111" y="166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63548</xdr:rowOff>
    </xdr:from>
    <xdr:to>
      <xdr:col>76</xdr:col>
      <xdr:colOff>114300</xdr:colOff>
      <xdr:row>96</xdr:row>
      <xdr:rowOff>113466</xdr:rowOff>
    </xdr:to>
    <xdr:cxnSp macro="">
      <xdr:nvCxnSpPr>
        <xdr:cNvPr id="679" name="直線コネクタ 678">
          <a:extLst>
            <a:ext uri="{FF2B5EF4-FFF2-40B4-BE49-F238E27FC236}">
              <a16:creationId xmlns:a16="http://schemas.microsoft.com/office/drawing/2014/main" id="{2B8FC418-C6C4-4A26-A56E-DAA7B420820A}"/>
            </a:ext>
          </a:extLst>
        </xdr:cNvPr>
        <xdr:cNvCxnSpPr/>
      </xdr:nvCxnSpPr>
      <xdr:spPr>
        <a:xfrm flipV="1">
          <a:off x="13703300" y="16351298"/>
          <a:ext cx="889000" cy="2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0" name="フローチャート: 判断 679">
          <a:extLst>
            <a:ext uri="{FF2B5EF4-FFF2-40B4-BE49-F238E27FC236}">
              <a16:creationId xmlns:a16="http://schemas.microsoft.com/office/drawing/2014/main" id="{62B19021-6A62-428C-9E67-C54F6E801B57}"/>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131774</xdr:rowOff>
    </xdr:from>
    <xdr:ext cx="534377" cy="259045"/>
    <xdr:sp macro="" textlink="">
      <xdr:nvSpPr>
        <xdr:cNvPr id="681" name="テキスト ボックス 680">
          <a:extLst>
            <a:ext uri="{FF2B5EF4-FFF2-40B4-BE49-F238E27FC236}">
              <a16:creationId xmlns:a16="http://schemas.microsoft.com/office/drawing/2014/main" id="{63E906E0-3C1F-4319-8168-308CED5629CF}"/>
            </a:ext>
          </a:extLst>
        </xdr:cNvPr>
        <xdr:cNvSpPr txBox="1"/>
      </xdr:nvSpPr>
      <xdr:spPr>
        <a:xfrm>
          <a:off x="14325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28051</xdr:rowOff>
    </xdr:from>
    <xdr:to>
      <xdr:col>71</xdr:col>
      <xdr:colOff>177800</xdr:colOff>
      <xdr:row>96</xdr:row>
      <xdr:rowOff>113466</xdr:rowOff>
    </xdr:to>
    <xdr:cxnSp macro="">
      <xdr:nvCxnSpPr>
        <xdr:cNvPr id="682" name="直線コネクタ 681">
          <a:extLst>
            <a:ext uri="{FF2B5EF4-FFF2-40B4-BE49-F238E27FC236}">
              <a16:creationId xmlns:a16="http://schemas.microsoft.com/office/drawing/2014/main" id="{AFCED292-A958-4483-85B9-8B3D10F57325}"/>
            </a:ext>
          </a:extLst>
        </xdr:cNvPr>
        <xdr:cNvCxnSpPr/>
      </xdr:nvCxnSpPr>
      <xdr:spPr>
        <a:xfrm>
          <a:off x="12814300" y="16487251"/>
          <a:ext cx="889000" cy="8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3" name="フローチャート: 判断 682">
          <a:extLst>
            <a:ext uri="{FF2B5EF4-FFF2-40B4-BE49-F238E27FC236}">
              <a16:creationId xmlns:a16="http://schemas.microsoft.com/office/drawing/2014/main" id="{73753DA1-DC0B-4C06-A24D-247A5F095B45}"/>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53602</xdr:rowOff>
    </xdr:from>
    <xdr:ext cx="534377" cy="259045"/>
    <xdr:sp macro="" textlink="">
      <xdr:nvSpPr>
        <xdr:cNvPr id="684" name="テキスト ボックス 683">
          <a:extLst>
            <a:ext uri="{FF2B5EF4-FFF2-40B4-BE49-F238E27FC236}">
              <a16:creationId xmlns:a16="http://schemas.microsoft.com/office/drawing/2014/main" id="{1D914309-AEB8-448B-9181-886FDC256CB3}"/>
            </a:ext>
          </a:extLst>
        </xdr:cNvPr>
        <xdr:cNvSpPr txBox="1"/>
      </xdr:nvSpPr>
      <xdr:spPr>
        <a:xfrm>
          <a:off x="13436111" y="1668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85" name="フローチャート: 判断 684">
          <a:extLst>
            <a:ext uri="{FF2B5EF4-FFF2-40B4-BE49-F238E27FC236}">
              <a16:creationId xmlns:a16="http://schemas.microsoft.com/office/drawing/2014/main" id="{113A3878-7F8D-4657-A1BD-A1A9D77F32BF}"/>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130869</xdr:rowOff>
    </xdr:from>
    <xdr:ext cx="534377" cy="259045"/>
    <xdr:sp macro="" textlink="">
      <xdr:nvSpPr>
        <xdr:cNvPr id="686" name="テキスト ボックス 685">
          <a:extLst>
            <a:ext uri="{FF2B5EF4-FFF2-40B4-BE49-F238E27FC236}">
              <a16:creationId xmlns:a16="http://schemas.microsoft.com/office/drawing/2014/main" id="{B550E6C0-E6B7-44E6-A88D-6A2FE039D7BD}"/>
            </a:ext>
          </a:extLst>
        </xdr:cNvPr>
        <xdr:cNvSpPr txBox="1"/>
      </xdr:nvSpPr>
      <xdr:spPr>
        <a:xfrm>
          <a:off x="12547111" y="167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47C9615F-0E27-4B6C-A4B1-8A7CF4064787}"/>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2E9D5F7F-8B2D-4545-8290-2C1B63C00725}"/>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511A875A-0F2C-49D4-ADBD-B20D1246A6F4}"/>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9E56C385-6C64-46B1-AD2E-DF886634A024}"/>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9E0A5378-81EC-4161-A891-383E98E1A52F}"/>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144715</xdr:rowOff>
    </xdr:from>
    <xdr:to>
      <xdr:col>85</xdr:col>
      <xdr:colOff>177800</xdr:colOff>
      <xdr:row>93</xdr:row>
      <xdr:rowOff>74865</xdr:rowOff>
    </xdr:to>
    <xdr:sp macro="" textlink="">
      <xdr:nvSpPr>
        <xdr:cNvPr id="692" name="楕円 691">
          <a:extLst>
            <a:ext uri="{FF2B5EF4-FFF2-40B4-BE49-F238E27FC236}">
              <a16:creationId xmlns:a16="http://schemas.microsoft.com/office/drawing/2014/main" id="{10EC3EAA-3752-473E-A2A9-C83463FA9865}"/>
            </a:ext>
          </a:extLst>
        </xdr:cNvPr>
        <xdr:cNvSpPr/>
      </xdr:nvSpPr>
      <xdr:spPr>
        <a:xfrm>
          <a:off x="16268700" y="159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167592</xdr:rowOff>
    </xdr:from>
    <xdr:ext cx="599010" cy="259045"/>
    <xdr:sp macro="" textlink="">
      <xdr:nvSpPr>
        <xdr:cNvPr id="693" name="積立金該当値テキスト">
          <a:extLst>
            <a:ext uri="{FF2B5EF4-FFF2-40B4-BE49-F238E27FC236}">
              <a16:creationId xmlns:a16="http://schemas.microsoft.com/office/drawing/2014/main" id="{44EDB3DF-3ECB-469E-8B63-E0B4588DF5B7}"/>
            </a:ext>
          </a:extLst>
        </xdr:cNvPr>
        <xdr:cNvSpPr txBox="1"/>
      </xdr:nvSpPr>
      <xdr:spPr>
        <a:xfrm>
          <a:off x="16370300" y="1576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40556</xdr:rowOff>
    </xdr:from>
    <xdr:to>
      <xdr:col>81</xdr:col>
      <xdr:colOff>101600</xdr:colOff>
      <xdr:row>94</xdr:row>
      <xdr:rowOff>142156</xdr:rowOff>
    </xdr:to>
    <xdr:sp macro="" textlink="">
      <xdr:nvSpPr>
        <xdr:cNvPr id="694" name="楕円 693">
          <a:extLst>
            <a:ext uri="{FF2B5EF4-FFF2-40B4-BE49-F238E27FC236}">
              <a16:creationId xmlns:a16="http://schemas.microsoft.com/office/drawing/2014/main" id="{B16FB15B-B6AC-4668-A6DD-2F5BFE766376}"/>
            </a:ext>
          </a:extLst>
        </xdr:cNvPr>
        <xdr:cNvSpPr/>
      </xdr:nvSpPr>
      <xdr:spPr>
        <a:xfrm>
          <a:off x="15430500" y="1615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158683</xdr:rowOff>
    </xdr:from>
    <xdr:ext cx="534377" cy="259045"/>
    <xdr:sp macro="" textlink="">
      <xdr:nvSpPr>
        <xdr:cNvPr id="695" name="テキスト ボックス 694">
          <a:extLst>
            <a:ext uri="{FF2B5EF4-FFF2-40B4-BE49-F238E27FC236}">
              <a16:creationId xmlns:a16="http://schemas.microsoft.com/office/drawing/2014/main" id="{2B877361-5240-410D-B260-E25C35ECDF0E}"/>
            </a:ext>
          </a:extLst>
        </xdr:cNvPr>
        <xdr:cNvSpPr txBox="1"/>
      </xdr:nvSpPr>
      <xdr:spPr>
        <a:xfrm>
          <a:off x="15214111" y="159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12748</xdr:rowOff>
    </xdr:from>
    <xdr:to>
      <xdr:col>76</xdr:col>
      <xdr:colOff>165100</xdr:colOff>
      <xdr:row>95</xdr:row>
      <xdr:rowOff>114348</xdr:rowOff>
    </xdr:to>
    <xdr:sp macro="" textlink="">
      <xdr:nvSpPr>
        <xdr:cNvPr id="696" name="楕円 695">
          <a:extLst>
            <a:ext uri="{FF2B5EF4-FFF2-40B4-BE49-F238E27FC236}">
              <a16:creationId xmlns:a16="http://schemas.microsoft.com/office/drawing/2014/main" id="{5EB7B85A-A831-4E10-B5C6-FC7C1934195A}"/>
            </a:ext>
          </a:extLst>
        </xdr:cNvPr>
        <xdr:cNvSpPr/>
      </xdr:nvSpPr>
      <xdr:spPr>
        <a:xfrm>
          <a:off x="14541500" y="1630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130875</xdr:rowOff>
    </xdr:from>
    <xdr:ext cx="534377" cy="259045"/>
    <xdr:sp macro="" textlink="">
      <xdr:nvSpPr>
        <xdr:cNvPr id="697" name="テキスト ボックス 696">
          <a:extLst>
            <a:ext uri="{FF2B5EF4-FFF2-40B4-BE49-F238E27FC236}">
              <a16:creationId xmlns:a16="http://schemas.microsoft.com/office/drawing/2014/main" id="{8F1C674A-81C7-4B63-9DC5-0A8CF0BAC0D4}"/>
            </a:ext>
          </a:extLst>
        </xdr:cNvPr>
        <xdr:cNvSpPr txBox="1"/>
      </xdr:nvSpPr>
      <xdr:spPr>
        <a:xfrm>
          <a:off x="14325111" y="1607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62666</xdr:rowOff>
    </xdr:from>
    <xdr:to>
      <xdr:col>72</xdr:col>
      <xdr:colOff>38100</xdr:colOff>
      <xdr:row>96</xdr:row>
      <xdr:rowOff>164266</xdr:rowOff>
    </xdr:to>
    <xdr:sp macro="" textlink="">
      <xdr:nvSpPr>
        <xdr:cNvPr id="698" name="楕円 697">
          <a:extLst>
            <a:ext uri="{FF2B5EF4-FFF2-40B4-BE49-F238E27FC236}">
              <a16:creationId xmlns:a16="http://schemas.microsoft.com/office/drawing/2014/main" id="{3D4B3061-25F2-4921-B681-B6834565CF9C}"/>
            </a:ext>
          </a:extLst>
        </xdr:cNvPr>
        <xdr:cNvSpPr/>
      </xdr:nvSpPr>
      <xdr:spPr>
        <a:xfrm>
          <a:off x="13652500" y="1652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9343</xdr:rowOff>
    </xdr:from>
    <xdr:ext cx="534377" cy="259045"/>
    <xdr:sp macro="" textlink="">
      <xdr:nvSpPr>
        <xdr:cNvPr id="699" name="テキスト ボックス 698">
          <a:extLst>
            <a:ext uri="{FF2B5EF4-FFF2-40B4-BE49-F238E27FC236}">
              <a16:creationId xmlns:a16="http://schemas.microsoft.com/office/drawing/2014/main" id="{7681F561-4E8D-4AC0-ADB7-9B369B13D3C2}"/>
            </a:ext>
          </a:extLst>
        </xdr:cNvPr>
        <xdr:cNvSpPr txBox="1"/>
      </xdr:nvSpPr>
      <xdr:spPr>
        <a:xfrm>
          <a:off x="13436111" y="1629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148701</xdr:rowOff>
    </xdr:from>
    <xdr:to>
      <xdr:col>67</xdr:col>
      <xdr:colOff>101600</xdr:colOff>
      <xdr:row>96</xdr:row>
      <xdr:rowOff>78851</xdr:rowOff>
    </xdr:to>
    <xdr:sp macro="" textlink="">
      <xdr:nvSpPr>
        <xdr:cNvPr id="700" name="楕円 699">
          <a:extLst>
            <a:ext uri="{FF2B5EF4-FFF2-40B4-BE49-F238E27FC236}">
              <a16:creationId xmlns:a16="http://schemas.microsoft.com/office/drawing/2014/main" id="{584629B2-6B38-4501-8A4F-F4B678757454}"/>
            </a:ext>
          </a:extLst>
        </xdr:cNvPr>
        <xdr:cNvSpPr/>
      </xdr:nvSpPr>
      <xdr:spPr>
        <a:xfrm>
          <a:off x="12763500" y="164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95378</xdr:rowOff>
    </xdr:from>
    <xdr:ext cx="534377" cy="259045"/>
    <xdr:sp macro="" textlink="">
      <xdr:nvSpPr>
        <xdr:cNvPr id="701" name="テキスト ボックス 700">
          <a:extLst>
            <a:ext uri="{FF2B5EF4-FFF2-40B4-BE49-F238E27FC236}">
              <a16:creationId xmlns:a16="http://schemas.microsoft.com/office/drawing/2014/main" id="{59AC3201-0B04-44FD-90E6-F57E3324B791}"/>
            </a:ext>
          </a:extLst>
        </xdr:cNvPr>
        <xdr:cNvSpPr txBox="1"/>
      </xdr:nvSpPr>
      <xdr:spPr>
        <a:xfrm>
          <a:off x="12547111" y="162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98599001-253F-4BCE-BE7D-22442E52E7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42DF6CFD-57B1-46A6-A7E1-7801E5A0220F}"/>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CC200127-7FEB-4496-B9B1-8F6FEDBB38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A8F6413F-63F9-4276-B943-8E9A08B4EA03}"/>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36544F28-3E46-4CD7-8D1D-1A4823E46D7D}"/>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24BBF7B3-85C6-4CBE-BCBD-0F08BA11E8F2}"/>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CE53DB-6191-43C0-945D-739F8245A9D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68C42631-5AA9-48A4-87E6-0651BDC3468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8ADFDC61-6C43-492E-9D03-C2B33B8DE5C5}"/>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528A9D93-0C92-4660-85BC-0A9AC9BDBE1E}"/>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B5D8B084-8052-4A67-9903-E44212646DE8}"/>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A20D4DAB-5E85-480E-BFD9-D858E7775088}"/>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29947A84-17A2-4730-8368-D53C68340676}"/>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5" name="テキスト ボックス 714">
          <a:extLst>
            <a:ext uri="{FF2B5EF4-FFF2-40B4-BE49-F238E27FC236}">
              <a16:creationId xmlns:a16="http://schemas.microsoft.com/office/drawing/2014/main" id="{C5200FEE-8828-44B7-ADFF-E3D490FC92C9}"/>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386F17FC-B04D-4B49-ACE9-7C86799F3D6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A7A1A070-91DD-46DC-8435-67C1EF8DCC72}"/>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FD9D7850-18B6-4792-A824-6EB355E6CECA}"/>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25F01776-E42C-44CE-8913-4ABDAAFD8681}"/>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E2F94E50-46D0-4A5B-BBC3-0999CC83FD5A}"/>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912EA48D-5A7F-41FE-8C3F-77F37EB1DECB}"/>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6EC703B9-B89D-449D-B32B-11DB78EF2C4F}"/>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6819AB6E-AC54-4CF0-BA84-4019B511C42D}"/>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66991B3D-6844-4080-B7A4-F9F5112815BE}"/>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33054ECD-2501-48F7-9BA0-A2DF865255F9}"/>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26" name="投資及び出資金最大値テキスト">
          <a:extLst>
            <a:ext uri="{FF2B5EF4-FFF2-40B4-BE49-F238E27FC236}">
              <a16:creationId xmlns:a16="http://schemas.microsoft.com/office/drawing/2014/main" id="{E7864622-9A8F-47FA-A62D-50838B9E3B2F}"/>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27" name="直線コネクタ 726">
          <a:extLst>
            <a:ext uri="{FF2B5EF4-FFF2-40B4-BE49-F238E27FC236}">
              <a16:creationId xmlns:a16="http://schemas.microsoft.com/office/drawing/2014/main" id="{B6312498-032A-4BF8-A2E5-5EA6632E3A69}"/>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C5A3DEC-8100-407F-929F-689D8E7DC51A}"/>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29" name="投資及び出資金平均値テキスト">
          <a:extLst>
            <a:ext uri="{FF2B5EF4-FFF2-40B4-BE49-F238E27FC236}">
              <a16:creationId xmlns:a16="http://schemas.microsoft.com/office/drawing/2014/main" id="{312F058C-2CCC-468B-A3A3-003AF4396E88}"/>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0" name="フローチャート: 判断 729">
          <a:extLst>
            <a:ext uri="{FF2B5EF4-FFF2-40B4-BE49-F238E27FC236}">
              <a16:creationId xmlns:a16="http://schemas.microsoft.com/office/drawing/2014/main" id="{0976055F-18C2-4E60-91A4-D4AA30CBFECA}"/>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C2CAC47-5410-4025-82B5-36F8606A1DF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2" name="フローチャート: 判断 731">
          <a:extLst>
            <a:ext uri="{FF2B5EF4-FFF2-40B4-BE49-F238E27FC236}">
              <a16:creationId xmlns:a16="http://schemas.microsoft.com/office/drawing/2014/main" id="{A86571FC-730F-48A9-A2CF-A9C8413B782D}"/>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3" name="テキスト ボックス 732">
          <a:extLst>
            <a:ext uri="{FF2B5EF4-FFF2-40B4-BE49-F238E27FC236}">
              <a16:creationId xmlns:a16="http://schemas.microsoft.com/office/drawing/2014/main" id="{12A85362-F409-4E4C-A018-BB7D11D081B3}"/>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7601E2B1-4621-42DB-ACE8-33671A9CA4F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35" name="フローチャート: 判断 734">
          <a:extLst>
            <a:ext uri="{FF2B5EF4-FFF2-40B4-BE49-F238E27FC236}">
              <a16:creationId xmlns:a16="http://schemas.microsoft.com/office/drawing/2014/main" id="{7CE0A5E8-332E-4EF3-B6FF-5AE5CAC326F5}"/>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36" name="テキスト ボックス 735">
          <a:extLst>
            <a:ext uri="{FF2B5EF4-FFF2-40B4-BE49-F238E27FC236}">
              <a16:creationId xmlns:a16="http://schemas.microsoft.com/office/drawing/2014/main" id="{D551A8B3-5A6E-442D-A205-ABEDE0946D0A}"/>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306EA738-F792-4DB1-8252-DD6B1B1A1C59}"/>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38" name="フローチャート: 判断 737">
          <a:extLst>
            <a:ext uri="{FF2B5EF4-FFF2-40B4-BE49-F238E27FC236}">
              <a16:creationId xmlns:a16="http://schemas.microsoft.com/office/drawing/2014/main" id="{2C0F1808-30E4-4948-AF92-88FB05000066}"/>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39" name="テキスト ボックス 738">
          <a:extLst>
            <a:ext uri="{FF2B5EF4-FFF2-40B4-BE49-F238E27FC236}">
              <a16:creationId xmlns:a16="http://schemas.microsoft.com/office/drawing/2014/main" id="{96AF8D79-87E9-49AC-9061-2F5DE2552C9B}"/>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0" name="フローチャート: 判断 739">
          <a:extLst>
            <a:ext uri="{FF2B5EF4-FFF2-40B4-BE49-F238E27FC236}">
              <a16:creationId xmlns:a16="http://schemas.microsoft.com/office/drawing/2014/main" id="{FC98CD95-5DD9-418C-ADBA-4D2822E05386}"/>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1" name="テキスト ボックス 740">
          <a:extLst>
            <a:ext uri="{FF2B5EF4-FFF2-40B4-BE49-F238E27FC236}">
              <a16:creationId xmlns:a16="http://schemas.microsoft.com/office/drawing/2014/main" id="{22051BC9-0611-43BD-845D-E0B6A72B53DD}"/>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88926247-5872-43AB-A9A1-B321CAF858AD}"/>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AB92E401-F1A0-430A-9597-E755AE8631FB}"/>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2C38D215-98DB-475D-B115-503BD7AE9186}"/>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7CEF8A86-9E9D-4080-B81E-2504348AB6E1}"/>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30F0D3D-8949-418B-8CF8-DBFB797FF2C1}"/>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61151EBE-7034-4A19-85C9-274DA6C6842A}"/>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45A56CD3-5BF6-4464-BD33-35F9CD5E6493}"/>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C233D6E5-8565-43DA-B5A0-7F33A04E02B1}"/>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CCBD1EA6-6452-4739-BEEB-B7E9A6E9D8AA}"/>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F5BF5913-F059-40C4-82FC-9DD657296478}"/>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B0CA5178-2493-40A2-928C-0F6C5B16383D}"/>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A58BBF4A-8777-40A8-B92B-E8A3E072B81B}"/>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AE8299BE-462F-4D13-9C84-4381A3A581FC}"/>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B01F94B6-9E55-4E91-9AD2-18FF8BC95D58}"/>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89893BCE-A786-423F-A9F4-F7A11158F6A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54A34D46-31ED-452A-ADE2-5812CE3C9BE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6D87EC87-461C-42CB-B789-AA23A934EFD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37908F43-60F9-483A-9A92-2267509BB56B}"/>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D5955845-8C64-4223-8331-C33B2F9097A1}"/>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7E8F49CC-4803-424E-8627-11D664AABDE8}"/>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4434FF39-EA00-4518-9BE8-5D72B921230A}"/>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6AF916EF-8607-4D7B-AFE0-BEB72934839F}"/>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394A0807-6C45-4F9A-A0B6-05E220BE6828}"/>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BC61F950-F0DB-4A6A-BC79-D0A819519AAF}"/>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9922B1D9-4CEE-4080-AAF6-1F0EB498EA9F}"/>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7" name="直線コネクタ 766">
          <a:extLst>
            <a:ext uri="{FF2B5EF4-FFF2-40B4-BE49-F238E27FC236}">
              <a16:creationId xmlns:a16="http://schemas.microsoft.com/office/drawing/2014/main" id="{E43B6F9B-6B4A-47CD-9C13-11D290D82995}"/>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8" name="テキスト ボックス 767">
          <a:extLst>
            <a:ext uri="{FF2B5EF4-FFF2-40B4-BE49-F238E27FC236}">
              <a16:creationId xmlns:a16="http://schemas.microsoft.com/office/drawing/2014/main" id="{89624D98-94CE-4A22-80B9-217D336D835C}"/>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9" name="直線コネクタ 768">
          <a:extLst>
            <a:ext uri="{FF2B5EF4-FFF2-40B4-BE49-F238E27FC236}">
              <a16:creationId xmlns:a16="http://schemas.microsoft.com/office/drawing/2014/main" id="{DFC8E63C-90AA-41B9-85A8-AD7805AAF78E}"/>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0" name="テキスト ボックス 769">
          <a:extLst>
            <a:ext uri="{FF2B5EF4-FFF2-40B4-BE49-F238E27FC236}">
              <a16:creationId xmlns:a16="http://schemas.microsoft.com/office/drawing/2014/main" id="{B486F42E-56DF-41E8-A73F-EE62E0280D25}"/>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1" name="直線コネクタ 770">
          <a:extLst>
            <a:ext uri="{FF2B5EF4-FFF2-40B4-BE49-F238E27FC236}">
              <a16:creationId xmlns:a16="http://schemas.microsoft.com/office/drawing/2014/main" id="{7F1D9D4A-43F1-439A-B35A-6C3920EE02C4}"/>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2" name="テキスト ボックス 771">
          <a:extLst>
            <a:ext uri="{FF2B5EF4-FFF2-40B4-BE49-F238E27FC236}">
              <a16:creationId xmlns:a16="http://schemas.microsoft.com/office/drawing/2014/main" id="{2A80C5EE-2F51-442C-A5B7-14AB86C0781F}"/>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3" name="直線コネクタ 772">
          <a:extLst>
            <a:ext uri="{FF2B5EF4-FFF2-40B4-BE49-F238E27FC236}">
              <a16:creationId xmlns:a16="http://schemas.microsoft.com/office/drawing/2014/main" id="{31C18DE4-B80A-41C9-8B6C-EE64BFF9302B}"/>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4" name="テキスト ボックス 773">
          <a:extLst>
            <a:ext uri="{FF2B5EF4-FFF2-40B4-BE49-F238E27FC236}">
              <a16:creationId xmlns:a16="http://schemas.microsoft.com/office/drawing/2014/main" id="{8EF39AD3-EB27-4443-A55D-C7054D32709A}"/>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5" name="直線コネクタ 774">
          <a:extLst>
            <a:ext uri="{FF2B5EF4-FFF2-40B4-BE49-F238E27FC236}">
              <a16:creationId xmlns:a16="http://schemas.microsoft.com/office/drawing/2014/main" id="{1AE4B3A6-1113-4A00-B577-9B28B4CDF6A4}"/>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6" name="テキスト ボックス 775">
          <a:extLst>
            <a:ext uri="{FF2B5EF4-FFF2-40B4-BE49-F238E27FC236}">
              <a16:creationId xmlns:a16="http://schemas.microsoft.com/office/drawing/2014/main" id="{7D820B3F-B298-46EB-9672-8961C43D4378}"/>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7" name="直線コネクタ 776">
          <a:extLst>
            <a:ext uri="{FF2B5EF4-FFF2-40B4-BE49-F238E27FC236}">
              <a16:creationId xmlns:a16="http://schemas.microsoft.com/office/drawing/2014/main" id="{F4F34CF9-5B2E-4D14-BAC6-765CE8AB653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8" name="テキスト ボックス 777">
          <a:extLst>
            <a:ext uri="{FF2B5EF4-FFF2-40B4-BE49-F238E27FC236}">
              <a16:creationId xmlns:a16="http://schemas.microsoft.com/office/drawing/2014/main" id="{5F505945-FBA9-4ED2-9440-AA8FAF98CE2E}"/>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E7EE2B8C-7096-4D2B-B707-84038FCB43BF}"/>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42630A6-5902-4D4A-94F9-2521945B574F}"/>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9A4B6937-E920-4B30-BC5A-E06B69BEA643}"/>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2" name="直線コネクタ 781">
          <a:extLst>
            <a:ext uri="{FF2B5EF4-FFF2-40B4-BE49-F238E27FC236}">
              <a16:creationId xmlns:a16="http://schemas.microsoft.com/office/drawing/2014/main" id="{7A0CFFC9-E5B8-478C-A6F5-2A0D1C1ABBE9}"/>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3" name="貸付金最小値テキスト">
          <a:extLst>
            <a:ext uri="{FF2B5EF4-FFF2-40B4-BE49-F238E27FC236}">
              <a16:creationId xmlns:a16="http://schemas.microsoft.com/office/drawing/2014/main" id="{7449AB19-86E5-4177-A557-CB33F58DB908}"/>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4" name="直線コネクタ 783">
          <a:extLst>
            <a:ext uri="{FF2B5EF4-FFF2-40B4-BE49-F238E27FC236}">
              <a16:creationId xmlns:a16="http://schemas.microsoft.com/office/drawing/2014/main" id="{0B8A6C5E-86AB-455A-B42A-0487C39D4C16}"/>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85" name="貸付金最大値テキスト">
          <a:extLst>
            <a:ext uri="{FF2B5EF4-FFF2-40B4-BE49-F238E27FC236}">
              <a16:creationId xmlns:a16="http://schemas.microsoft.com/office/drawing/2014/main" id="{042446FE-182C-456D-BC8D-79BB7441806F}"/>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86" name="直線コネクタ 785">
          <a:extLst>
            <a:ext uri="{FF2B5EF4-FFF2-40B4-BE49-F238E27FC236}">
              <a16:creationId xmlns:a16="http://schemas.microsoft.com/office/drawing/2014/main" id="{18EB0CD7-412C-4B13-979E-E46CC99571F1}"/>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7" name="直線コネクタ 786">
          <a:extLst>
            <a:ext uri="{FF2B5EF4-FFF2-40B4-BE49-F238E27FC236}">
              <a16:creationId xmlns:a16="http://schemas.microsoft.com/office/drawing/2014/main" id="{F04A0FA7-261F-4A46-9897-060DCA9388AF}"/>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88" name="貸付金平均値テキスト">
          <a:extLst>
            <a:ext uri="{FF2B5EF4-FFF2-40B4-BE49-F238E27FC236}">
              <a16:creationId xmlns:a16="http://schemas.microsoft.com/office/drawing/2014/main" id="{278B584A-3F43-4D44-AA9C-15245B99ED92}"/>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89" name="フローチャート: 判断 788">
          <a:extLst>
            <a:ext uri="{FF2B5EF4-FFF2-40B4-BE49-F238E27FC236}">
              <a16:creationId xmlns:a16="http://schemas.microsoft.com/office/drawing/2014/main" id="{4651562B-F8F1-40B0-B119-BE2C9D4E3B43}"/>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0" name="直線コネクタ 789">
          <a:extLst>
            <a:ext uri="{FF2B5EF4-FFF2-40B4-BE49-F238E27FC236}">
              <a16:creationId xmlns:a16="http://schemas.microsoft.com/office/drawing/2014/main" id="{4E25C3A9-FFC7-447D-A4AF-BEF279A9BBBF}"/>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1" name="フローチャート: 判断 790">
          <a:extLst>
            <a:ext uri="{FF2B5EF4-FFF2-40B4-BE49-F238E27FC236}">
              <a16:creationId xmlns:a16="http://schemas.microsoft.com/office/drawing/2014/main" id="{FD635D20-A863-49AA-8C84-4779F05D8072}"/>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2" name="テキスト ボックス 791">
          <a:extLst>
            <a:ext uri="{FF2B5EF4-FFF2-40B4-BE49-F238E27FC236}">
              <a16:creationId xmlns:a16="http://schemas.microsoft.com/office/drawing/2014/main" id="{CFB2C0EB-587E-41E2-AE0C-92D5B5096781}"/>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3" name="直線コネクタ 792">
          <a:extLst>
            <a:ext uri="{FF2B5EF4-FFF2-40B4-BE49-F238E27FC236}">
              <a16:creationId xmlns:a16="http://schemas.microsoft.com/office/drawing/2014/main" id="{C476EB17-D37C-4A52-8651-C58CEF9E8D14}"/>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4" name="フローチャート: 判断 793">
          <a:extLst>
            <a:ext uri="{FF2B5EF4-FFF2-40B4-BE49-F238E27FC236}">
              <a16:creationId xmlns:a16="http://schemas.microsoft.com/office/drawing/2014/main" id="{2F994B1F-4220-4DC4-81BA-C4D67E8CCEBB}"/>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795" name="テキスト ボックス 794">
          <a:extLst>
            <a:ext uri="{FF2B5EF4-FFF2-40B4-BE49-F238E27FC236}">
              <a16:creationId xmlns:a16="http://schemas.microsoft.com/office/drawing/2014/main" id="{D22AEC33-EA57-4AA2-87A3-94E6289C9EF4}"/>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6" name="直線コネクタ 795">
          <a:extLst>
            <a:ext uri="{FF2B5EF4-FFF2-40B4-BE49-F238E27FC236}">
              <a16:creationId xmlns:a16="http://schemas.microsoft.com/office/drawing/2014/main" id="{E2BCFB44-7A14-4CAC-A355-70097BE01E61}"/>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797" name="フローチャート: 判断 796">
          <a:extLst>
            <a:ext uri="{FF2B5EF4-FFF2-40B4-BE49-F238E27FC236}">
              <a16:creationId xmlns:a16="http://schemas.microsoft.com/office/drawing/2014/main" id="{AE7C4F61-96B0-4A1F-B5B0-86F70EFDB4C6}"/>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798" name="テキスト ボックス 797">
          <a:extLst>
            <a:ext uri="{FF2B5EF4-FFF2-40B4-BE49-F238E27FC236}">
              <a16:creationId xmlns:a16="http://schemas.microsoft.com/office/drawing/2014/main" id="{1B063D19-03FA-4104-992A-F923E9FAC2ED}"/>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799" name="フローチャート: 判断 798">
          <a:extLst>
            <a:ext uri="{FF2B5EF4-FFF2-40B4-BE49-F238E27FC236}">
              <a16:creationId xmlns:a16="http://schemas.microsoft.com/office/drawing/2014/main" id="{D9ADDFF9-F4D5-49F9-B34F-D2774ABC0971}"/>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0" name="テキスト ボックス 799">
          <a:extLst>
            <a:ext uri="{FF2B5EF4-FFF2-40B4-BE49-F238E27FC236}">
              <a16:creationId xmlns:a16="http://schemas.microsoft.com/office/drawing/2014/main" id="{B35361D2-3A9E-4B06-AAAE-02F4FB47E355}"/>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79E1965E-526F-4BA3-A8C2-47309D6C36A7}"/>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83076D99-8D17-4055-BCEA-DE27D65A37FE}"/>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C47907AF-4A8E-4A05-8DE6-EE93EAC533CD}"/>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85B47B05-72CE-45F0-88C5-DD9E86F4370B}"/>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CB882CD3-5A79-4B2A-8E7B-13090D19BD9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6" name="楕円 805">
          <a:extLst>
            <a:ext uri="{FF2B5EF4-FFF2-40B4-BE49-F238E27FC236}">
              <a16:creationId xmlns:a16="http://schemas.microsoft.com/office/drawing/2014/main" id="{6D34A190-7010-4631-90FE-78A4189D5311}"/>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151712</xdr:rowOff>
    </xdr:from>
    <xdr:ext cx="249299" cy="259045"/>
    <xdr:sp macro="" textlink="">
      <xdr:nvSpPr>
        <xdr:cNvPr id="807" name="貸付金該当値テキスト">
          <a:extLst>
            <a:ext uri="{FF2B5EF4-FFF2-40B4-BE49-F238E27FC236}">
              <a16:creationId xmlns:a16="http://schemas.microsoft.com/office/drawing/2014/main" id="{471C65B9-3536-48BD-A4EC-D6032CE83B73}"/>
            </a:ext>
          </a:extLst>
        </xdr:cNvPr>
        <xdr:cNvSpPr txBox="1"/>
      </xdr:nvSpPr>
      <xdr:spPr>
        <a:xfrm>
          <a:off x="22212300" y="100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8" name="楕円 807">
          <a:extLst>
            <a:ext uri="{FF2B5EF4-FFF2-40B4-BE49-F238E27FC236}">
              <a16:creationId xmlns:a16="http://schemas.microsoft.com/office/drawing/2014/main" id="{8875D396-E1DB-47B6-98DC-61564E9969AF}"/>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09" name="テキスト ボックス 808">
          <a:extLst>
            <a:ext uri="{FF2B5EF4-FFF2-40B4-BE49-F238E27FC236}">
              <a16:creationId xmlns:a16="http://schemas.microsoft.com/office/drawing/2014/main" id="{9DF30DE1-B811-44D4-85FB-8B53B40EB7C7}"/>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0" name="楕円 809">
          <a:extLst>
            <a:ext uri="{FF2B5EF4-FFF2-40B4-BE49-F238E27FC236}">
              <a16:creationId xmlns:a16="http://schemas.microsoft.com/office/drawing/2014/main" id="{01F0A35C-E4E4-4062-8D3C-A6D91EA5A978}"/>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4FFABFE-8076-417C-BE22-4CFC75FAD9DA}"/>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2" name="楕円 811">
          <a:extLst>
            <a:ext uri="{FF2B5EF4-FFF2-40B4-BE49-F238E27FC236}">
              <a16:creationId xmlns:a16="http://schemas.microsoft.com/office/drawing/2014/main" id="{0BBDFCD8-304A-43B3-850D-7D4E998E26A3}"/>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DC22162-DF32-4E26-9432-5B4D69065D19}"/>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4" name="楕円 813">
          <a:extLst>
            <a:ext uri="{FF2B5EF4-FFF2-40B4-BE49-F238E27FC236}">
              <a16:creationId xmlns:a16="http://schemas.microsoft.com/office/drawing/2014/main" id="{75CF3B3A-0E84-4C76-B9DD-F50F7EA66241}"/>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98CD555C-933C-4FB3-8A43-353DC4FC949F}"/>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A66828D4-AA23-4568-95CB-D4AE2E2EC2C5}"/>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94217142-B457-4EBB-AF68-3B9290FD66DC}"/>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8A4D700E-E99C-47DB-A814-1892217F2BBD}"/>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2440013A-3DCE-44BF-8360-66AB8DD32C09}"/>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4C12918-581D-479B-A0EB-E2CEDC1BC7EB}"/>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4A1EADC8-EFB6-4DF7-B77A-0CE040901389}"/>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F6D14659-FBEC-4884-A375-4E92641DE789}"/>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40226EB7-FFE9-4F70-90B8-2EA16C2ED68A}"/>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25FE0404-A15E-4095-A512-3A4E5AC065FA}"/>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872D25AA-BE39-4C14-BF99-5DD32113A535}"/>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CEC97CE-71E2-4000-A6EF-17C9A068F6FD}"/>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a:extLst>
            <a:ext uri="{FF2B5EF4-FFF2-40B4-BE49-F238E27FC236}">
              <a16:creationId xmlns:a16="http://schemas.microsoft.com/office/drawing/2014/main" id="{6779B5CC-84B0-46A4-B54C-A9A985E995AA}"/>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8" name="テキスト ボックス 827">
          <a:extLst>
            <a:ext uri="{FF2B5EF4-FFF2-40B4-BE49-F238E27FC236}">
              <a16:creationId xmlns:a16="http://schemas.microsoft.com/office/drawing/2014/main" id="{26D500AC-82CE-4842-A9C0-AA5B182CF7E8}"/>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a:extLst>
            <a:ext uri="{FF2B5EF4-FFF2-40B4-BE49-F238E27FC236}">
              <a16:creationId xmlns:a16="http://schemas.microsoft.com/office/drawing/2014/main" id="{991863B9-AFE3-4CDF-9B34-5141B4532AD8}"/>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a:extLst>
            <a:ext uri="{FF2B5EF4-FFF2-40B4-BE49-F238E27FC236}">
              <a16:creationId xmlns:a16="http://schemas.microsoft.com/office/drawing/2014/main" id="{D1B109F6-A5A3-4AD5-B146-66471B610258}"/>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a:extLst>
            <a:ext uri="{FF2B5EF4-FFF2-40B4-BE49-F238E27FC236}">
              <a16:creationId xmlns:a16="http://schemas.microsoft.com/office/drawing/2014/main" id="{F311FB7A-6983-48A8-86DE-206128573D54}"/>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a:extLst>
            <a:ext uri="{FF2B5EF4-FFF2-40B4-BE49-F238E27FC236}">
              <a16:creationId xmlns:a16="http://schemas.microsoft.com/office/drawing/2014/main" id="{E31E1F2D-571D-47B0-8B08-239A1CE6B526}"/>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a:extLst>
            <a:ext uri="{FF2B5EF4-FFF2-40B4-BE49-F238E27FC236}">
              <a16:creationId xmlns:a16="http://schemas.microsoft.com/office/drawing/2014/main" id="{595BF4E2-E3BE-448C-A5AC-B9B03F4A8E28}"/>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a:extLst>
            <a:ext uri="{FF2B5EF4-FFF2-40B4-BE49-F238E27FC236}">
              <a16:creationId xmlns:a16="http://schemas.microsoft.com/office/drawing/2014/main" id="{B96C1E3B-9E9E-4C5E-AE35-84A527C1E56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a:extLst>
            <a:ext uri="{FF2B5EF4-FFF2-40B4-BE49-F238E27FC236}">
              <a16:creationId xmlns:a16="http://schemas.microsoft.com/office/drawing/2014/main" id="{AB9ADAAB-9E44-4C2D-9CA6-6387834E7504}"/>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a:extLst>
            <a:ext uri="{FF2B5EF4-FFF2-40B4-BE49-F238E27FC236}">
              <a16:creationId xmlns:a16="http://schemas.microsoft.com/office/drawing/2014/main" id="{FDE17821-C621-47C7-8DD7-A89970D5980E}"/>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a:extLst>
            <a:ext uri="{FF2B5EF4-FFF2-40B4-BE49-F238E27FC236}">
              <a16:creationId xmlns:a16="http://schemas.microsoft.com/office/drawing/2014/main" id="{27439C73-D65E-4BF9-B735-051248C489C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a:extLst>
            <a:ext uri="{FF2B5EF4-FFF2-40B4-BE49-F238E27FC236}">
              <a16:creationId xmlns:a16="http://schemas.microsoft.com/office/drawing/2014/main" id="{713AA719-59C9-4552-99B5-2F9394E1B8B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5EC4D9DD-CA4A-4BF1-B561-C9912F6C4447}"/>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B0FED951-EADE-4A1F-9409-DC9AFCB74562}"/>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9C932CAE-DF78-4938-8D74-50F269528D59}"/>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2" name="直線コネクタ 841">
          <a:extLst>
            <a:ext uri="{FF2B5EF4-FFF2-40B4-BE49-F238E27FC236}">
              <a16:creationId xmlns:a16="http://schemas.microsoft.com/office/drawing/2014/main" id="{A34F6DCC-86A6-4168-A3AD-3DC678710DF6}"/>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3" name="繰出金最小値テキスト">
          <a:extLst>
            <a:ext uri="{FF2B5EF4-FFF2-40B4-BE49-F238E27FC236}">
              <a16:creationId xmlns:a16="http://schemas.microsoft.com/office/drawing/2014/main" id="{8BF9B90F-D4F1-45DF-A9C4-924A15C82841}"/>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4" name="直線コネクタ 843">
          <a:extLst>
            <a:ext uri="{FF2B5EF4-FFF2-40B4-BE49-F238E27FC236}">
              <a16:creationId xmlns:a16="http://schemas.microsoft.com/office/drawing/2014/main" id="{E7BB8A25-5182-4ABE-BDCD-CE27E961B033}"/>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45" name="繰出金最大値テキスト">
          <a:extLst>
            <a:ext uri="{FF2B5EF4-FFF2-40B4-BE49-F238E27FC236}">
              <a16:creationId xmlns:a16="http://schemas.microsoft.com/office/drawing/2014/main" id="{51FB8660-DD2D-4E8B-B8DC-626A7854D741}"/>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46" name="直線コネクタ 845">
          <a:extLst>
            <a:ext uri="{FF2B5EF4-FFF2-40B4-BE49-F238E27FC236}">
              <a16:creationId xmlns:a16="http://schemas.microsoft.com/office/drawing/2014/main" id="{F9B02B69-D4BD-4D20-A253-D418236F3143}"/>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61061</xdr:rowOff>
    </xdr:from>
    <xdr:to>
      <xdr:col>116</xdr:col>
      <xdr:colOff>63500</xdr:colOff>
      <xdr:row>75</xdr:row>
      <xdr:rowOff>103287</xdr:rowOff>
    </xdr:to>
    <xdr:cxnSp macro="">
      <xdr:nvCxnSpPr>
        <xdr:cNvPr id="847" name="直線コネクタ 846">
          <a:extLst>
            <a:ext uri="{FF2B5EF4-FFF2-40B4-BE49-F238E27FC236}">
              <a16:creationId xmlns:a16="http://schemas.microsoft.com/office/drawing/2014/main" id="{43AE8424-A6EB-4E19-9611-2CF24A49462A}"/>
            </a:ext>
          </a:extLst>
        </xdr:cNvPr>
        <xdr:cNvCxnSpPr/>
      </xdr:nvCxnSpPr>
      <xdr:spPr>
        <a:xfrm>
          <a:off x="21323300" y="12919811"/>
          <a:ext cx="8382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167422</xdr:rowOff>
    </xdr:from>
    <xdr:ext cx="534377" cy="259045"/>
    <xdr:sp macro="" textlink="">
      <xdr:nvSpPr>
        <xdr:cNvPr id="848" name="繰出金平均値テキスト">
          <a:extLst>
            <a:ext uri="{FF2B5EF4-FFF2-40B4-BE49-F238E27FC236}">
              <a16:creationId xmlns:a16="http://schemas.microsoft.com/office/drawing/2014/main" id="{2411A3B5-7EC1-46ED-AE5A-51B5E2BC8CED}"/>
            </a:ext>
          </a:extLst>
        </xdr:cNvPr>
        <xdr:cNvSpPr txBox="1"/>
      </xdr:nvSpPr>
      <xdr:spPr>
        <a:xfrm>
          <a:off x="22212300" y="1302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49" name="フローチャート: 判断 848">
          <a:extLst>
            <a:ext uri="{FF2B5EF4-FFF2-40B4-BE49-F238E27FC236}">
              <a16:creationId xmlns:a16="http://schemas.microsoft.com/office/drawing/2014/main" id="{2C1A5D72-1878-439A-9DE4-4B6CF14F45BF}"/>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35638</xdr:rowOff>
    </xdr:from>
    <xdr:to>
      <xdr:col>111</xdr:col>
      <xdr:colOff>177800</xdr:colOff>
      <xdr:row>75</xdr:row>
      <xdr:rowOff>61061</xdr:rowOff>
    </xdr:to>
    <xdr:cxnSp macro="">
      <xdr:nvCxnSpPr>
        <xdr:cNvPr id="850" name="直線コネクタ 849">
          <a:extLst>
            <a:ext uri="{FF2B5EF4-FFF2-40B4-BE49-F238E27FC236}">
              <a16:creationId xmlns:a16="http://schemas.microsoft.com/office/drawing/2014/main" id="{DEDA3662-E982-4F16-9ABB-A49990A2CE67}"/>
            </a:ext>
          </a:extLst>
        </xdr:cNvPr>
        <xdr:cNvCxnSpPr/>
      </xdr:nvCxnSpPr>
      <xdr:spPr>
        <a:xfrm>
          <a:off x="20434300" y="12894388"/>
          <a:ext cx="889000" cy="2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1" name="フローチャート: 判断 850">
          <a:extLst>
            <a:ext uri="{FF2B5EF4-FFF2-40B4-BE49-F238E27FC236}">
              <a16:creationId xmlns:a16="http://schemas.microsoft.com/office/drawing/2014/main" id="{AA1CD923-9861-46B3-BA16-39DE627172B4}"/>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2" name="テキスト ボックス 851">
          <a:extLst>
            <a:ext uri="{FF2B5EF4-FFF2-40B4-BE49-F238E27FC236}">
              <a16:creationId xmlns:a16="http://schemas.microsoft.com/office/drawing/2014/main" id="{42E15C80-F4B6-4BA3-9004-F110AD538FD8}"/>
            </a:ext>
          </a:extLst>
        </xdr:cNvPr>
        <xdr:cNvSpPr txBox="1"/>
      </xdr:nvSpPr>
      <xdr:spPr>
        <a:xfrm>
          <a:off x="21056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35638</xdr:rowOff>
    </xdr:from>
    <xdr:to>
      <xdr:col>107</xdr:col>
      <xdr:colOff>50800</xdr:colOff>
      <xdr:row>75</xdr:row>
      <xdr:rowOff>42823</xdr:rowOff>
    </xdr:to>
    <xdr:cxnSp macro="">
      <xdr:nvCxnSpPr>
        <xdr:cNvPr id="853" name="直線コネクタ 852">
          <a:extLst>
            <a:ext uri="{FF2B5EF4-FFF2-40B4-BE49-F238E27FC236}">
              <a16:creationId xmlns:a16="http://schemas.microsoft.com/office/drawing/2014/main" id="{9B2CDFAF-C4FB-45BC-974A-0DD9DB12B733}"/>
            </a:ext>
          </a:extLst>
        </xdr:cNvPr>
        <xdr:cNvCxnSpPr/>
      </xdr:nvCxnSpPr>
      <xdr:spPr>
        <a:xfrm flipV="1">
          <a:off x="19545300" y="12894388"/>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4" name="フローチャート: 判断 853">
          <a:extLst>
            <a:ext uri="{FF2B5EF4-FFF2-40B4-BE49-F238E27FC236}">
              <a16:creationId xmlns:a16="http://schemas.microsoft.com/office/drawing/2014/main" id="{5B741E41-A558-4C4B-9640-8559850DFA7C}"/>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156318</xdr:rowOff>
    </xdr:from>
    <xdr:ext cx="534377" cy="259045"/>
    <xdr:sp macro="" textlink="">
      <xdr:nvSpPr>
        <xdr:cNvPr id="855" name="テキスト ボックス 854">
          <a:extLst>
            <a:ext uri="{FF2B5EF4-FFF2-40B4-BE49-F238E27FC236}">
              <a16:creationId xmlns:a16="http://schemas.microsoft.com/office/drawing/2014/main" id="{C991B9AA-03FC-4922-8D03-E541074EA4BB}"/>
            </a:ext>
          </a:extLst>
        </xdr:cNvPr>
        <xdr:cNvSpPr txBox="1"/>
      </xdr:nvSpPr>
      <xdr:spPr>
        <a:xfrm>
          <a:off x="20167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42823</xdr:rowOff>
    </xdr:from>
    <xdr:to>
      <xdr:col>102</xdr:col>
      <xdr:colOff>114300</xdr:colOff>
      <xdr:row>75</xdr:row>
      <xdr:rowOff>54056</xdr:rowOff>
    </xdr:to>
    <xdr:cxnSp macro="">
      <xdr:nvCxnSpPr>
        <xdr:cNvPr id="856" name="直線コネクタ 855">
          <a:extLst>
            <a:ext uri="{FF2B5EF4-FFF2-40B4-BE49-F238E27FC236}">
              <a16:creationId xmlns:a16="http://schemas.microsoft.com/office/drawing/2014/main" id="{36C30556-1DB0-4AE9-9156-EAC190D07AE4}"/>
            </a:ext>
          </a:extLst>
        </xdr:cNvPr>
        <xdr:cNvCxnSpPr/>
      </xdr:nvCxnSpPr>
      <xdr:spPr>
        <a:xfrm flipV="1">
          <a:off x="18656300" y="12901573"/>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57" name="フローチャート: 判断 856">
          <a:extLst>
            <a:ext uri="{FF2B5EF4-FFF2-40B4-BE49-F238E27FC236}">
              <a16:creationId xmlns:a16="http://schemas.microsoft.com/office/drawing/2014/main" id="{9659061A-7FC0-4CC8-A26E-65787CF781CC}"/>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38262</xdr:rowOff>
    </xdr:from>
    <xdr:ext cx="534377" cy="259045"/>
    <xdr:sp macro="" textlink="">
      <xdr:nvSpPr>
        <xdr:cNvPr id="858" name="テキスト ボックス 857">
          <a:extLst>
            <a:ext uri="{FF2B5EF4-FFF2-40B4-BE49-F238E27FC236}">
              <a16:creationId xmlns:a16="http://schemas.microsoft.com/office/drawing/2014/main" id="{D7D216F4-2DD5-40AB-AA5A-27283E85EC7A}"/>
            </a:ext>
          </a:extLst>
        </xdr:cNvPr>
        <xdr:cNvSpPr txBox="1"/>
      </xdr:nvSpPr>
      <xdr:spPr>
        <a:xfrm>
          <a:off x="19278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59" name="フローチャート: 判断 858">
          <a:extLst>
            <a:ext uri="{FF2B5EF4-FFF2-40B4-BE49-F238E27FC236}">
              <a16:creationId xmlns:a16="http://schemas.microsoft.com/office/drawing/2014/main" id="{6F97FDA4-7BAB-4479-ADC4-B895F680DA51}"/>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32481</xdr:rowOff>
    </xdr:from>
    <xdr:ext cx="534377" cy="259045"/>
    <xdr:sp macro="" textlink="">
      <xdr:nvSpPr>
        <xdr:cNvPr id="860" name="テキスト ボックス 859">
          <a:extLst>
            <a:ext uri="{FF2B5EF4-FFF2-40B4-BE49-F238E27FC236}">
              <a16:creationId xmlns:a16="http://schemas.microsoft.com/office/drawing/2014/main" id="{3C52B855-4A59-48EC-B120-4E615D936C4C}"/>
            </a:ext>
          </a:extLst>
        </xdr:cNvPr>
        <xdr:cNvSpPr txBox="1"/>
      </xdr:nvSpPr>
      <xdr:spPr>
        <a:xfrm>
          <a:off x="18389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93F368AF-4893-484B-A16F-123C60FD019E}"/>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27861DBE-98EA-42ED-BFF9-A793CC7CFE4B}"/>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12C7DF05-617C-42B6-9CB7-5649D1CC36FD}"/>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F455FAD5-0BE1-497C-A30E-AD64D3737F18}"/>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BA912D14-395C-4941-9F91-B7AF207C987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52487</xdr:rowOff>
    </xdr:from>
    <xdr:to>
      <xdr:col>116</xdr:col>
      <xdr:colOff>114300</xdr:colOff>
      <xdr:row>75</xdr:row>
      <xdr:rowOff>154087</xdr:rowOff>
    </xdr:to>
    <xdr:sp macro="" textlink="">
      <xdr:nvSpPr>
        <xdr:cNvPr id="866" name="楕円 865">
          <a:extLst>
            <a:ext uri="{FF2B5EF4-FFF2-40B4-BE49-F238E27FC236}">
              <a16:creationId xmlns:a16="http://schemas.microsoft.com/office/drawing/2014/main" id="{795D56F3-C2D8-4010-8CB6-E8B8E8A6263A}"/>
            </a:ext>
          </a:extLst>
        </xdr:cNvPr>
        <xdr:cNvSpPr/>
      </xdr:nvSpPr>
      <xdr:spPr>
        <a:xfrm>
          <a:off x="22110700" y="129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75364</xdr:rowOff>
    </xdr:from>
    <xdr:ext cx="534377" cy="259045"/>
    <xdr:sp macro="" textlink="">
      <xdr:nvSpPr>
        <xdr:cNvPr id="867" name="繰出金該当値テキスト">
          <a:extLst>
            <a:ext uri="{FF2B5EF4-FFF2-40B4-BE49-F238E27FC236}">
              <a16:creationId xmlns:a16="http://schemas.microsoft.com/office/drawing/2014/main" id="{B1414924-9532-4FF0-AEE7-A580BB00C1F4}"/>
            </a:ext>
          </a:extLst>
        </xdr:cNvPr>
        <xdr:cNvSpPr txBox="1"/>
      </xdr:nvSpPr>
      <xdr:spPr>
        <a:xfrm>
          <a:off x="22212300" y="127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10261</xdr:rowOff>
    </xdr:from>
    <xdr:to>
      <xdr:col>112</xdr:col>
      <xdr:colOff>38100</xdr:colOff>
      <xdr:row>75</xdr:row>
      <xdr:rowOff>111861</xdr:rowOff>
    </xdr:to>
    <xdr:sp macro="" textlink="">
      <xdr:nvSpPr>
        <xdr:cNvPr id="868" name="楕円 867">
          <a:extLst>
            <a:ext uri="{FF2B5EF4-FFF2-40B4-BE49-F238E27FC236}">
              <a16:creationId xmlns:a16="http://schemas.microsoft.com/office/drawing/2014/main" id="{55F905B9-54F6-4E0D-AA4E-D4AD03C8F97E}"/>
            </a:ext>
          </a:extLst>
        </xdr:cNvPr>
        <xdr:cNvSpPr/>
      </xdr:nvSpPr>
      <xdr:spPr>
        <a:xfrm>
          <a:off x="21272500" y="128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128388</xdr:rowOff>
    </xdr:from>
    <xdr:ext cx="534377" cy="259045"/>
    <xdr:sp macro="" textlink="">
      <xdr:nvSpPr>
        <xdr:cNvPr id="869" name="テキスト ボックス 868">
          <a:extLst>
            <a:ext uri="{FF2B5EF4-FFF2-40B4-BE49-F238E27FC236}">
              <a16:creationId xmlns:a16="http://schemas.microsoft.com/office/drawing/2014/main" id="{1BC2BB8C-0F60-49F0-AB64-214CF3781768}"/>
            </a:ext>
          </a:extLst>
        </xdr:cNvPr>
        <xdr:cNvSpPr txBox="1"/>
      </xdr:nvSpPr>
      <xdr:spPr>
        <a:xfrm>
          <a:off x="21056111" y="126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156288</xdr:rowOff>
    </xdr:from>
    <xdr:to>
      <xdr:col>107</xdr:col>
      <xdr:colOff>101600</xdr:colOff>
      <xdr:row>75</xdr:row>
      <xdr:rowOff>86438</xdr:rowOff>
    </xdr:to>
    <xdr:sp macro="" textlink="">
      <xdr:nvSpPr>
        <xdr:cNvPr id="870" name="楕円 869">
          <a:extLst>
            <a:ext uri="{FF2B5EF4-FFF2-40B4-BE49-F238E27FC236}">
              <a16:creationId xmlns:a16="http://schemas.microsoft.com/office/drawing/2014/main" id="{4847F698-B86C-4DF8-A112-3BF5D1E0A064}"/>
            </a:ext>
          </a:extLst>
        </xdr:cNvPr>
        <xdr:cNvSpPr/>
      </xdr:nvSpPr>
      <xdr:spPr>
        <a:xfrm>
          <a:off x="20383500" y="1284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102965</xdr:rowOff>
    </xdr:from>
    <xdr:ext cx="534377" cy="259045"/>
    <xdr:sp macro="" textlink="">
      <xdr:nvSpPr>
        <xdr:cNvPr id="871" name="テキスト ボックス 870">
          <a:extLst>
            <a:ext uri="{FF2B5EF4-FFF2-40B4-BE49-F238E27FC236}">
              <a16:creationId xmlns:a16="http://schemas.microsoft.com/office/drawing/2014/main" id="{1FEF4E07-EC5E-4997-9157-23A8FAE4941A}"/>
            </a:ext>
          </a:extLst>
        </xdr:cNvPr>
        <xdr:cNvSpPr txBox="1"/>
      </xdr:nvSpPr>
      <xdr:spPr>
        <a:xfrm>
          <a:off x="20167111" y="126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163473</xdr:rowOff>
    </xdr:from>
    <xdr:to>
      <xdr:col>102</xdr:col>
      <xdr:colOff>165100</xdr:colOff>
      <xdr:row>75</xdr:row>
      <xdr:rowOff>93623</xdr:rowOff>
    </xdr:to>
    <xdr:sp macro="" textlink="">
      <xdr:nvSpPr>
        <xdr:cNvPr id="872" name="楕円 871">
          <a:extLst>
            <a:ext uri="{FF2B5EF4-FFF2-40B4-BE49-F238E27FC236}">
              <a16:creationId xmlns:a16="http://schemas.microsoft.com/office/drawing/2014/main" id="{66D0F118-D58D-4ED7-B12C-69BDD3E6A56E}"/>
            </a:ext>
          </a:extLst>
        </xdr:cNvPr>
        <xdr:cNvSpPr/>
      </xdr:nvSpPr>
      <xdr:spPr>
        <a:xfrm>
          <a:off x="19494500" y="1285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110150</xdr:rowOff>
    </xdr:from>
    <xdr:ext cx="534377" cy="259045"/>
    <xdr:sp macro="" textlink="">
      <xdr:nvSpPr>
        <xdr:cNvPr id="873" name="テキスト ボックス 872">
          <a:extLst>
            <a:ext uri="{FF2B5EF4-FFF2-40B4-BE49-F238E27FC236}">
              <a16:creationId xmlns:a16="http://schemas.microsoft.com/office/drawing/2014/main" id="{7D8365F1-B464-4C3B-91C6-2A219EAA76B3}"/>
            </a:ext>
          </a:extLst>
        </xdr:cNvPr>
        <xdr:cNvSpPr txBox="1"/>
      </xdr:nvSpPr>
      <xdr:spPr>
        <a:xfrm>
          <a:off x="19278111" y="126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3256</xdr:rowOff>
    </xdr:from>
    <xdr:to>
      <xdr:col>98</xdr:col>
      <xdr:colOff>38100</xdr:colOff>
      <xdr:row>75</xdr:row>
      <xdr:rowOff>104856</xdr:rowOff>
    </xdr:to>
    <xdr:sp macro="" textlink="">
      <xdr:nvSpPr>
        <xdr:cNvPr id="874" name="楕円 873">
          <a:extLst>
            <a:ext uri="{FF2B5EF4-FFF2-40B4-BE49-F238E27FC236}">
              <a16:creationId xmlns:a16="http://schemas.microsoft.com/office/drawing/2014/main" id="{E3932548-68C8-4773-ACC5-D4408FA70FBD}"/>
            </a:ext>
          </a:extLst>
        </xdr:cNvPr>
        <xdr:cNvSpPr/>
      </xdr:nvSpPr>
      <xdr:spPr>
        <a:xfrm>
          <a:off x="18605500" y="128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121383</xdr:rowOff>
    </xdr:from>
    <xdr:ext cx="534377" cy="259045"/>
    <xdr:sp macro="" textlink="">
      <xdr:nvSpPr>
        <xdr:cNvPr id="875" name="テキスト ボックス 874">
          <a:extLst>
            <a:ext uri="{FF2B5EF4-FFF2-40B4-BE49-F238E27FC236}">
              <a16:creationId xmlns:a16="http://schemas.microsoft.com/office/drawing/2014/main" id="{D7245B6B-F182-478D-9D24-AACD896637A5}"/>
            </a:ext>
          </a:extLst>
        </xdr:cNvPr>
        <xdr:cNvSpPr txBox="1"/>
      </xdr:nvSpPr>
      <xdr:spPr>
        <a:xfrm>
          <a:off x="18389111" y="1263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B586D5AE-4F5E-4282-82C3-E6C399641BA4}"/>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C78B0C25-93BC-4FC8-B7BC-487F3C04E072}"/>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B7BACC8F-FE26-4F12-8165-BC242B0A2E9C}"/>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9EAF7441-1724-4E89-BB4C-158B7A748E7C}"/>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87BACEF1-6AC0-4DBC-837B-F34EE3911C11}"/>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88FCE12F-9222-4778-AE4F-40C83C9930BF}"/>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73A11D68-AF03-4E33-9480-B559F883AB3F}"/>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F0B4CDEF-3F01-4677-BBF8-5E45FAC48EE6}"/>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B6BD5550-10CB-4874-BC77-99BA9FC1BA8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4B41E6F-7C6E-46FF-8BE0-8E34E186FC56}"/>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A8FE90FD-6061-4859-87FB-349A3FCAF84E}"/>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6182C958-5129-4FF7-A54B-F359B7305ED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43A9107E-C453-46C9-877A-0584DC0C253C}"/>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EF9BB1D4-E503-476D-90CB-EF4F53D3824B}"/>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2BF78417-8E6E-449A-B565-3A099E9CB916}"/>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D9CCFD53-8BEC-4D41-9D71-EB897BF9400C}"/>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41F23D16-63AB-42D6-BC49-CA1DAEC3DA98}"/>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CE17FAE5-1A7A-419A-9875-0ABCFF8F79AE}"/>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BF5E4498-C27D-42DD-9BDB-3EDD498113A7}"/>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C0F55D4D-FE1B-4A74-8F01-4B154F874397}"/>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F41AEFC8-929A-43DC-B7D2-2E76B15E226E}"/>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54F4E19F-0DB4-45D5-852D-D3B3B0C9779A}"/>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FE9E1276-24A6-4ED9-9481-D3AE37488C2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C19D6A80-4D27-4F0F-9CBB-C7457DFD3D92}"/>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A118D474-DEC1-4465-BF1C-EC10DCEC92A5}"/>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D7340388-B5DE-4E16-9F42-259427AF9536}"/>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696CF621-3613-4388-BCCE-70ABF58191D5}"/>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AEB9F0AF-C371-4AFD-AB01-902E16D57AB4}"/>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1D1D0C13-1A73-4593-9CD5-FED176FA4B9C}"/>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E6F4A685-4617-4E72-9269-9A7BBB095C7E}"/>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E4B210AC-961E-4CEC-9AB4-EEB787816244}"/>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675FA650-1614-4F7B-A211-C49A9209E83B}"/>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F313F01A-784E-49D5-9257-FD736C8CDBAB}"/>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D0F6EF86-96BF-4D1B-AB3F-5F98571202CB}"/>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6C6C959F-CE7C-4C6B-A246-5CC4CB20CCBB}"/>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B16F1C85-0980-4993-A36D-6F69C05AD19D}"/>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D66BDF16-B2F7-4011-9DB1-CCC9771DDBFE}"/>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746B3D0A-E1B8-4C47-90B9-9DC3113D87FB}"/>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E5BE632D-DA9C-4AAA-9187-270960646394}"/>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C6765C4C-9487-4CC9-A532-8D35353234AC}"/>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FF9FDADD-53B5-49FD-A79B-30997AA8820D}"/>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AD052B70-C9EB-49A6-9CD0-325C262699EC}"/>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1A33BE17-459A-4E43-B69B-875C25C06E7B}"/>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90341ACB-383F-45A2-9ED4-121878953C76}"/>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BB0E7591-7AB4-41A7-8BE7-4266EA441AB2}"/>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BA2910B4-157A-4EAB-BE9B-94D8980B38E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F29A148E-F405-43D9-8904-D35541813792}"/>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B35F5B29-EF16-4645-9D8A-7F0F49362484}"/>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D11E69C6-F82D-41CE-9476-37779A490061}"/>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9E9B0AAD-21AE-4F87-A8E0-D0688FA0807C}"/>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CD601D74-E09F-4FFD-BC16-A854B38D8062}"/>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672ADA96-1360-49FC-811D-42B1469AE503}"/>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802,466</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円となっている。主な構成項目である物件費は、新型コロナウイルス感染症の影響による新型コロナウイルスワクチン接種業務に係る委託等の増やふるさと納税対応委託料の増により、令和２年度</a:t>
          </a:r>
          <a:r>
            <a:rPr kumimoji="1" lang="en-US" altLang="ja-JP" sz="1300">
              <a:latin typeface="ＭＳ Ｐゴシック" panose="020B0600070205080204" pitchFamily="50" charset="-128"/>
              <a:ea typeface="ＭＳ Ｐゴシック" panose="020B0600070205080204" pitchFamily="50" charset="-128"/>
            </a:rPr>
            <a:t>144,817</a:t>
          </a:r>
          <a:r>
            <a:rPr kumimoji="1" lang="ja-JP" altLang="en-US" sz="1300">
              <a:latin typeface="ＭＳ Ｐゴシック" panose="020B0600070205080204" pitchFamily="50" charset="-128"/>
              <a:ea typeface="ＭＳ Ｐゴシック" panose="020B0600070205080204" pitchFamily="50" charset="-128"/>
            </a:rPr>
            <a:t>千円に対し令和３年度</a:t>
          </a:r>
          <a:r>
            <a:rPr kumimoji="1" lang="en-US" altLang="ja-JP" sz="1300">
              <a:latin typeface="ＭＳ Ｐゴシック" panose="020B0600070205080204" pitchFamily="50" charset="-128"/>
              <a:ea typeface="ＭＳ Ｐゴシック" panose="020B0600070205080204" pitchFamily="50" charset="-128"/>
            </a:rPr>
            <a:t>170,522</a:t>
          </a:r>
          <a:r>
            <a:rPr kumimoji="1" lang="ja-JP" altLang="en-US" sz="1300">
              <a:latin typeface="ＭＳ Ｐゴシック" panose="020B0600070205080204" pitchFamily="50" charset="-128"/>
              <a:ea typeface="ＭＳ Ｐゴシック" panose="020B0600070205080204" pitchFamily="50" charset="-128"/>
            </a:rPr>
            <a:t>千円と増額した。扶助費は、新型コロナウイルス感染症の影響による非課税世帯等への給付金に伴い、令和２年度</a:t>
          </a:r>
          <a:r>
            <a:rPr kumimoji="1" lang="en-US" altLang="ja-JP" sz="1300">
              <a:latin typeface="ＭＳ Ｐゴシック" panose="020B0600070205080204" pitchFamily="50" charset="-128"/>
              <a:ea typeface="ＭＳ Ｐゴシック" panose="020B0600070205080204" pitchFamily="50" charset="-128"/>
            </a:rPr>
            <a:t>97,220</a:t>
          </a:r>
          <a:r>
            <a:rPr kumimoji="1" lang="ja-JP" altLang="en-US" sz="1300">
              <a:latin typeface="ＭＳ Ｐゴシック" panose="020B0600070205080204" pitchFamily="50" charset="-128"/>
              <a:ea typeface="ＭＳ Ｐゴシック" panose="020B0600070205080204" pitchFamily="50" charset="-128"/>
            </a:rPr>
            <a:t>千円に対し令和３年度</a:t>
          </a:r>
          <a:r>
            <a:rPr kumimoji="1" lang="en-US" altLang="ja-JP" sz="1300">
              <a:latin typeface="ＭＳ Ｐゴシック" panose="020B0600070205080204" pitchFamily="50" charset="-128"/>
              <a:ea typeface="ＭＳ Ｐゴシック" panose="020B0600070205080204" pitchFamily="50" charset="-128"/>
            </a:rPr>
            <a:t>124,827</a:t>
          </a:r>
          <a:r>
            <a:rPr kumimoji="1" lang="ja-JP" altLang="en-US" sz="1300">
              <a:latin typeface="ＭＳ Ｐゴシック" panose="020B0600070205080204" pitchFamily="50" charset="-128"/>
              <a:ea typeface="ＭＳ Ｐゴシック" panose="020B0600070205080204" pitchFamily="50" charset="-128"/>
            </a:rPr>
            <a:t>千円と増加した。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また、積立金については、ふるさと納税寄附額が前年より多かったこともあり、令和２年度</a:t>
          </a:r>
          <a:r>
            <a:rPr kumimoji="1" lang="en-US" altLang="ja-JP" sz="1300">
              <a:latin typeface="ＭＳ Ｐゴシック" panose="020B0600070205080204" pitchFamily="50" charset="-128"/>
              <a:ea typeface="ＭＳ Ｐゴシック" panose="020B0600070205080204" pitchFamily="50" charset="-128"/>
            </a:rPr>
            <a:t>80,287</a:t>
          </a:r>
          <a:r>
            <a:rPr kumimoji="1" lang="ja-JP" altLang="en-US" sz="1300">
              <a:latin typeface="ＭＳ Ｐゴシック" panose="020B0600070205080204" pitchFamily="50" charset="-128"/>
              <a:ea typeface="ＭＳ Ｐゴシック" panose="020B0600070205080204" pitchFamily="50" charset="-128"/>
            </a:rPr>
            <a:t>千円に対し令和３年度</a:t>
          </a:r>
          <a:r>
            <a:rPr kumimoji="1" lang="en-US" altLang="ja-JP" sz="1300">
              <a:latin typeface="ＭＳ Ｐゴシック" panose="020B0600070205080204" pitchFamily="50" charset="-128"/>
              <a:ea typeface="ＭＳ Ｐゴシック" panose="020B0600070205080204" pitchFamily="50" charset="-128"/>
            </a:rPr>
            <a:t>106,396</a:t>
          </a:r>
          <a:r>
            <a:rPr kumimoji="1" lang="ja-JP" altLang="en-US" sz="1300">
              <a:latin typeface="ＭＳ Ｐゴシック" panose="020B0600070205080204" pitchFamily="50" charset="-128"/>
              <a:ea typeface="ＭＳ Ｐゴシック" panose="020B0600070205080204" pitchFamily="50" charset="-128"/>
            </a:rPr>
            <a:t>千円と増加した。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公債費については、熊本地震関連交際費が本格化しており、令和２年度に比べ</a:t>
          </a:r>
          <a:r>
            <a:rPr kumimoji="1" lang="en-US" altLang="ja-JP" sz="1300">
              <a:latin typeface="ＭＳ Ｐゴシック" panose="020B0600070205080204" pitchFamily="50" charset="-128"/>
              <a:ea typeface="ＭＳ Ｐゴシック" panose="020B0600070205080204" pitchFamily="50" charset="-128"/>
            </a:rPr>
            <a:t>9,714</a:t>
          </a:r>
          <a:r>
            <a:rPr kumimoji="1" lang="ja-JP" altLang="en-US" sz="1300">
              <a:latin typeface="ＭＳ Ｐゴシック" panose="020B0600070205080204" pitchFamily="50" charset="-128"/>
              <a:ea typeface="ＭＳ Ｐゴシック" panose="020B0600070205080204" pitchFamily="50" charset="-128"/>
            </a:rPr>
            <a:t>千円と増加になった。今後、令和７年度まで公債費が増加傾向であるため、歳出決算額に占める公債費の割合が高くなる見込みである。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0847294-E13D-4CFF-98DB-1251C4224BA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81CE398D-BAD8-4271-AE06-BC92BDB85CAB}"/>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DDFE694B-3B2A-47EF-A108-7FA0DCB427A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4E6495E1-BF1A-4E57-B619-0F3C5FA9A603}"/>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熊本県御船町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53649DC-BF93-408A-859E-564F58BA86B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295108C-2DEB-4FF7-892B-C46D8644FCB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06A01B8-E25E-4F8A-9661-61862A3D5F1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A7EE07C-67FE-4AAE-9F13-300717BF701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6E5E451-7E15-4EA3-8645-ADABE73CF68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67653E5D-BB6A-4ABD-A136-EAF04658847E}"/>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17,048
16,942
99.03
14,582,083
13,680,456
814,798
5,643,668
15,706,870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983B565-9D50-4B41-86DA-6456B6C50BB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1EC387C-732E-4B0F-900E-18348F31401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4E0AFB5-A78E-4EB6-8735-449CC43E2D1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3A52AF5-9ED8-4EBF-9A96-C8DB4C53EB4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66E60C4-5934-45C3-87DA-E971755359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56CEC413-4F24-45F9-A0D3-C6E44FE7EE27}"/>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BAA62A87-54EF-4820-B278-AD89C5A4C16A}"/>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1315260-A966-413E-8E42-3C3B448D6629}"/>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8C3AD2F-7857-404F-8208-C347C2CF92F1}"/>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F0AA801-F798-4464-AD37-62325C6332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A0627CCA-6513-4523-9916-381537AED57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77002E88-999B-408F-9978-E967E491CCC8}"/>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44FFE93-A5C2-40D5-B50A-3181B4511541}"/>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1B482DDD-11D1-4503-AF78-F29ED99E67FF}"/>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30E4803-029F-4F86-9108-19E52680FEC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DB10FC0F-45BC-4BD5-82C9-E682DC03C4B5}"/>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549556-F2B4-406C-8C9B-D998DB94CDE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5AB382C-2829-4F27-9202-DA190BB4074E}"/>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FDCDA3E9-2F03-4AE5-829B-281AFFBAD26B}"/>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545CD5DB-ADD8-4691-9DF8-5D71F26FAFA9}"/>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4BF7CF7-851C-452B-8E33-13434E37C65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37634BEE-332C-49FE-AE34-EB530E2F352C}"/>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F92AB924-B7F6-41D1-95CD-F4C79F5C527A}"/>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9466E2D6-B4E8-4F86-A410-660CC2750055}"/>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9F1468D4-0547-4D4C-8FB0-0B111F0A3B31}"/>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AA93185-5806-4068-8F23-292E40357493}"/>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AC1CA29-DF52-457F-8DCA-33046DAF4E74}"/>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D9FC349A-2F3F-446C-BCEE-D040CFF3CFC7}"/>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80B2E88-1102-4A54-8B02-CA61E5B688A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1543FD72-EBCC-4052-9855-BEF35A869B07}"/>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5408543-F840-46AB-B3B1-C946E9F5BD08}"/>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20F093DA-4483-4617-A574-5527BAE777A6}"/>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F1D2F7FD-3407-46C0-A7F4-D2670BC6EFD2}"/>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EC9AA470-E10B-4A8D-94F4-4DBD2E5E4D03}"/>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32D58B87-881C-4047-ABE6-1E422780B8C2}"/>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B214461-4F66-413F-B7BB-292E6BB1432B}"/>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6197A0FA-9118-4BF1-97A0-C7D6CF84DE3A}"/>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A65E9A49-0C17-4979-8B7F-CC8E24E9F82B}"/>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E7DACC56-40DC-4D91-8983-8EAC1D00CBB8}"/>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DF8A7FE-E998-48C3-B06C-F437A97B3161}"/>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4CBA32-4495-4817-9B1F-4F0D2D85E49F}"/>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CB129081-65CA-48A7-B3E0-A807E19AC021}"/>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1CB0945C-5B04-42D0-A7C1-9A1C680A64F8}"/>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6DD9BB19-0D65-4306-BFE9-63F09E2E55D9}"/>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238D18E1-ADD9-47EA-B98B-C2ED92926EE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724928D4-5F26-4427-BE8B-561EFEE57787}"/>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D12CD46C-E82B-420C-BEF5-7DADAEA4849C}"/>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18085</xdr:rowOff>
    </xdr:from>
    <xdr:to>
      <xdr:col>24</xdr:col>
      <xdr:colOff>63500</xdr:colOff>
      <xdr:row>34</xdr:row>
      <xdr:rowOff>29515</xdr:rowOff>
    </xdr:to>
    <xdr:cxnSp macro="">
      <xdr:nvCxnSpPr>
        <xdr:cNvPr id="59" name="直線コネクタ 58">
          <a:extLst>
            <a:ext uri="{FF2B5EF4-FFF2-40B4-BE49-F238E27FC236}">
              <a16:creationId xmlns:a16="http://schemas.microsoft.com/office/drawing/2014/main" id="{195FC43B-CDAE-43C0-84C2-7194141AEFCF}"/>
            </a:ext>
          </a:extLst>
        </xdr:cNvPr>
        <xdr:cNvCxnSpPr/>
      </xdr:nvCxnSpPr>
      <xdr:spPr>
        <a:xfrm flipV="1">
          <a:off x="3797300" y="5675935"/>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a:extLst>
            <a:ext uri="{FF2B5EF4-FFF2-40B4-BE49-F238E27FC236}">
              <a16:creationId xmlns:a16="http://schemas.microsoft.com/office/drawing/2014/main" id="{2C4B6E35-4D48-4E46-83BF-F2B89B688902}"/>
            </a:ext>
          </a:extLst>
        </xdr:cNvPr>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1AC20259-FAEC-4071-8608-BF173A272E67}"/>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29515</xdr:rowOff>
    </xdr:from>
    <xdr:to>
      <xdr:col>19</xdr:col>
      <xdr:colOff>177800</xdr:colOff>
      <xdr:row>34</xdr:row>
      <xdr:rowOff>47346</xdr:rowOff>
    </xdr:to>
    <xdr:cxnSp macro="">
      <xdr:nvCxnSpPr>
        <xdr:cNvPr id="62" name="直線コネクタ 61">
          <a:extLst>
            <a:ext uri="{FF2B5EF4-FFF2-40B4-BE49-F238E27FC236}">
              <a16:creationId xmlns:a16="http://schemas.microsoft.com/office/drawing/2014/main" id="{7149834D-1225-4DAF-87EA-FD8744ED02F3}"/>
            </a:ext>
          </a:extLst>
        </xdr:cNvPr>
        <xdr:cNvCxnSpPr/>
      </xdr:nvCxnSpPr>
      <xdr:spPr>
        <a:xfrm flipV="1">
          <a:off x="2908300" y="5858815"/>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715528D-D0FB-4619-8121-1982C06B72AB}"/>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105275</xdr:rowOff>
    </xdr:from>
    <xdr:ext cx="469744" cy="259045"/>
    <xdr:sp macro="" textlink="">
      <xdr:nvSpPr>
        <xdr:cNvPr id="64" name="テキスト ボックス 63">
          <a:extLst>
            <a:ext uri="{FF2B5EF4-FFF2-40B4-BE49-F238E27FC236}">
              <a16:creationId xmlns:a16="http://schemas.microsoft.com/office/drawing/2014/main" id="{F0113E72-3B80-42E6-9D6A-AB73B5A2D6DA}"/>
            </a:ext>
          </a:extLst>
        </xdr:cNvPr>
        <xdr:cNvSpPr txBox="1"/>
      </xdr:nvSpPr>
      <xdr:spPr>
        <a:xfrm>
          <a:off x="3562428" y="59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35458</xdr:rowOff>
    </xdr:from>
    <xdr:to>
      <xdr:col>15</xdr:col>
      <xdr:colOff>50800</xdr:colOff>
      <xdr:row>34</xdr:row>
      <xdr:rowOff>47346</xdr:rowOff>
    </xdr:to>
    <xdr:cxnSp macro="">
      <xdr:nvCxnSpPr>
        <xdr:cNvPr id="65" name="直線コネクタ 64">
          <a:extLst>
            <a:ext uri="{FF2B5EF4-FFF2-40B4-BE49-F238E27FC236}">
              <a16:creationId xmlns:a16="http://schemas.microsoft.com/office/drawing/2014/main" id="{5A90EEA7-CAAD-4FE2-8298-E201A0F1E141}"/>
            </a:ext>
          </a:extLst>
        </xdr:cNvPr>
        <xdr:cNvCxnSpPr/>
      </xdr:nvCxnSpPr>
      <xdr:spPr>
        <a:xfrm>
          <a:off x="2019300" y="5693308"/>
          <a:ext cx="889000" cy="18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5D45C254-3C29-498A-AF81-8AE37EF33286}"/>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63009</xdr:rowOff>
    </xdr:from>
    <xdr:ext cx="469744" cy="259045"/>
    <xdr:sp macro="" textlink="">
      <xdr:nvSpPr>
        <xdr:cNvPr id="67" name="テキスト ボックス 66">
          <a:extLst>
            <a:ext uri="{FF2B5EF4-FFF2-40B4-BE49-F238E27FC236}">
              <a16:creationId xmlns:a16="http://schemas.microsoft.com/office/drawing/2014/main" id="{98109A5C-34EF-44DB-89B6-8D752D3D5949}"/>
            </a:ext>
          </a:extLst>
        </xdr:cNvPr>
        <xdr:cNvSpPr txBox="1"/>
      </xdr:nvSpPr>
      <xdr:spPr>
        <a:xfrm>
          <a:off x="2673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24028</xdr:rowOff>
    </xdr:from>
    <xdr:to>
      <xdr:col>10</xdr:col>
      <xdr:colOff>114300</xdr:colOff>
      <xdr:row>33</xdr:row>
      <xdr:rowOff>35458</xdr:rowOff>
    </xdr:to>
    <xdr:cxnSp macro="">
      <xdr:nvCxnSpPr>
        <xdr:cNvPr id="68" name="直線コネクタ 67">
          <a:extLst>
            <a:ext uri="{FF2B5EF4-FFF2-40B4-BE49-F238E27FC236}">
              <a16:creationId xmlns:a16="http://schemas.microsoft.com/office/drawing/2014/main" id="{788A2CEE-A206-49A1-B001-E56A904911A8}"/>
            </a:ext>
          </a:extLst>
        </xdr:cNvPr>
        <xdr:cNvCxnSpPr/>
      </xdr:nvCxnSpPr>
      <xdr:spPr>
        <a:xfrm>
          <a:off x="1130300" y="56818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AA1C3C97-33B2-43FA-9AAA-40FE2476369A}"/>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89730</xdr:rowOff>
    </xdr:from>
    <xdr:ext cx="469744" cy="259045"/>
    <xdr:sp macro="" textlink="">
      <xdr:nvSpPr>
        <xdr:cNvPr id="70" name="テキスト ボックス 69">
          <a:extLst>
            <a:ext uri="{FF2B5EF4-FFF2-40B4-BE49-F238E27FC236}">
              <a16:creationId xmlns:a16="http://schemas.microsoft.com/office/drawing/2014/main" id="{44EE9F33-BBD9-41CD-A24F-E90FB9AD23F9}"/>
            </a:ext>
          </a:extLst>
        </xdr:cNvPr>
        <xdr:cNvSpPr txBox="1"/>
      </xdr:nvSpPr>
      <xdr:spPr>
        <a:xfrm>
          <a:off x="1784428" y="591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9BDFF0BF-0698-4E4A-8455-C66F54DF3017}"/>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64126</xdr:rowOff>
    </xdr:from>
    <xdr:ext cx="469744" cy="259045"/>
    <xdr:sp macro="" textlink="">
      <xdr:nvSpPr>
        <xdr:cNvPr id="72" name="テキスト ボックス 71">
          <a:extLst>
            <a:ext uri="{FF2B5EF4-FFF2-40B4-BE49-F238E27FC236}">
              <a16:creationId xmlns:a16="http://schemas.microsoft.com/office/drawing/2014/main" id="{4DEA4D90-E6B6-4C41-8956-5EF005E09FEB}"/>
            </a:ext>
          </a:extLst>
        </xdr:cNvPr>
        <xdr:cNvSpPr txBox="1"/>
      </xdr:nvSpPr>
      <xdr:spPr>
        <a:xfrm>
          <a:off x="895428" y="589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D58A478D-DB54-42A0-B40B-2C224ACDE64C}"/>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959B5753-3280-4965-A0B0-61A1B648EDFC}"/>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70F603E5-AE3E-4AA3-9D31-918B278DE56F}"/>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443CFA80-267D-49BE-80DB-653ABC1D4D7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A9FA5BE5-A14D-4219-9130-9D807F946945}"/>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138735</xdr:rowOff>
    </xdr:from>
    <xdr:to>
      <xdr:col>24</xdr:col>
      <xdr:colOff>114300</xdr:colOff>
      <xdr:row>33</xdr:row>
      <xdr:rowOff>68885</xdr:rowOff>
    </xdr:to>
    <xdr:sp macro="" textlink="">
      <xdr:nvSpPr>
        <xdr:cNvPr id="78" name="楕円 77">
          <a:extLst>
            <a:ext uri="{FF2B5EF4-FFF2-40B4-BE49-F238E27FC236}">
              <a16:creationId xmlns:a16="http://schemas.microsoft.com/office/drawing/2014/main" id="{32DB735A-952F-4C1F-B13C-013B01562E46}"/>
            </a:ext>
          </a:extLst>
        </xdr:cNvPr>
        <xdr:cNvSpPr/>
      </xdr:nvSpPr>
      <xdr:spPr>
        <a:xfrm>
          <a:off x="4584700" y="562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161612</xdr:rowOff>
    </xdr:from>
    <xdr:ext cx="469744" cy="259045"/>
    <xdr:sp macro="" textlink="">
      <xdr:nvSpPr>
        <xdr:cNvPr id="79" name="議会費該当値テキスト">
          <a:extLst>
            <a:ext uri="{FF2B5EF4-FFF2-40B4-BE49-F238E27FC236}">
              <a16:creationId xmlns:a16="http://schemas.microsoft.com/office/drawing/2014/main" id="{9197CDC3-91CD-4EB6-A2EB-140581017689}"/>
            </a:ext>
          </a:extLst>
        </xdr:cNvPr>
        <xdr:cNvSpPr txBox="1"/>
      </xdr:nvSpPr>
      <xdr:spPr>
        <a:xfrm>
          <a:off x="4686300" y="547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150165</xdr:rowOff>
    </xdr:from>
    <xdr:to>
      <xdr:col>20</xdr:col>
      <xdr:colOff>38100</xdr:colOff>
      <xdr:row>34</xdr:row>
      <xdr:rowOff>80315</xdr:rowOff>
    </xdr:to>
    <xdr:sp macro="" textlink="">
      <xdr:nvSpPr>
        <xdr:cNvPr id="80" name="楕円 79">
          <a:extLst>
            <a:ext uri="{FF2B5EF4-FFF2-40B4-BE49-F238E27FC236}">
              <a16:creationId xmlns:a16="http://schemas.microsoft.com/office/drawing/2014/main" id="{F2E5819F-EBED-4A4A-846E-888C4F909063}"/>
            </a:ext>
          </a:extLst>
        </xdr:cNvPr>
        <xdr:cNvSpPr/>
      </xdr:nvSpPr>
      <xdr:spPr>
        <a:xfrm>
          <a:off x="3746500" y="58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96842</xdr:rowOff>
    </xdr:from>
    <xdr:ext cx="469744" cy="259045"/>
    <xdr:sp macro="" textlink="">
      <xdr:nvSpPr>
        <xdr:cNvPr id="81" name="テキスト ボックス 80">
          <a:extLst>
            <a:ext uri="{FF2B5EF4-FFF2-40B4-BE49-F238E27FC236}">
              <a16:creationId xmlns:a16="http://schemas.microsoft.com/office/drawing/2014/main" id="{F6A15D12-195F-4722-934F-B7188406A6FB}"/>
            </a:ext>
          </a:extLst>
        </xdr:cNvPr>
        <xdr:cNvSpPr txBox="1"/>
      </xdr:nvSpPr>
      <xdr:spPr>
        <a:xfrm>
          <a:off x="3562428" y="558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167996</xdr:rowOff>
    </xdr:from>
    <xdr:to>
      <xdr:col>15</xdr:col>
      <xdr:colOff>101600</xdr:colOff>
      <xdr:row>34</xdr:row>
      <xdr:rowOff>98146</xdr:rowOff>
    </xdr:to>
    <xdr:sp macro="" textlink="">
      <xdr:nvSpPr>
        <xdr:cNvPr id="82" name="楕円 81">
          <a:extLst>
            <a:ext uri="{FF2B5EF4-FFF2-40B4-BE49-F238E27FC236}">
              <a16:creationId xmlns:a16="http://schemas.microsoft.com/office/drawing/2014/main" id="{B84F41FA-CDF2-4A3A-B04E-455B045F22A8}"/>
            </a:ext>
          </a:extLst>
        </xdr:cNvPr>
        <xdr:cNvSpPr/>
      </xdr:nvSpPr>
      <xdr:spPr>
        <a:xfrm>
          <a:off x="2857500" y="58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89273</xdr:rowOff>
    </xdr:from>
    <xdr:ext cx="469744" cy="259045"/>
    <xdr:sp macro="" textlink="">
      <xdr:nvSpPr>
        <xdr:cNvPr id="83" name="テキスト ボックス 82">
          <a:extLst>
            <a:ext uri="{FF2B5EF4-FFF2-40B4-BE49-F238E27FC236}">
              <a16:creationId xmlns:a16="http://schemas.microsoft.com/office/drawing/2014/main" id="{E66922CE-0AAE-4B21-BAE2-5AF8FDE2A505}"/>
            </a:ext>
          </a:extLst>
        </xdr:cNvPr>
        <xdr:cNvSpPr txBox="1"/>
      </xdr:nvSpPr>
      <xdr:spPr>
        <a:xfrm>
          <a:off x="2673428" y="59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156108</xdr:rowOff>
    </xdr:from>
    <xdr:to>
      <xdr:col>10</xdr:col>
      <xdr:colOff>165100</xdr:colOff>
      <xdr:row>33</xdr:row>
      <xdr:rowOff>86258</xdr:rowOff>
    </xdr:to>
    <xdr:sp macro="" textlink="">
      <xdr:nvSpPr>
        <xdr:cNvPr id="84" name="楕円 83">
          <a:extLst>
            <a:ext uri="{FF2B5EF4-FFF2-40B4-BE49-F238E27FC236}">
              <a16:creationId xmlns:a16="http://schemas.microsoft.com/office/drawing/2014/main" id="{070A2E02-D064-4E04-A10E-28D3A4F662B4}"/>
            </a:ext>
          </a:extLst>
        </xdr:cNvPr>
        <xdr:cNvSpPr/>
      </xdr:nvSpPr>
      <xdr:spPr>
        <a:xfrm>
          <a:off x="1968500" y="564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102785</xdr:rowOff>
    </xdr:from>
    <xdr:ext cx="469744" cy="259045"/>
    <xdr:sp macro="" textlink="">
      <xdr:nvSpPr>
        <xdr:cNvPr id="85" name="テキスト ボックス 84">
          <a:extLst>
            <a:ext uri="{FF2B5EF4-FFF2-40B4-BE49-F238E27FC236}">
              <a16:creationId xmlns:a16="http://schemas.microsoft.com/office/drawing/2014/main" id="{08E1A2A2-B4A7-4DE7-B463-FF29AD4EC83F}"/>
            </a:ext>
          </a:extLst>
        </xdr:cNvPr>
        <xdr:cNvSpPr txBox="1"/>
      </xdr:nvSpPr>
      <xdr:spPr>
        <a:xfrm>
          <a:off x="1784428" y="54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144678</xdr:rowOff>
    </xdr:from>
    <xdr:to>
      <xdr:col>6</xdr:col>
      <xdr:colOff>38100</xdr:colOff>
      <xdr:row>33</xdr:row>
      <xdr:rowOff>74828</xdr:rowOff>
    </xdr:to>
    <xdr:sp macro="" textlink="">
      <xdr:nvSpPr>
        <xdr:cNvPr id="86" name="楕円 85">
          <a:extLst>
            <a:ext uri="{FF2B5EF4-FFF2-40B4-BE49-F238E27FC236}">
              <a16:creationId xmlns:a16="http://schemas.microsoft.com/office/drawing/2014/main" id="{DF61460F-CC73-4C68-B363-D0EF9C459321}"/>
            </a:ext>
          </a:extLst>
        </xdr:cNvPr>
        <xdr:cNvSpPr/>
      </xdr:nvSpPr>
      <xdr:spPr>
        <a:xfrm>
          <a:off x="1079500" y="563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91355</xdr:rowOff>
    </xdr:from>
    <xdr:ext cx="469744" cy="259045"/>
    <xdr:sp macro="" textlink="">
      <xdr:nvSpPr>
        <xdr:cNvPr id="87" name="テキスト ボックス 86">
          <a:extLst>
            <a:ext uri="{FF2B5EF4-FFF2-40B4-BE49-F238E27FC236}">
              <a16:creationId xmlns:a16="http://schemas.microsoft.com/office/drawing/2014/main" id="{23C3B8BD-DB4A-475F-9354-889512989ECC}"/>
            </a:ext>
          </a:extLst>
        </xdr:cNvPr>
        <xdr:cNvSpPr txBox="1"/>
      </xdr:nvSpPr>
      <xdr:spPr>
        <a:xfrm>
          <a:off x="895428" y="540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DE9E8770-8356-4606-A13F-A2E1E3AF8D1C}"/>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E19B03A2-803A-46B5-9CA5-4F2D9B9CAF2D}"/>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53D16D51-5F61-4310-9C46-C224DC5F9B1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95C2970A-563B-4754-BDB3-31220B26F92A}"/>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61C1F8A1-605E-4276-A42D-DE7A4B4325BD}"/>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5DB519B0-1C25-4DD1-8D5F-391E43F36271}"/>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2508624F-17EE-461E-89AB-CDCAD4732099}"/>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ED33933D-40AA-4CC7-B756-FCE93DC3EF03}"/>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DD0B2624-1656-4441-8279-7FCF28185249}"/>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528EBEA7-5AF0-4536-A0EA-3F49C0567308}"/>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A9B869-5141-47DF-A626-E30BB5AD9483}"/>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98573EA2-8D5F-4A7D-812E-A972EDE531B1}"/>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42E6948-0FD8-47D6-B783-38513C71F41B}"/>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8B5104A0-E687-4DF3-A1A3-25B93C36DF6A}"/>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8A7FC8A6-DB4D-4C33-9952-2342A452FEFA}"/>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F0142BD6-E0C8-4736-A444-9013E13C4A57}"/>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B4A46C73-1E69-4B9F-8846-18191A91998B}"/>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C7A2A13C-C9AB-4CA9-9248-8CBC66424C2C}"/>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CA15857-3E0B-4159-8DBC-A5F36D53C931}"/>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3CE562C2-8715-4D64-8DB0-D10E3D3C102D}"/>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3EC76FAF-1EE7-4088-9EA5-7A85FCF14D07}"/>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5988B10B-ECE3-4E6B-B164-ED7A59111D97}"/>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842E6AAB-8533-4A06-BFE3-8481067E0CE4}"/>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745787B7-5329-46F3-B8D7-CAD262A34B1D}"/>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CE865226-80A8-4EAF-9B38-1A240A182D25}"/>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9EEFD48C-95AE-471E-B6B0-ADFBD390F2D7}"/>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38905</xdr:rowOff>
    </xdr:from>
    <xdr:to>
      <xdr:col>24</xdr:col>
      <xdr:colOff>63500</xdr:colOff>
      <xdr:row>51</xdr:row>
      <xdr:rowOff>128329</xdr:rowOff>
    </xdr:to>
    <xdr:cxnSp macro="">
      <xdr:nvCxnSpPr>
        <xdr:cNvPr id="114" name="直線コネクタ 113">
          <a:extLst>
            <a:ext uri="{FF2B5EF4-FFF2-40B4-BE49-F238E27FC236}">
              <a16:creationId xmlns:a16="http://schemas.microsoft.com/office/drawing/2014/main" id="{A770A135-B2EA-4494-971B-B3CBE944E4C9}"/>
            </a:ext>
          </a:extLst>
        </xdr:cNvPr>
        <xdr:cNvCxnSpPr/>
      </xdr:nvCxnSpPr>
      <xdr:spPr>
        <a:xfrm>
          <a:off x="3797300" y="8611405"/>
          <a:ext cx="838200" cy="26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24030</xdr:rowOff>
    </xdr:from>
    <xdr:ext cx="599010" cy="259045"/>
    <xdr:sp macro="" textlink="">
      <xdr:nvSpPr>
        <xdr:cNvPr id="115" name="総務費平均値テキスト">
          <a:extLst>
            <a:ext uri="{FF2B5EF4-FFF2-40B4-BE49-F238E27FC236}">
              <a16:creationId xmlns:a16="http://schemas.microsoft.com/office/drawing/2014/main" id="{50E719AD-1956-46D9-8EA7-1B63E855F540}"/>
            </a:ext>
          </a:extLst>
        </xdr:cNvPr>
        <xdr:cNvSpPr txBox="1"/>
      </xdr:nvSpPr>
      <xdr:spPr>
        <a:xfrm>
          <a:off x="4686300" y="9453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8A63F79D-4B69-43C4-A3C7-84C1E7429DCA}"/>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38905</xdr:rowOff>
    </xdr:from>
    <xdr:to>
      <xdr:col>19</xdr:col>
      <xdr:colOff>177800</xdr:colOff>
      <xdr:row>55</xdr:row>
      <xdr:rowOff>32445</xdr:rowOff>
    </xdr:to>
    <xdr:cxnSp macro="">
      <xdr:nvCxnSpPr>
        <xdr:cNvPr id="117" name="直線コネクタ 116">
          <a:extLst>
            <a:ext uri="{FF2B5EF4-FFF2-40B4-BE49-F238E27FC236}">
              <a16:creationId xmlns:a16="http://schemas.microsoft.com/office/drawing/2014/main" id="{BF2268F2-329D-441F-A392-EB3E2F46EEE5}"/>
            </a:ext>
          </a:extLst>
        </xdr:cNvPr>
        <xdr:cNvCxnSpPr/>
      </xdr:nvCxnSpPr>
      <xdr:spPr>
        <a:xfrm flipV="1">
          <a:off x="2908300" y="8611405"/>
          <a:ext cx="889000" cy="85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A2F89DFA-269F-45ED-87D6-DD62E2F2213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45879</xdr:rowOff>
    </xdr:from>
    <xdr:ext cx="599010" cy="259045"/>
    <xdr:sp macro="" textlink="">
      <xdr:nvSpPr>
        <xdr:cNvPr id="119" name="テキスト ボックス 118">
          <a:extLst>
            <a:ext uri="{FF2B5EF4-FFF2-40B4-BE49-F238E27FC236}">
              <a16:creationId xmlns:a16="http://schemas.microsoft.com/office/drawing/2014/main" id="{5CBB3F96-FFBD-44F3-8616-DA7734E39EF9}"/>
            </a:ext>
          </a:extLst>
        </xdr:cNvPr>
        <xdr:cNvSpPr txBox="1"/>
      </xdr:nvSpPr>
      <xdr:spPr>
        <a:xfrm>
          <a:off x="3497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32445</xdr:rowOff>
    </xdr:from>
    <xdr:to>
      <xdr:col>15</xdr:col>
      <xdr:colOff>50800</xdr:colOff>
      <xdr:row>56</xdr:row>
      <xdr:rowOff>5539</xdr:rowOff>
    </xdr:to>
    <xdr:cxnSp macro="">
      <xdr:nvCxnSpPr>
        <xdr:cNvPr id="120" name="直線コネクタ 119">
          <a:extLst>
            <a:ext uri="{FF2B5EF4-FFF2-40B4-BE49-F238E27FC236}">
              <a16:creationId xmlns:a16="http://schemas.microsoft.com/office/drawing/2014/main" id="{96F1BF40-2F1B-4CC4-9980-EAD4147D77E3}"/>
            </a:ext>
          </a:extLst>
        </xdr:cNvPr>
        <xdr:cNvCxnSpPr/>
      </xdr:nvCxnSpPr>
      <xdr:spPr>
        <a:xfrm flipV="1">
          <a:off x="2019300" y="9462195"/>
          <a:ext cx="889000" cy="14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id="{1AABD338-9E3B-4E66-9BD4-BB5411E93BA1}"/>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85579</xdr:rowOff>
    </xdr:from>
    <xdr:ext cx="534377" cy="259045"/>
    <xdr:sp macro="" textlink="">
      <xdr:nvSpPr>
        <xdr:cNvPr id="122" name="テキスト ボックス 121">
          <a:extLst>
            <a:ext uri="{FF2B5EF4-FFF2-40B4-BE49-F238E27FC236}">
              <a16:creationId xmlns:a16="http://schemas.microsoft.com/office/drawing/2014/main" id="{3683C899-3004-41EE-B1AB-FA2E05BDBAF8}"/>
            </a:ext>
          </a:extLst>
        </xdr:cNvPr>
        <xdr:cNvSpPr txBox="1"/>
      </xdr:nvSpPr>
      <xdr:spPr>
        <a:xfrm>
          <a:off x="2641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151176</xdr:rowOff>
    </xdr:from>
    <xdr:to>
      <xdr:col>10</xdr:col>
      <xdr:colOff>114300</xdr:colOff>
      <xdr:row>56</xdr:row>
      <xdr:rowOff>5539</xdr:rowOff>
    </xdr:to>
    <xdr:cxnSp macro="">
      <xdr:nvCxnSpPr>
        <xdr:cNvPr id="123" name="直線コネクタ 122">
          <a:extLst>
            <a:ext uri="{FF2B5EF4-FFF2-40B4-BE49-F238E27FC236}">
              <a16:creationId xmlns:a16="http://schemas.microsoft.com/office/drawing/2014/main" id="{C686F91A-4EB3-4E64-9737-514C2958C03C}"/>
            </a:ext>
          </a:extLst>
        </xdr:cNvPr>
        <xdr:cNvCxnSpPr/>
      </xdr:nvCxnSpPr>
      <xdr:spPr>
        <a:xfrm>
          <a:off x="1130300" y="9580926"/>
          <a:ext cx="889000" cy="2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id="{F961FB6E-05A2-4AA2-9174-DA9A5C1C49E2}"/>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a16="http://schemas.microsoft.com/office/drawing/2014/main" id="{6AB301F1-1940-403F-AA32-F92CF9B47C67}"/>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id="{31CC8BB1-7350-41E3-A63B-E1F4606B3C36}"/>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146601</xdr:rowOff>
    </xdr:from>
    <xdr:ext cx="534377" cy="259045"/>
    <xdr:sp macro="" textlink="">
      <xdr:nvSpPr>
        <xdr:cNvPr id="127" name="テキスト ボックス 126">
          <a:extLst>
            <a:ext uri="{FF2B5EF4-FFF2-40B4-BE49-F238E27FC236}">
              <a16:creationId xmlns:a16="http://schemas.microsoft.com/office/drawing/2014/main" id="{0E5E5031-C3F5-43BB-8D63-3BEA478DAD0B}"/>
            </a:ext>
          </a:extLst>
        </xdr:cNvPr>
        <xdr:cNvSpPr txBox="1"/>
      </xdr:nvSpPr>
      <xdr:spPr>
        <a:xfrm>
          <a:off x="863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B188BA3C-B618-4986-BA09-494B2363965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C7691B03-3A81-47B3-85D4-F976C807299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E62FA32D-65CE-4CE3-8550-8EC67EF1DD67}"/>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8FFA9D7D-8F48-411A-B15D-F0B82AC11784}"/>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E8312DA5-8721-4AA8-B04B-9A7C468F2F27}"/>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77529</xdr:rowOff>
    </xdr:from>
    <xdr:to>
      <xdr:col>24</xdr:col>
      <xdr:colOff>114300</xdr:colOff>
      <xdr:row>52</xdr:row>
      <xdr:rowOff>7679</xdr:rowOff>
    </xdr:to>
    <xdr:sp macro="" textlink="">
      <xdr:nvSpPr>
        <xdr:cNvPr id="133" name="楕円 132">
          <a:extLst>
            <a:ext uri="{FF2B5EF4-FFF2-40B4-BE49-F238E27FC236}">
              <a16:creationId xmlns:a16="http://schemas.microsoft.com/office/drawing/2014/main" id="{D94143D6-ED68-4141-88E6-615121960CA5}"/>
            </a:ext>
          </a:extLst>
        </xdr:cNvPr>
        <xdr:cNvSpPr/>
      </xdr:nvSpPr>
      <xdr:spPr>
        <a:xfrm>
          <a:off x="4584700" y="882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100406</xdr:rowOff>
    </xdr:from>
    <xdr:ext cx="599010" cy="259045"/>
    <xdr:sp macro="" textlink="">
      <xdr:nvSpPr>
        <xdr:cNvPr id="134" name="総務費該当値テキスト">
          <a:extLst>
            <a:ext uri="{FF2B5EF4-FFF2-40B4-BE49-F238E27FC236}">
              <a16:creationId xmlns:a16="http://schemas.microsoft.com/office/drawing/2014/main" id="{B272E16F-4A7B-452C-ACE6-384C85EEBB91}"/>
            </a:ext>
          </a:extLst>
        </xdr:cNvPr>
        <xdr:cNvSpPr txBox="1"/>
      </xdr:nvSpPr>
      <xdr:spPr>
        <a:xfrm>
          <a:off x="4686300" y="867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159555</xdr:rowOff>
    </xdr:from>
    <xdr:to>
      <xdr:col>20</xdr:col>
      <xdr:colOff>38100</xdr:colOff>
      <xdr:row>50</xdr:row>
      <xdr:rowOff>89705</xdr:rowOff>
    </xdr:to>
    <xdr:sp macro="" textlink="">
      <xdr:nvSpPr>
        <xdr:cNvPr id="135" name="楕円 134">
          <a:extLst>
            <a:ext uri="{FF2B5EF4-FFF2-40B4-BE49-F238E27FC236}">
              <a16:creationId xmlns:a16="http://schemas.microsoft.com/office/drawing/2014/main" id="{510745EF-7275-440F-9442-53FC84EDEC01}"/>
            </a:ext>
          </a:extLst>
        </xdr:cNvPr>
        <xdr:cNvSpPr/>
      </xdr:nvSpPr>
      <xdr:spPr>
        <a:xfrm>
          <a:off x="3746500" y="856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106232</xdr:rowOff>
    </xdr:from>
    <xdr:ext cx="599010" cy="259045"/>
    <xdr:sp macro="" textlink="">
      <xdr:nvSpPr>
        <xdr:cNvPr id="136" name="テキスト ボックス 135">
          <a:extLst>
            <a:ext uri="{FF2B5EF4-FFF2-40B4-BE49-F238E27FC236}">
              <a16:creationId xmlns:a16="http://schemas.microsoft.com/office/drawing/2014/main" id="{054E33B3-1FE6-4DF6-9926-2C31EE0B3FCC}"/>
            </a:ext>
          </a:extLst>
        </xdr:cNvPr>
        <xdr:cNvSpPr txBox="1"/>
      </xdr:nvSpPr>
      <xdr:spPr>
        <a:xfrm>
          <a:off x="3497795" y="833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153095</xdr:rowOff>
    </xdr:from>
    <xdr:to>
      <xdr:col>15</xdr:col>
      <xdr:colOff>101600</xdr:colOff>
      <xdr:row>55</xdr:row>
      <xdr:rowOff>83245</xdr:rowOff>
    </xdr:to>
    <xdr:sp macro="" textlink="">
      <xdr:nvSpPr>
        <xdr:cNvPr id="137" name="楕円 136">
          <a:extLst>
            <a:ext uri="{FF2B5EF4-FFF2-40B4-BE49-F238E27FC236}">
              <a16:creationId xmlns:a16="http://schemas.microsoft.com/office/drawing/2014/main" id="{49C7A955-C00F-48F5-AB0F-64F5F22DC19D}"/>
            </a:ext>
          </a:extLst>
        </xdr:cNvPr>
        <xdr:cNvSpPr/>
      </xdr:nvSpPr>
      <xdr:spPr>
        <a:xfrm>
          <a:off x="2857500" y="94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99772</xdr:rowOff>
    </xdr:from>
    <xdr:ext cx="599010" cy="259045"/>
    <xdr:sp macro="" textlink="">
      <xdr:nvSpPr>
        <xdr:cNvPr id="138" name="テキスト ボックス 137">
          <a:extLst>
            <a:ext uri="{FF2B5EF4-FFF2-40B4-BE49-F238E27FC236}">
              <a16:creationId xmlns:a16="http://schemas.microsoft.com/office/drawing/2014/main" id="{6758CCF6-799A-43CD-86EC-BB3257446084}"/>
            </a:ext>
          </a:extLst>
        </xdr:cNvPr>
        <xdr:cNvSpPr txBox="1"/>
      </xdr:nvSpPr>
      <xdr:spPr>
        <a:xfrm>
          <a:off x="2608795" y="918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126189</xdr:rowOff>
    </xdr:from>
    <xdr:to>
      <xdr:col>10</xdr:col>
      <xdr:colOff>165100</xdr:colOff>
      <xdr:row>56</xdr:row>
      <xdr:rowOff>56339</xdr:rowOff>
    </xdr:to>
    <xdr:sp macro="" textlink="">
      <xdr:nvSpPr>
        <xdr:cNvPr id="139" name="楕円 138">
          <a:extLst>
            <a:ext uri="{FF2B5EF4-FFF2-40B4-BE49-F238E27FC236}">
              <a16:creationId xmlns:a16="http://schemas.microsoft.com/office/drawing/2014/main" id="{21144D6A-EA73-4653-94DE-780313F7060A}"/>
            </a:ext>
          </a:extLst>
        </xdr:cNvPr>
        <xdr:cNvSpPr/>
      </xdr:nvSpPr>
      <xdr:spPr>
        <a:xfrm>
          <a:off x="1968500" y="955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47466</xdr:rowOff>
    </xdr:from>
    <xdr:ext cx="599010" cy="259045"/>
    <xdr:sp macro="" textlink="">
      <xdr:nvSpPr>
        <xdr:cNvPr id="140" name="テキスト ボックス 139">
          <a:extLst>
            <a:ext uri="{FF2B5EF4-FFF2-40B4-BE49-F238E27FC236}">
              <a16:creationId xmlns:a16="http://schemas.microsoft.com/office/drawing/2014/main" id="{1B00B47E-5510-4FCB-A95B-73AD762ADBE6}"/>
            </a:ext>
          </a:extLst>
        </xdr:cNvPr>
        <xdr:cNvSpPr txBox="1"/>
      </xdr:nvSpPr>
      <xdr:spPr>
        <a:xfrm>
          <a:off x="1719795" y="96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100376</xdr:rowOff>
    </xdr:from>
    <xdr:to>
      <xdr:col>6</xdr:col>
      <xdr:colOff>38100</xdr:colOff>
      <xdr:row>56</xdr:row>
      <xdr:rowOff>30526</xdr:rowOff>
    </xdr:to>
    <xdr:sp macro="" textlink="">
      <xdr:nvSpPr>
        <xdr:cNvPr id="141" name="楕円 140">
          <a:extLst>
            <a:ext uri="{FF2B5EF4-FFF2-40B4-BE49-F238E27FC236}">
              <a16:creationId xmlns:a16="http://schemas.microsoft.com/office/drawing/2014/main" id="{FAC01B65-87BE-48F1-87D8-FC6CFDC4C0BF}"/>
            </a:ext>
          </a:extLst>
        </xdr:cNvPr>
        <xdr:cNvSpPr/>
      </xdr:nvSpPr>
      <xdr:spPr>
        <a:xfrm>
          <a:off x="1079500" y="95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47053</xdr:rowOff>
    </xdr:from>
    <xdr:ext cx="599010" cy="259045"/>
    <xdr:sp macro="" textlink="">
      <xdr:nvSpPr>
        <xdr:cNvPr id="142" name="テキスト ボックス 141">
          <a:extLst>
            <a:ext uri="{FF2B5EF4-FFF2-40B4-BE49-F238E27FC236}">
              <a16:creationId xmlns:a16="http://schemas.microsoft.com/office/drawing/2014/main" id="{06206413-9190-43C2-81E3-488B296BE5C7}"/>
            </a:ext>
          </a:extLst>
        </xdr:cNvPr>
        <xdr:cNvSpPr txBox="1"/>
      </xdr:nvSpPr>
      <xdr:spPr>
        <a:xfrm>
          <a:off x="830795" y="930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2990A49D-7215-4154-90C0-45126279B0E5}"/>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CB2F8A24-263C-4AE0-AB9C-98BEEAD6057B}"/>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1DD41F57-9F29-4BC3-8B92-6CB71978ADE6}"/>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F9E7B741-9EA8-4D88-9592-DEAC268E35CE}"/>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25F69D63-229B-479F-815C-D7368A6DEA4E}"/>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DA8F0D20-5769-41BE-A9A6-F332A272AD72}"/>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AD203B96-DD20-4E88-8276-D295F3A6C5C1}"/>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9F128732-73E2-490E-8DE1-C2D72E53EC0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4E262E8A-54AD-418D-A635-228E3277CBB4}"/>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90FA3C16-1BD0-4D4B-8731-17F44C05EA44}"/>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DA03D6F7-B97C-4780-9E2B-27FF4D942649}"/>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79083882-B5BB-448D-BD4E-3674C6422505}"/>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59B25397-837B-4C35-B0C8-A8B6D0A2A7DC}"/>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4B1DF7C-C05D-43A1-8EB9-A4D2975FD40D}"/>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D3EAA9C5-7B16-4B44-848C-016C00367AFE}"/>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9E358147-E2A1-4AB7-AFC2-2E49A9DF8319}"/>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A68881EE-212A-42C7-B7C2-F6E3A842EF57}"/>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77F5F70A-1A10-4F7A-BD89-0BB22EC20DC9}"/>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C495400-7B74-4E3F-9C84-5E8252BAEC6A}"/>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5EC4D80B-CAEC-4F58-B943-02A797A29CA4}"/>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AE82B674-896D-4F84-9E3B-B94FB7204E5B}"/>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A5C97964-0948-49AA-889B-F6FE418B312F}"/>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566A0C9D-FAD9-4619-B9DA-16F396552982}"/>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73BCC0D4-14F1-4ECC-9AF4-D9F5193EAE66}"/>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C99E5887-A879-422E-9FE2-979946A79275}"/>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97E7B7DD-A764-454D-898F-D74116DDA62B}"/>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a:extLst>
            <a:ext uri="{FF2B5EF4-FFF2-40B4-BE49-F238E27FC236}">
              <a16:creationId xmlns:a16="http://schemas.microsoft.com/office/drawing/2014/main" id="{B588BEFC-3E80-4E6B-89E5-2F5A30FCE67E}"/>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a:extLst>
            <a:ext uri="{FF2B5EF4-FFF2-40B4-BE49-F238E27FC236}">
              <a16:creationId xmlns:a16="http://schemas.microsoft.com/office/drawing/2014/main" id="{84193647-9926-4E87-8F26-F0D02986EEB4}"/>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a:extLst>
            <a:ext uri="{FF2B5EF4-FFF2-40B4-BE49-F238E27FC236}">
              <a16:creationId xmlns:a16="http://schemas.microsoft.com/office/drawing/2014/main" id="{8E348D7D-F7A6-4674-A0A3-05B992863954}"/>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a:extLst>
            <a:ext uri="{FF2B5EF4-FFF2-40B4-BE49-F238E27FC236}">
              <a16:creationId xmlns:a16="http://schemas.microsoft.com/office/drawing/2014/main" id="{335DF701-3947-4349-9972-F57951FDCDBB}"/>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a:extLst>
            <a:ext uri="{FF2B5EF4-FFF2-40B4-BE49-F238E27FC236}">
              <a16:creationId xmlns:a16="http://schemas.microsoft.com/office/drawing/2014/main" id="{0588F051-8BDF-46E2-AD47-6499CFB783E4}"/>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44014</xdr:rowOff>
    </xdr:from>
    <xdr:to>
      <xdr:col>24</xdr:col>
      <xdr:colOff>63500</xdr:colOff>
      <xdr:row>75</xdr:row>
      <xdr:rowOff>109862</xdr:rowOff>
    </xdr:to>
    <xdr:cxnSp macro="">
      <xdr:nvCxnSpPr>
        <xdr:cNvPr id="174" name="直線コネクタ 173">
          <a:extLst>
            <a:ext uri="{FF2B5EF4-FFF2-40B4-BE49-F238E27FC236}">
              <a16:creationId xmlns:a16="http://schemas.microsoft.com/office/drawing/2014/main" id="{C3D0D669-EA01-4955-A54E-F1BC8287059B}"/>
            </a:ext>
          </a:extLst>
        </xdr:cNvPr>
        <xdr:cNvCxnSpPr/>
      </xdr:nvCxnSpPr>
      <xdr:spPr>
        <a:xfrm flipV="1">
          <a:off x="3797300" y="12731314"/>
          <a:ext cx="838200" cy="23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a:extLst>
            <a:ext uri="{FF2B5EF4-FFF2-40B4-BE49-F238E27FC236}">
              <a16:creationId xmlns:a16="http://schemas.microsoft.com/office/drawing/2014/main" id="{23F60731-1C3D-41ED-A2D0-4369C7F352B2}"/>
            </a:ext>
          </a:extLst>
        </xdr:cNvPr>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a:extLst>
            <a:ext uri="{FF2B5EF4-FFF2-40B4-BE49-F238E27FC236}">
              <a16:creationId xmlns:a16="http://schemas.microsoft.com/office/drawing/2014/main" id="{C6EFD424-6A6D-4963-9AB6-02A2FB4DFD66}"/>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109862</xdr:rowOff>
    </xdr:from>
    <xdr:to>
      <xdr:col>19</xdr:col>
      <xdr:colOff>177800</xdr:colOff>
      <xdr:row>75</xdr:row>
      <xdr:rowOff>166653</xdr:rowOff>
    </xdr:to>
    <xdr:cxnSp macro="">
      <xdr:nvCxnSpPr>
        <xdr:cNvPr id="177" name="直線コネクタ 176">
          <a:extLst>
            <a:ext uri="{FF2B5EF4-FFF2-40B4-BE49-F238E27FC236}">
              <a16:creationId xmlns:a16="http://schemas.microsoft.com/office/drawing/2014/main" id="{BC577D9D-6802-430F-98E0-99FFBC6A43E6}"/>
            </a:ext>
          </a:extLst>
        </xdr:cNvPr>
        <xdr:cNvCxnSpPr/>
      </xdr:nvCxnSpPr>
      <xdr:spPr>
        <a:xfrm flipV="1">
          <a:off x="2908300" y="12968612"/>
          <a:ext cx="889000" cy="5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a:extLst>
            <a:ext uri="{FF2B5EF4-FFF2-40B4-BE49-F238E27FC236}">
              <a16:creationId xmlns:a16="http://schemas.microsoft.com/office/drawing/2014/main" id="{2F5827B4-5828-4750-A890-A3E36233657E}"/>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79" name="テキスト ボックス 178">
          <a:extLst>
            <a:ext uri="{FF2B5EF4-FFF2-40B4-BE49-F238E27FC236}">
              <a16:creationId xmlns:a16="http://schemas.microsoft.com/office/drawing/2014/main" id="{A20B725A-F619-413D-BAA9-9F76BE0B3098}"/>
            </a:ext>
          </a:extLst>
        </xdr:cNvPr>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163311</xdr:rowOff>
    </xdr:from>
    <xdr:to>
      <xdr:col>15</xdr:col>
      <xdr:colOff>50800</xdr:colOff>
      <xdr:row>75</xdr:row>
      <xdr:rowOff>166653</xdr:rowOff>
    </xdr:to>
    <xdr:cxnSp macro="">
      <xdr:nvCxnSpPr>
        <xdr:cNvPr id="180" name="直線コネクタ 179">
          <a:extLst>
            <a:ext uri="{FF2B5EF4-FFF2-40B4-BE49-F238E27FC236}">
              <a16:creationId xmlns:a16="http://schemas.microsoft.com/office/drawing/2014/main" id="{B8639CC1-AE55-4925-988C-C6BD33723939}"/>
            </a:ext>
          </a:extLst>
        </xdr:cNvPr>
        <xdr:cNvCxnSpPr/>
      </xdr:nvCxnSpPr>
      <xdr:spPr>
        <a:xfrm>
          <a:off x="2019300" y="13022061"/>
          <a:ext cx="8890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a:extLst>
            <a:ext uri="{FF2B5EF4-FFF2-40B4-BE49-F238E27FC236}">
              <a16:creationId xmlns:a16="http://schemas.microsoft.com/office/drawing/2014/main" id="{57AED363-9A72-4CD7-88AE-9990091A439B}"/>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163806</xdr:rowOff>
    </xdr:from>
    <xdr:ext cx="599010" cy="259045"/>
    <xdr:sp macro="" textlink="">
      <xdr:nvSpPr>
        <xdr:cNvPr id="182" name="テキスト ボックス 181">
          <a:extLst>
            <a:ext uri="{FF2B5EF4-FFF2-40B4-BE49-F238E27FC236}">
              <a16:creationId xmlns:a16="http://schemas.microsoft.com/office/drawing/2014/main" id="{B8A72471-8456-4B13-8333-019C0B7065A7}"/>
            </a:ext>
          </a:extLst>
        </xdr:cNvPr>
        <xdr:cNvSpPr txBox="1"/>
      </xdr:nvSpPr>
      <xdr:spPr>
        <a:xfrm>
          <a:off x="2608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164857</xdr:rowOff>
    </xdr:from>
    <xdr:to>
      <xdr:col>10</xdr:col>
      <xdr:colOff>114300</xdr:colOff>
      <xdr:row>75</xdr:row>
      <xdr:rowOff>163311</xdr:rowOff>
    </xdr:to>
    <xdr:cxnSp macro="">
      <xdr:nvCxnSpPr>
        <xdr:cNvPr id="183" name="直線コネクタ 182">
          <a:extLst>
            <a:ext uri="{FF2B5EF4-FFF2-40B4-BE49-F238E27FC236}">
              <a16:creationId xmlns:a16="http://schemas.microsoft.com/office/drawing/2014/main" id="{76961F1A-E99F-4024-8235-81CF89794AEB}"/>
            </a:ext>
          </a:extLst>
        </xdr:cNvPr>
        <xdr:cNvCxnSpPr/>
      </xdr:nvCxnSpPr>
      <xdr:spPr>
        <a:xfrm>
          <a:off x="1130300" y="12680707"/>
          <a:ext cx="889000" cy="34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a:extLst>
            <a:ext uri="{FF2B5EF4-FFF2-40B4-BE49-F238E27FC236}">
              <a16:creationId xmlns:a16="http://schemas.microsoft.com/office/drawing/2014/main" id="{7DF27961-EA74-4B7D-88E4-2165E0A50EB2}"/>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52708</xdr:rowOff>
    </xdr:from>
    <xdr:ext cx="599010" cy="259045"/>
    <xdr:sp macro="" textlink="">
      <xdr:nvSpPr>
        <xdr:cNvPr id="185" name="テキスト ボックス 184">
          <a:extLst>
            <a:ext uri="{FF2B5EF4-FFF2-40B4-BE49-F238E27FC236}">
              <a16:creationId xmlns:a16="http://schemas.microsoft.com/office/drawing/2014/main" id="{AF70438D-39EE-4053-94ED-93026614DD4B}"/>
            </a:ext>
          </a:extLst>
        </xdr:cNvPr>
        <xdr:cNvSpPr txBox="1"/>
      </xdr:nvSpPr>
      <xdr:spPr>
        <a:xfrm>
          <a:off x="1719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a:extLst>
            <a:ext uri="{FF2B5EF4-FFF2-40B4-BE49-F238E27FC236}">
              <a16:creationId xmlns:a16="http://schemas.microsoft.com/office/drawing/2014/main" id="{29BC1DC2-A315-4B98-8E9E-723894D7E7BA}"/>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73609</xdr:rowOff>
    </xdr:from>
    <xdr:ext cx="599010" cy="259045"/>
    <xdr:sp macro="" textlink="">
      <xdr:nvSpPr>
        <xdr:cNvPr id="187" name="テキスト ボックス 186">
          <a:extLst>
            <a:ext uri="{FF2B5EF4-FFF2-40B4-BE49-F238E27FC236}">
              <a16:creationId xmlns:a16="http://schemas.microsoft.com/office/drawing/2014/main" id="{A4069ADF-B687-4279-BE4E-8AAE46F88603}"/>
            </a:ext>
          </a:extLst>
        </xdr:cNvPr>
        <xdr:cNvSpPr txBox="1"/>
      </xdr:nvSpPr>
      <xdr:spPr>
        <a:xfrm>
          <a:off x="830795" y="1344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6FC316EA-4D3D-4D57-B85A-4557A9D431A4}"/>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D99FA7F0-6479-4C27-A1C1-0BEA61D9F12E}"/>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F402759E-B9AF-44E4-9EE1-E1B2651591B4}"/>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EB46DAB0-5EB7-4C7C-943E-DBF46FB75B11}"/>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6260CB07-8BBC-436F-A186-5FA94302D9DF}"/>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164664</xdr:rowOff>
    </xdr:from>
    <xdr:to>
      <xdr:col>24</xdr:col>
      <xdr:colOff>114300</xdr:colOff>
      <xdr:row>74</xdr:row>
      <xdr:rowOff>94814</xdr:rowOff>
    </xdr:to>
    <xdr:sp macro="" textlink="">
      <xdr:nvSpPr>
        <xdr:cNvPr id="193" name="楕円 192">
          <a:extLst>
            <a:ext uri="{FF2B5EF4-FFF2-40B4-BE49-F238E27FC236}">
              <a16:creationId xmlns:a16="http://schemas.microsoft.com/office/drawing/2014/main" id="{0E0A78C9-28BF-4FB1-8BD2-787BD02D9116}"/>
            </a:ext>
          </a:extLst>
        </xdr:cNvPr>
        <xdr:cNvSpPr/>
      </xdr:nvSpPr>
      <xdr:spPr>
        <a:xfrm>
          <a:off x="4584700" y="126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16091</xdr:rowOff>
    </xdr:from>
    <xdr:ext cx="599010" cy="259045"/>
    <xdr:sp macro="" textlink="">
      <xdr:nvSpPr>
        <xdr:cNvPr id="194" name="民生費該当値テキスト">
          <a:extLst>
            <a:ext uri="{FF2B5EF4-FFF2-40B4-BE49-F238E27FC236}">
              <a16:creationId xmlns:a16="http://schemas.microsoft.com/office/drawing/2014/main" id="{7FC8B615-9C10-41B5-AFE3-2117F48BEE16}"/>
            </a:ext>
          </a:extLst>
        </xdr:cNvPr>
        <xdr:cNvSpPr txBox="1"/>
      </xdr:nvSpPr>
      <xdr:spPr>
        <a:xfrm>
          <a:off x="4686300" y="1253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59062</xdr:rowOff>
    </xdr:from>
    <xdr:to>
      <xdr:col>20</xdr:col>
      <xdr:colOff>38100</xdr:colOff>
      <xdr:row>75</xdr:row>
      <xdr:rowOff>160663</xdr:rowOff>
    </xdr:to>
    <xdr:sp macro="" textlink="">
      <xdr:nvSpPr>
        <xdr:cNvPr id="195" name="楕円 194">
          <a:extLst>
            <a:ext uri="{FF2B5EF4-FFF2-40B4-BE49-F238E27FC236}">
              <a16:creationId xmlns:a16="http://schemas.microsoft.com/office/drawing/2014/main" id="{B3C55574-013F-44B6-A523-7E25F38592BC}"/>
            </a:ext>
          </a:extLst>
        </xdr:cNvPr>
        <xdr:cNvSpPr/>
      </xdr:nvSpPr>
      <xdr:spPr>
        <a:xfrm>
          <a:off x="3746500" y="12917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5739</xdr:rowOff>
    </xdr:from>
    <xdr:ext cx="599010" cy="259045"/>
    <xdr:sp macro="" textlink="">
      <xdr:nvSpPr>
        <xdr:cNvPr id="196" name="テキスト ボックス 195">
          <a:extLst>
            <a:ext uri="{FF2B5EF4-FFF2-40B4-BE49-F238E27FC236}">
              <a16:creationId xmlns:a16="http://schemas.microsoft.com/office/drawing/2014/main" id="{317CACF6-7770-419F-906D-E1F5AE6FEAC8}"/>
            </a:ext>
          </a:extLst>
        </xdr:cNvPr>
        <xdr:cNvSpPr txBox="1"/>
      </xdr:nvSpPr>
      <xdr:spPr>
        <a:xfrm>
          <a:off x="3497795" y="1269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115853</xdr:rowOff>
    </xdr:from>
    <xdr:to>
      <xdr:col>15</xdr:col>
      <xdr:colOff>101600</xdr:colOff>
      <xdr:row>76</xdr:row>
      <xdr:rowOff>46003</xdr:rowOff>
    </xdr:to>
    <xdr:sp macro="" textlink="">
      <xdr:nvSpPr>
        <xdr:cNvPr id="197" name="楕円 196">
          <a:extLst>
            <a:ext uri="{FF2B5EF4-FFF2-40B4-BE49-F238E27FC236}">
              <a16:creationId xmlns:a16="http://schemas.microsoft.com/office/drawing/2014/main" id="{832D72E3-8817-4DF0-A034-92D84D691C5F}"/>
            </a:ext>
          </a:extLst>
        </xdr:cNvPr>
        <xdr:cNvSpPr/>
      </xdr:nvSpPr>
      <xdr:spPr>
        <a:xfrm>
          <a:off x="2857500" y="1297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62530</xdr:rowOff>
    </xdr:from>
    <xdr:ext cx="599010" cy="259045"/>
    <xdr:sp macro="" textlink="">
      <xdr:nvSpPr>
        <xdr:cNvPr id="198" name="テキスト ボックス 197">
          <a:extLst>
            <a:ext uri="{FF2B5EF4-FFF2-40B4-BE49-F238E27FC236}">
              <a16:creationId xmlns:a16="http://schemas.microsoft.com/office/drawing/2014/main" id="{2BAA7C7D-57CA-4700-8505-D382928CC00C}"/>
            </a:ext>
          </a:extLst>
        </xdr:cNvPr>
        <xdr:cNvSpPr txBox="1"/>
      </xdr:nvSpPr>
      <xdr:spPr>
        <a:xfrm>
          <a:off x="2608795" y="1274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112511</xdr:rowOff>
    </xdr:from>
    <xdr:to>
      <xdr:col>10</xdr:col>
      <xdr:colOff>165100</xdr:colOff>
      <xdr:row>76</xdr:row>
      <xdr:rowOff>42661</xdr:rowOff>
    </xdr:to>
    <xdr:sp macro="" textlink="">
      <xdr:nvSpPr>
        <xdr:cNvPr id="199" name="楕円 198">
          <a:extLst>
            <a:ext uri="{FF2B5EF4-FFF2-40B4-BE49-F238E27FC236}">
              <a16:creationId xmlns:a16="http://schemas.microsoft.com/office/drawing/2014/main" id="{CD5EA970-F102-4688-A9D4-F30C177BB400}"/>
            </a:ext>
          </a:extLst>
        </xdr:cNvPr>
        <xdr:cNvSpPr/>
      </xdr:nvSpPr>
      <xdr:spPr>
        <a:xfrm>
          <a:off x="1968500" y="1297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59188</xdr:rowOff>
    </xdr:from>
    <xdr:ext cx="599010" cy="259045"/>
    <xdr:sp macro="" textlink="">
      <xdr:nvSpPr>
        <xdr:cNvPr id="200" name="テキスト ボックス 199">
          <a:extLst>
            <a:ext uri="{FF2B5EF4-FFF2-40B4-BE49-F238E27FC236}">
              <a16:creationId xmlns:a16="http://schemas.microsoft.com/office/drawing/2014/main" id="{9A232124-FE36-4F73-964C-706E9B49AA71}"/>
            </a:ext>
          </a:extLst>
        </xdr:cNvPr>
        <xdr:cNvSpPr txBox="1"/>
      </xdr:nvSpPr>
      <xdr:spPr>
        <a:xfrm>
          <a:off x="1719795" y="1274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114057</xdr:rowOff>
    </xdr:from>
    <xdr:to>
      <xdr:col>6</xdr:col>
      <xdr:colOff>38100</xdr:colOff>
      <xdr:row>74</xdr:row>
      <xdr:rowOff>44207</xdr:rowOff>
    </xdr:to>
    <xdr:sp macro="" textlink="">
      <xdr:nvSpPr>
        <xdr:cNvPr id="201" name="楕円 200">
          <a:extLst>
            <a:ext uri="{FF2B5EF4-FFF2-40B4-BE49-F238E27FC236}">
              <a16:creationId xmlns:a16="http://schemas.microsoft.com/office/drawing/2014/main" id="{1BBD7374-415E-4AAC-B3AA-149C6973853F}"/>
            </a:ext>
          </a:extLst>
        </xdr:cNvPr>
        <xdr:cNvSpPr/>
      </xdr:nvSpPr>
      <xdr:spPr>
        <a:xfrm>
          <a:off x="1079500" y="126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60734</xdr:rowOff>
    </xdr:from>
    <xdr:ext cx="599010" cy="259045"/>
    <xdr:sp macro="" textlink="">
      <xdr:nvSpPr>
        <xdr:cNvPr id="202" name="テキスト ボックス 201">
          <a:extLst>
            <a:ext uri="{FF2B5EF4-FFF2-40B4-BE49-F238E27FC236}">
              <a16:creationId xmlns:a16="http://schemas.microsoft.com/office/drawing/2014/main" id="{8C2F9277-C74C-491D-99AA-25249192BEEF}"/>
            </a:ext>
          </a:extLst>
        </xdr:cNvPr>
        <xdr:cNvSpPr txBox="1"/>
      </xdr:nvSpPr>
      <xdr:spPr>
        <a:xfrm>
          <a:off x="830795" y="1240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58810040-08E1-43B5-8B0A-58CA6593B8B4}"/>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A10387F2-6684-4630-8290-9BCA5778A293}"/>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30E3078A-242D-4605-BC8D-0BA14B5C241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6C08F58B-8523-4F12-AAA8-41A3C3020E99}"/>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B1DE3E25-1368-4B1C-9C1F-6EDA7922B25D}"/>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F1E77639-4DC5-48D6-B767-EA404E018946}"/>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46DC9EBC-B906-4320-A606-785A927EC40A}"/>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7BFD97F8-1B09-4B46-82EE-97174EBFBB09}"/>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ABF96BB8-0B50-4DC8-9F79-48B487CBF988}"/>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F290DBD2-CA7C-4513-873D-0589D1DCCA8B}"/>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C113E97F-360F-4C23-90C7-BBA954BABDFA}"/>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1D8C035C-0016-4B4A-AF43-110C93846B4A}"/>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A5F2267D-19E2-4E6D-B5E8-BAA04EC567BF}"/>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4B52162B-6986-4035-BB12-B2AE2A9AED85}"/>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196EB4D9-31CD-484D-ACCC-097806C14E47}"/>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8A8B2A6-1B74-46FD-A4D6-F6FBD0D9CF89}"/>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303884E6-C33C-4E5A-B2B5-7B7E48300468}"/>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92589DC8-D9B8-4155-AF81-6EAD24C39A92}"/>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A2F08F67-3AEE-4871-967B-1CC04400538E}"/>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1F73B7DF-31F8-470A-931E-2F342EE391BA}"/>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5D2796F5-1E64-408E-9EFB-DF23398ECEF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FD105670-9CBD-48EE-BA4C-9B81326F1F7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C2985E83-9932-4152-A809-CA3C39E003EC}"/>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a:extLst>
            <a:ext uri="{FF2B5EF4-FFF2-40B4-BE49-F238E27FC236}">
              <a16:creationId xmlns:a16="http://schemas.microsoft.com/office/drawing/2014/main" id="{98877EDE-0335-4DD0-A445-F596C64E0CF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a:extLst>
            <a:ext uri="{FF2B5EF4-FFF2-40B4-BE49-F238E27FC236}">
              <a16:creationId xmlns:a16="http://schemas.microsoft.com/office/drawing/2014/main" id="{8F19D61E-F277-46E0-881A-98FE08507707}"/>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a:extLst>
            <a:ext uri="{FF2B5EF4-FFF2-40B4-BE49-F238E27FC236}">
              <a16:creationId xmlns:a16="http://schemas.microsoft.com/office/drawing/2014/main" id="{8A783405-48A7-4F83-81D8-91569585600C}"/>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a:extLst>
            <a:ext uri="{FF2B5EF4-FFF2-40B4-BE49-F238E27FC236}">
              <a16:creationId xmlns:a16="http://schemas.microsoft.com/office/drawing/2014/main" id="{A819BFA5-501D-470A-90AA-F5567246E001}"/>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a:extLst>
            <a:ext uri="{FF2B5EF4-FFF2-40B4-BE49-F238E27FC236}">
              <a16:creationId xmlns:a16="http://schemas.microsoft.com/office/drawing/2014/main" id="{FF1CA316-45E8-48F7-BD00-451FD9C7C8F1}"/>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73791</xdr:rowOff>
    </xdr:from>
    <xdr:to>
      <xdr:col>24</xdr:col>
      <xdr:colOff>63500</xdr:colOff>
      <xdr:row>98</xdr:row>
      <xdr:rowOff>116805</xdr:rowOff>
    </xdr:to>
    <xdr:cxnSp macro="">
      <xdr:nvCxnSpPr>
        <xdr:cNvPr id="231" name="直線コネクタ 230">
          <a:extLst>
            <a:ext uri="{FF2B5EF4-FFF2-40B4-BE49-F238E27FC236}">
              <a16:creationId xmlns:a16="http://schemas.microsoft.com/office/drawing/2014/main" id="{EAF78026-07D1-4A3D-9A45-46D506CAFDF8}"/>
            </a:ext>
          </a:extLst>
        </xdr:cNvPr>
        <xdr:cNvCxnSpPr/>
      </xdr:nvCxnSpPr>
      <xdr:spPr>
        <a:xfrm flipV="1">
          <a:off x="3797300" y="16875891"/>
          <a:ext cx="838200" cy="4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32" name="衛生費平均値テキスト">
          <a:extLst>
            <a:ext uri="{FF2B5EF4-FFF2-40B4-BE49-F238E27FC236}">
              <a16:creationId xmlns:a16="http://schemas.microsoft.com/office/drawing/2014/main" id="{80B9FD69-AA76-426D-B4B4-BB655FE34086}"/>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a:extLst>
            <a:ext uri="{FF2B5EF4-FFF2-40B4-BE49-F238E27FC236}">
              <a16:creationId xmlns:a16="http://schemas.microsoft.com/office/drawing/2014/main" id="{B445D607-2910-4411-B158-A43595EC766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116684</xdr:rowOff>
    </xdr:from>
    <xdr:to>
      <xdr:col>19</xdr:col>
      <xdr:colOff>177800</xdr:colOff>
      <xdr:row>98</xdr:row>
      <xdr:rowOff>116805</xdr:rowOff>
    </xdr:to>
    <xdr:cxnSp macro="">
      <xdr:nvCxnSpPr>
        <xdr:cNvPr id="234" name="直線コネクタ 233">
          <a:extLst>
            <a:ext uri="{FF2B5EF4-FFF2-40B4-BE49-F238E27FC236}">
              <a16:creationId xmlns:a16="http://schemas.microsoft.com/office/drawing/2014/main" id="{8E6BDB65-BA67-4DB4-B187-7AD316E36AF8}"/>
            </a:ext>
          </a:extLst>
        </xdr:cNvPr>
        <xdr:cNvCxnSpPr/>
      </xdr:nvCxnSpPr>
      <xdr:spPr>
        <a:xfrm>
          <a:off x="2908300" y="16918784"/>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a:extLst>
            <a:ext uri="{FF2B5EF4-FFF2-40B4-BE49-F238E27FC236}">
              <a16:creationId xmlns:a16="http://schemas.microsoft.com/office/drawing/2014/main" id="{02009404-B5F7-4E5C-89A2-B84281F09D79}"/>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6" name="テキスト ボックス 235">
          <a:extLst>
            <a:ext uri="{FF2B5EF4-FFF2-40B4-BE49-F238E27FC236}">
              <a16:creationId xmlns:a16="http://schemas.microsoft.com/office/drawing/2014/main" id="{31DF18D9-AD8E-49E9-8640-0DF2C26805DF}"/>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93923</xdr:rowOff>
    </xdr:from>
    <xdr:to>
      <xdr:col>15</xdr:col>
      <xdr:colOff>50800</xdr:colOff>
      <xdr:row>98</xdr:row>
      <xdr:rowOff>116684</xdr:rowOff>
    </xdr:to>
    <xdr:cxnSp macro="">
      <xdr:nvCxnSpPr>
        <xdr:cNvPr id="237" name="直線コネクタ 236">
          <a:extLst>
            <a:ext uri="{FF2B5EF4-FFF2-40B4-BE49-F238E27FC236}">
              <a16:creationId xmlns:a16="http://schemas.microsoft.com/office/drawing/2014/main" id="{ED878EFA-B3D6-4B4E-9D11-C98878871D26}"/>
            </a:ext>
          </a:extLst>
        </xdr:cNvPr>
        <xdr:cNvCxnSpPr/>
      </xdr:nvCxnSpPr>
      <xdr:spPr>
        <a:xfrm>
          <a:off x="2019300" y="16896023"/>
          <a:ext cx="889000" cy="2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a:extLst>
            <a:ext uri="{FF2B5EF4-FFF2-40B4-BE49-F238E27FC236}">
              <a16:creationId xmlns:a16="http://schemas.microsoft.com/office/drawing/2014/main" id="{774AD5E5-B8FC-4BDD-827D-258D7A3D093C}"/>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39" name="テキスト ボックス 238">
          <a:extLst>
            <a:ext uri="{FF2B5EF4-FFF2-40B4-BE49-F238E27FC236}">
              <a16:creationId xmlns:a16="http://schemas.microsoft.com/office/drawing/2014/main" id="{B2AC1E6F-A8B5-4EA9-98C3-9C67088CD0E0}"/>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31668</xdr:rowOff>
    </xdr:from>
    <xdr:to>
      <xdr:col>10</xdr:col>
      <xdr:colOff>114300</xdr:colOff>
      <xdr:row>98</xdr:row>
      <xdr:rowOff>93923</xdr:rowOff>
    </xdr:to>
    <xdr:cxnSp macro="">
      <xdr:nvCxnSpPr>
        <xdr:cNvPr id="240" name="直線コネクタ 239">
          <a:extLst>
            <a:ext uri="{FF2B5EF4-FFF2-40B4-BE49-F238E27FC236}">
              <a16:creationId xmlns:a16="http://schemas.microsoft.com/office/drawing/2014/main" id="{6E8BD87D-BDAC-4BA3-8E5D-1EFDF45FF842}"/>
            </a:ext>
          </a:extLst>
        </xdr:cNvPr>
        <xdr:cNvCxnSpPr/>
      </xdr:nvCxnSpPr>
      <xdr:spPr>
        <a:xfrm>
          <a:off x="1130300" y="16147968"/>
          <a:ext cx="889000" cy="74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a:extLst>
            <a:ext uri="{FF2B5EF4-FFF2-40B4-BE49-F238E27FC236}">
              <a16:creationId xmlns:a16="http://schemas.microsoft.com/office/drawing/2014/main" id="{EF757136-0589-4BAC-8872-6C158FCB8CF1}"/>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42" name="テキスト ボックス 241">
          <a:extLst>
            <a:ext uri="{FF2B5EF4-FFF2-40B4-BE49-F238E27FC236}">
              <a16:creationId xmlns:a16="http://schemas.microsoft.com/office/drawing/2014/main" id="{657383D2-2221-41CC-A41D-A6BBEF97AA43}"/>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a:extLst>
            <a:ext uri="{FF2B5EF4-FFF2-40B4-BE49-F238E27FC236}">
              <a16:creationId xmlns:a16="http://schemas.microsoft.com/office/drawing/2014/main" id="{7B4395E4-A980-4B64-9A23-4465225852EF}"/>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75503</xdr:rowOff>
    </xdr:from>
    <xdr:ext cx="534377" cy="259045"/>
    <xdr:sp macro="" textlink="">
      <xdr:nvSpPr>
        <xdr:cNvPr id="244" name="テキスト ボックス 243">
          <a:extLst>
            <a:ext uri="{FF2B5EF4-FFF2-40B4-BE49-F238E27FC236}">
              <a16:creationId xmlns:a16="http://schemas.microsoft.com/office/drawing/2014/main" id="{952601A4-783E-4B99-AFFF-C54FF397ED63}"/>
            </a:ext>
          </a:extLst>
        </xdr:cNvPr>
        <xdr:cNvSpPr txBox="1"/>
      </xdr:nvSpPr>
      <xdr:spPr>
        <a:xfrm>
          <a:off x="863111" y="1687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88A9C2F3-0D1F-44DB-BE27-AEDC2A2FFE33}"/>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71C1FA45-1796-4FB4-8462-BA1AB7BF526B}"/>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785C02F0-7FA8-40C2-9FE5-2C0405ED02A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A20EA1F7-9971-4D36-AD77-3F0DDFAD91A9}"/>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F2F83668-95A7-4B37-B723-C0A4095373A4}"/>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22991</xdr:rowOff>
    </xdr:from>
    <xdr:to>
      <xdr:col>24</xdr:col>
      <xdr:colOff>114300</xdr:colOff>
      <xdr:row>98</xdr:row>
      <xdr:rowOff>124591</xdr:rowOff>
    </xdr:to>
    <xdr:sp macro="" textlink="">
      <xdr:nvSpPr>
        <xdr:cNvPr id="250" name="楕円 249">
          <a:extLst>
            <a:ext uri="{FF2B5EF4-FFF2-40B4-BE49-F238E27FC236}">
              <a16:creationId xmlns:a16="http://schemas.microsoft.com/office/drawing/2014/main" id="{A05CD72D-6465-4EEC-9529-28A8CD1F6E83}"/>
            </a:ext>
          </a:extLst>
        </xdr:cNvPr>
        <xdr:cNvSpPr/>
      </xdr:nvSpPr>
      <xdr:spPr>
        <a:xfrm>
          <a:off x="4584700" y="1682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109368</xdr:rowOff>
    </xdr:from>
    <xdr:ext cx="534377" cy="259045"/>
    <xdr:sp macro="" textlink="">
      <xdr:nvSpPr>
        <xdr:cNvPr id="251" name="衛生費該当値テキスト">
          <a:extLst>
            <a:ext uri="{FF2B5EF4-FFF2-40B4-BE49-F238E27FC236}">
              <a16:creationId xmlns:a16="http://schemas.microsoft.com/office/drawing/2014/main" id="{FC2FB3E6-1ED8-439B-A3DD-7997CD9F6068}"/>
            </a:ext>
          </a:extLst>
        </xdr:cNvPr>
        <xdr:cNvSpPr txBox="1"/>
      </xdr:nvSpPr>
      <xdr:spPr>
        <a:xfrm>
          <a:off x="4686300" y="167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66005</xdr:rowOff>
    </xdr:from>
    <xdr:to>
      <xdr:col>20</xdr:col>
      <xdr:colOff>38100</xdr:colOff>
      <xdr:row>98</xdr:row>
      <xdr:rowOff>167605</xdr:rowOff>
    </xdr:to>
    <xdr:sp macro="" textlink="">
      <xdr:nvSpPr>
        <xdr:cNvPr id="252" name="楕円 251">
          <a:extLst>
            <a:ext uri="{FF2B5EF4-FFF2-40B4-BE49-F238E27FC236}">
              <a16:creationId xmlns:a16="http://schemas.microsoft.com/office/drawing/2014/main" id="{9D1F5B18-D5C9-4FA4-B119-94DAF3F5B63C}"/>
            </a:ext>
          </a:extLst>
        </xdr:cNvPr>
        <xdr:cNvSpPr/>
      </xdr:nvSpPr>
      <xdr:spPr>
        <a:xfrm>
          <a:off x="3746500" y="1686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158732</xdr:rowOff>
    </xdr:from>
    <xdr:ext cx="534377" cy="259045"/>
    <xdr:sp macro="" textlink="">
      <xdr:nvSpPr>
        <xdr:cNvPr id="253" name="テキスト ボックス 252">
          <a:extLst>
            <a:ext uri="{FF2B5EF4-FFF2-40B4-BE49-F238E27FC236}">
              <a16:creationId xmlns:a16="http://schemas.microsoft.com/office/drawing/2014/main" id="{B7DAC9DE-021A-4FFD-9742-28AADC88B19F}"/>
            </a:ext>
          </a:extLst>
        </xdr:cNvPr>
        <xdr:cNvSpPr txBox="1"/>
      </xdr:nvSpPr>
      <xdr:spPr>
        <a:xfrm>
          <a:off x="3530111" y="1696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65884</xdr:rowOff>
    </xdr:from>
    <xdr:to>
      <xdr:col>15</xdr:col>
      <xdr:colOff>101600</xdr:colOff>
      <xdr:row>98</xdr:row>
      <xdr:rowOff>167484</xdr:rowOff>
    </xdr:to>
    <xdr:sp macro="" textlink="">
      <xdr:nvSpPr>
        <xdr:cNvPr id="254" name="楕円 253">
          <a:extLst>
            <a:ext uri="{FF2B5EF4-FFF2-40B4-BE49-F238E27FC236}">
              <a16:creationId xmlns:a16="http://schemas.microsoft.com/office/drawing/2014/main" id="{D2CBE2D7-BB31-4F81-8609-2B4AB0B1A305}"/>
            </a:ext>
          </a:extLst>
        </xdr:cNvPr>
        <xdr:cNvSpPr/>
      </xdr:nvSpPr>
      <xdr:spPr>
        <a:xfrm>
          <a:off x="2857500" y="1686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158611</xdr:rowOff>
    </xdr:from>
    <xdr:ext cx="534377" cy="259045"/>
    <xdr:sp macro="" textlink="">
      <xdr:nvSpPr>
        <xdr:cNvPr id="255" name="テキスト ボックス 254">
          <a:extLst>
            <a:ext uri="{FF2B5EF4-FFF2-40B4-BE49-F238E27FC236}">
              <a16:creationId xmlns:a16="http://schemas.microsoft.com/office/drawing/2014/main" id="{DF211C63-98E3-49AB-B8C2-297641E9F09C}"/>
            </a:ext>
          </a:extLst>
        </xdr:cNvPr>
        <xdr:cNvSpPr txBox="1"/>
      </xdr:nvSpPr>
      <xdr:spPr>
        <a:xfrm>
          <a:off x="2641111" y="16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43123</xdr:rowOff>
    </xdr:from>
    <xdr:to>
      <xdr:col>10</xdr:col>
      <xdr:colOff>165100</xdr:colOff>
      <xdr:row>98</xdr:row>
      <xdr:rowOff>144723</xdr:rowOff>
    </xdr:to>
    <xdr:sp macro="" textlink="">
      <xdr:nvSpPr>
        <xdr:cNvPr id="256" name="楕円 255">
          <a:extLst>
            <a:ext uri="{FF2B5EF4-FFF2-40B4-BE49-F238E27FC236}">
              <a16:creationId xmlns:a16="http://schemas.microsoft.com/office/drawing/2014/main" id="{BA918BEC-7C69-48C5-B08A-F5C8B9F84A0F}"/>
            </a:ext>
          </a:extLst>
        </xdr:cNvPr>
        <xdr:cNvSpPr/>
      </xdr:nvSpPr>
      <xdr:spPr>
        <a:xfrm>
          <a:off x="1968500" y="1684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135850</xdr:rowOff>
    </xdr:from>
    <xdr:ext cx="534377" cy="259045"/>
    <xdr:sp macro="" textlink="">
      <xdr:nvSpPr>
        <xdr:cNvPr id="257" name="テキスト ボックス 256">
          <a:extLst>
            <a:ext uri="{FF2B5EF4-FFF2-40B4-BE49-F238E27FC236}">
              <a16:creationId xmlns:a16="http://schemas.microsoft.com/office/drawing/2014/main" id="{7C12251C-D6C8-42B6-A708-7686396DD149}"/>
            </a:ext>
          </a:extLst>
        </xdr:cNvPr>
        <xdr:cNvSpPr txBox="1"/>
      </xdr:nvSpPr>
      <xdr:spPr>
        <a:xfrm>
          <a:off x="1752111" y="169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152318</xdr:rowOff>
    </xdr:from>
    <xdr:to>
      <xdr:col>6</xdr:col>
      <xdr:colOff>38100</xdr:colOff>
      <xdr:row>94</xdr:row>
      <xdr:rowOff>82468</xdr:rowOff>
    </xdr:to>
    <xdr:sp macro="" textlink="">
      <xdr:nvSpPr>
        <xdr:cNvPr id="258" name="楕円 257">
          <a:extLst>
            <a:ext uri="{FF2B5EF4-FFF2-40B4-BE49-F238E27FC236}">
              <a16:creationId xmlns:a16="http://schemas.microsoft.com/office/drawing/2014/main" id="{802BDD71-6341-450B-B76E-E18061590C02}"/>
            </a:ext>
          </a:extLst>
        </xdr:cNvPr>
        <xdr:cNvSpPr/>
      </xdr:nvSpPr>
      <xdr:spPr>
        <a:xfrm>
          <a:off x="1079500" y="160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98995</xdr:rowOff>
    </xdr:from>
    <xdr:ext cx="599010" cy="259045"/>
    <xdr:sp macro="" textlink="">
      <xdr:nvSpPr>
        <xdr:cNvPr id="259" name="テキスト ボックス 258">
          <a:extLst>
            <a:ext uri="{FF2B5EF4-FFF2-40B4-BE49-F238E27FC236}">
              <a16:creationId xmlns:a16="http://schemas.microsoft.com/office/drawing/2014/main" id="{571868C1-A932-4908-B938-C07C41F8F0E2}"/>
            </a:ext>
          </a:extLst>
        </xdr:cNvPr>
        <xdr:cNvSpPr txBox="1"/>
      </xdr:nvSpPr>
      <xdr:spPr>
        <a:xfrm>
          <a:off x="830795" y="1587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EECD6ED8-7433-4ED2-A991-574219BCDBAC}"/>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CA0847C-7581-49D0-B3B6-6F09743F380C}"/>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FF39D881-386E-4643-B001-CB6CCFA1DA6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E89A6B97-9144-44D0-9979-1DF5805EA49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E5549C7D-88C8-4DED-9BEB-AA44651D011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EAA4D6C4-840C-425B-9D27-829F0D679AF6}"/>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70312D3E-1F45-4609-BBF7-995A83B9A2BD}"/>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8D6A871B-E45B-4741-A937-086D933608D5}"/>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A4ED430B-9455-4089-BE36-268B32452812}"/>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149500DC-8A3A-4DC2-B53C-20F4A23D77ED}"/>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DF40D95F-3C2F-43A6-A10C-52C914CE2F6B}"/>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81D65912-3C94-46E7-867A-1814D4721FA7}"/>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4526FB08-06CE-4FB0-8EAA-8E087B746F1E}"/>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343A343B-7428-4E17-942C-5BB93F2AE274}"/>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F6DE63E2-761A-43E3-909A-EDF09D0E7372}"/>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40F11DD0-B7D7-4B14-A3CB-2F39B4B5050A}"/>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54D6D418-F992-4219-B6B8-224AABF4E0C1}"/>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B29709D6-DEBC-4BE6-8CF8-0A7DA2107473}"/>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60CB4B04-26BA-4EF7-A80A-B6F9AA905EFE}"/>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3200C105-8FEB-430B-A1D2-214E3AE1D431}"/>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FADFC708-DE9F-4832-9DAC-2054688CB362}"/>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E74C5997-DA3B-4330-BB9E-D0B3449C406B}"/>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7317272C-4538-4770-AB71-B0643B2739A6}"/>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5B66B1A1-7175-4851-8FA7-62C82130C437}"/>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a:extLst>
            <a:ext uri="{FF2B5EF4-FFF2-40B4-BE49-F238E27FC236}">
              <a16:creationId xmlns:a16="http://schemas.microsoft.com/office/drawing/2014/main" id="{51E5144E-D598-459B-9CA3-84536CFA5F3F}"/>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a:extLst>
            <a:ext uri="{FF2B5EF4-FFF2-40B4-BE49-F238E27FC236}">
              <a16:creationId xmlns:a16="http://schemas.microsoft.com/office/drawing/2014/main" id="{750C57D4-2A8D-49E6-9DB2-9A4F3F9DCEDC}"/>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D250BC5B-5A08-479C-A7D5-EF898028C39B}"/>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7" name="労働費平均値テキスト">
          <a:extLst>
            <a:ext uri="{FF2B5EF4-FFF2-40B4-BE49-F238E27FC236}">
              <a16:creationId xmlns:a16="http://schemas.microsoft.com/office/drawing/2014/main" id="{2FAD41D0-A796-4844-92F1-9226014161E8}"/>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a:extLst>
            <a:ext uri="{FF2B5EF4-FFF2-40B4-BE49-F238E27FC236}">
              <a16:creationId xmlns:a16="http://schemas.microsoft.com/office/drawing/2014/main" id="{630039E6-3C23-426A-978E-8B1C25811828}"/>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24D1745C-3953-49B6-B9D2-8790CC7109B8}"/>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a:extLst>
            <a:ext uri="{FF2B5EF4-FFF2-40B4-BE49-F238E27FC236}">
              <a16:creationId xmlns:a16="http://schemas.microsoft.com/office/drawing/2014/main" id="{29FC86F4-3765-44C7-9522-8B0CCEB7F6E5}"/>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1" name="テキスト ボックス 290">
          <a:extLst>
            <a:ext uri="{FF2B5EF4-FFF2-40B4-BE49-F238E27FC236}">
              <a16:creationId xmlns:a16="http://schemas.microsoft.com/office/drawing/2014/main" id="{F4B9A13A-A56C-465F-BDE7-CA64088CC709}"/>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8C24C3EB-6BBE-47CD-A736-5801435091A5}"/>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a:extLst>
            <a:ext uri="{FF2B5EF4-FFF2-40B4-BE49-F238E27FC236}">
              <a16:creationId xmlns:a16="http://schemas.microsoft.com/office/drawing/2014/main" id="{833EE73C-F1B3-49DF-BAEE-8B9BC1F7DF9D}"/>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4" name="テキスト ボックス 293">
          <a:extLst>
            <a:ext uri="{FF2B5EF4-FFF2-40B4-BE49-F238E27FC236}">
              <a16:creationId xmlns:a16="http://schemas.microsoft.com/office/drawing/2014/main" id="{253CA9C6-4B3E-424A-84E4-749A121E2643}"/>
            </a:ext>
          </a:extLst>
        </xdr:cNvPr>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4131AEAB-3C9E-4E3F-A965-78AF906A831C}"/>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a:extLst>
            <a:ext uri="{FF2B5EF4-FFF2-40B4-BE49-F238E27FC236}">
              <a16:creationId xmlns:a16="http://schemas.microsoft.com/office/drawing/2014/main" id="{740200D4-0B0C-4EED-8409-2011234C56CA}"/>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7" name="テキスト ボックス 296">
          <a:extLst>
            <a:ext uri="{FF2B5EF4-FFF2-40B4-BE49-F238E27FC236}">
              <a16:creationId xmlns:a16="http://schemas.microsoft.com/office/drawing/2014/main" id="{145AB3CA-6B10-4C75-AC6A-C8EB5CB56500}"/>
            </a:ext>
          </a:extLst>
        </xdr:cNvPr>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a:extLst>
            <a:ext uri="{FF2B5EF4-FFF2-40B4-BE49-F238E27FC236}">
              <a16:creationId xmlns:a16="http://schemas.microsoft.com/office/drawing/2014/main" id="{5D8CB8EE-69AB-4CD9-83AD-ADA100DC254F}"/>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299" name="テキスト ボックス 298">
          <a:extLst>
            <a:ext uri="{FF2B5EF4-FFF2-40B4-BE49-F238E27FC236}">
              <a16:creationId xmlns:a16="http://schemas.microsoft.com/office/drawing/2014/main" id="{FCAB594D-8DC9-434C-98A0-31B7ECB4E8EE}"/>
            </a:ext>
          </a:extLst>
        </xdr:cNvPr>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3B0D56C0-436C-4153-A3DB-9ABC1ED4FA2E}"/>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1B7DEB96-F3EA-4565-BD9E-8F02D1E78DD2}"/>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A35364B0-9177-427F-A4BB-A707A4239212}"/>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D1832B9F-30E4-418F-BBC3-3173892FA032}"/>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7FBF2177-FF0F-44AF-83AE-06B1FF9FD31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283FF447-4DC1-453A-8084-94C215D2A64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96480825-300E-4DA0-946E-AD335B2331DF}"/>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595F24DF-23A4-4350-900A-ADE4971C1A55}"/>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CD4D1B10-4C13-4BA7-B599-959C46CDA0FD}"/>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2C405A59-22F5-4B47-8341-199ADFA159BD}"/>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64A62AA-F3D7-47E3-9586-5ACF4A7E6072}"/>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7FC64A82-5C5B-4CF4-A236-8E1E234D6F48}"/>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853F41D5-2810-4E91-A523-EAE59D8C1AC5}"/>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4025D7E9-6BFD-4A39-982B-D6980BC17C82}"/>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984A89AF-3770-482F-89D2-E7FDEA156F3D}"/>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E99ADF2F-519F-41F5-B967-F3D785E53B4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287B2E2-9D50-480A-8311-7900526A4026}"/>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9D96D4F5-AEE1-4FC7-AE84-E5D11C10BF8D}"/>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7293C4B3-E19F-4CE1-BE60-CFF6355F057F}"/>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52657CAE-536A-4612-B8D9-DD1DD6726729}"/>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1D5D51C8-5FED-47EE-9D87-91B43CA47E9C}"/>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6D994576-F340-441D-8BC7-7E3DBFC4ECAF}"/>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C8B45554-1960-49A3-BA90-77BBD683AD83}"/>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21BD9B5-85EB-4252-ABC9-BE40B8544D48}"/>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215C9001-EAAA-4C95-BF6F-B5C37F1FBD76}"/>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2E95D70A-4950-41FF-96A6-0DEA69BF499F}"/>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1DF2B3A-C0DC-4361-AF50-E31EF28287F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7E161B3B-1641-4558-A3E9-592E7BE08818}"/>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EB6F8CBC-486F-41A2-929D-43E0831D89B9}"/>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806C1D25-56B4-4B57-B772-BD1303CAD08D}"/>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AD548B90-1E4A-4A3B-A241-0AD067DCCE7C}"/>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E417CDE1-B598-400E-A9A0-D653E9312AF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88273E2E-7534-4A15-95AC-D8D207EE36B3}"/>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A1E3CBC3-D0C7-4CB9-A9EF-C35D2D70F435}"/>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6ABC3D90-8770-48F6-AA8B-916C5F6D6FAD}"/>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1711CC42-A8B6-49AA-B659-B3AD64CAE1A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B11EF298-DB20-4AEB-87D5-C3FD5B559525}"/>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9B6BB1C5-A391-4470-A0A4-A764598E0B4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a:extLst>
            <a:ext uri="{FF2B5EF4-FFF2-40B4-BE49-F238E27FC236}">
              <a16:creationId xmlns:a16="http://schemas.microsoft.com/office/drawing/2014/main" id="{7F06869F-8EE6-4A82-BF1C-81DDF57E0DE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a:extLst>
            <a:ext uri="{FF2B5EF4-FFF2-40B4-BE49-F238E27FC236}">
              <a16:creationId xmlns:a16="http://schemas.microsoft.com/office/drawing/2014/main" id="{5C05994D-E410-4668-871C-125876FA57E9}"/>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a:extLst>
            <a:ext uri="{FF2B5EF4-FFF2-40B4-BE49-F238E27FC236}">
              <a16:creationId xmlns:a16="http://schemas.microsoft.com/office/drawing/2014/main" id="{6B534695-4599-4C1D-AE17-B0210A8C49DF}"/>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a:extLst>
            <a:ext uri="{FF2B5EF4-FFF2-40B4-BE49-F238E27FC236}">
              <a16:creationId xmlns:a16="http://schemas.microsoft.com/office/drawing/2014/main" id="{562ADE23-1D63-49F7-818E-3640E170C32C}"/>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a:extLst>
            <a:ext uri="{FF2B5EF4-FFF2-40B4-BE49-F238E27FC236}">
              <a16:creationId xmlns:a16="http://schemas.microsoft.com/office/drawing/2014/main" id="{BD6B528B-E164-421E-B5CC-30707302EF92}"/>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115792</xdr:rowOff>
    </xdr:from>
    <xdr:to>
      <xdr:col>55</xdr:col>
      <xdr:colOff>0</xdr:colOff>
      <xdr:row>57</xdr:row>
      <xdr:rowOff>105753</xdr:rowOff>
    </xdr:to>
    <xdr:cxnSp macro="">
      <xdr:nvCxnSpPr>
        <xdr:cNvPr id="343" name="直線コネクタ 342">
          <a:extLst>
            <a:ext uri="{FF2B5EF4-FFF2-40B4-BE49-F238E27FC236}">
              <a16:creationId xmlns:a16="http://schemas.microsoft.com/office/drawing/2014/main" id="{47B993B9-E998-4702-91F2-604FED58CA5C}"/>
            </a:ext>
          </a:extLst>
        </xdr:cNvPr>
        <xdr:cNvCxnSpPr/>
      </xdr:nvCxnSpPr>
      <xdr:spPr>
        <a:xfrm flipV="1">
          <a:off x="9639300" y="9716992"/>
          <a:ext cx="838200" cy="16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83805</xdr:rowOff>
    </xdr:from>
    <xdr:ext cx="534377" cy="259045"/>
    <xdr:sp macro="" textlink="">
      <xdr:nvSpPr>
        <xdr:cNvPr id="344" name="農林水産業費平均値テキスト">
          <a:extLst>
            <a:ext uri="{FF2B5EF4-FFF2-40B4-BE49-F238E27FC236}">
              <a16:creationId xmlns:a16="http://schemas.microsoft.com/office/drawing/2014/main" id="{6CA7718A-09D2-4F9E-B8E5-F5F31EF8B1DC}"/>
            </a:ext>
          </a:extLst>
        </xdr:cNvPr>
        <xdr:cNvSpPr txBox="1"/>
      </xdr:nvSpPr>
      <xdr:spPr>
        <a:xfrm>
          <a:off x="10528300" y="9685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a:extLst>
            <a:ext uri="{FF2B5EF4-FFF2-40B4-BE49-F238E27FC236}">
              <a16:creationId xmlns:a16="http://schemas.microsoft.com/office/drawing/2014/main" id="{DD6565DE-A712-4849-9BE5-0E0976E57DEE}"/>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81579</xdr:rowOff>
    </xdr:from>
    <xdr:to>
      <xdr:col>50</xdr:col>
      <xdr:colOff>114300</xdr:colOff>
      <xdr:row>57</xdr:row>
      <xdr:rowOff>105753</xdr:rowOff>
    </xdr:to>
    <xdr:cxnSp macro="">
      <xdr:nvCxnSpPr>
        <xdr:cNvPr id="346" name="直線コネクタ 345">
          <a:extLst>
            <a:ext uri="{FF2B5EF4-FFF2-40B4-BE49-F238E27FC236}">
              <a16:creationId xmlns:a16="http://schemas.microsoft.com/office/drawing/2014/main" id="{05A26531-B6B1-4E2E-9468-CFF6026EB99C}"/>
            </a:ext>
          </a:extLst>
        </xdr:cNvPr>
        <xdr:cNvCxnSpPr/>
      </xdr:nvCxnSpPr>
      <xdr:spPr>
        <a:xfrm>
          <a:off x="8750300" y="9854229"/>
          <a:ext cx="8890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a:extLst>
            <a:ext uri="{FF2B5EF4-FFF2-40B4-BE49-F238E27FC236}">
              <a16:creationId xmlns:a16="http://schemas.microsoft.com/office/drawing/2014/main" id="{574348F8-5EA3-4045-A840-96B0DD8B8886}"/>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8" name="テキスト ボックス 347">
          <a:extLst>
            <a:ext uri="{FF2B5EF4-FFF2-40B4-BE49-F238E27FC236}">
              <a16:creationId xmlns:a16="http://schemas.microsoft.com/office/drawing/2014/main" id="{75E7D441-A5BF-4A2C-BDCC-C7C9851C0246}"/>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63938</xdr:rowOff>
    </xdr:from>
    <xdr:to>
      <xdr:col>45</xdr:col>
      <xdr:colOff>177800</xdr:colOff>
      <xdr:row>57</xdr:row>
      <xdr:rowOff>81579</xdr:rowOff>
    </xdr:to>
    <xdr:cxnSp macro="">
      <xdr:nvCxnSpPr>
        <xdr:cNvPr id="349" name="直線コネクタ 348">
          <a:extLst>
            <a:ext uri="{FF2B5EF4-FFF2-40B4-BE49-F238E27FC236}">
              <a16:creationId xmlns:a16="http://schemas.microsoft.com/office/drawing/2014/main" id="{69A545F6-F768-4CC4-9D55-EA0F0743D768}"/>
            </a:ext>
          </a:extLst>
        </xdr:cNvPr>
        <xdr:cNvCxnSpPr/>
      </xdr:nvCxnSpPr>
      <xdr:spPr>
        <a:xfrm>
          <a:off x="7861300" y="8979338"/>
          <a:ext cx="889000" cy="87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a:extLst>
            <a:ext uri="{FF2B5EF4-FFF2-40B4-BE49-F238E27FC236}">
              <a16:creationId xmlns:a16="http://schemas.microsoft.com/office/drawing/2014/main" id="{E8FC3F57-10A8-4F67-BF60-DADBC830A266}"/>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51" name="テキスト ボックス 350">
          <a:extLst>
            <a:ext uri="{FF2B5EF4-FFF2-40B4-BE49-F238E27FC236}">
              <a16:creationId xmlns:a16="http://schemas.microsoft.com/office/drawing/2014/main" id="{C93D3064-8F83-48F5-B1E2-EFD6BFC33630}"/>
            </a:ext>
          </a:extLst>
        </xdr:cNvPr>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63938</xdr:rowOff>
    </xdr:from>
    <xdr:to>
      <xdr:col>41</xdr:col>
      <xdr:colOff>50800</xdr:colOff>
      <xdr:row>52</xdr:row>
      <xdr:rowOff>170714</xdr:rowOff>
    </xdr:to>
    <xdr:cxnSp macro="">
      <xdr:nvCxnSpPr>
        <xdr:cNvPr id="352" name="直線コネクタ 351">
          <a:extLst>
            <a:ext uri="{FF2B5EF4-FFF2-40B4-BE49-F238E27FC236}">
              <a16:creationId xmlns:a16="http://schemas.microsoft.com/office/drawing/2014/main" id="{E02BDE59-FD4A-4AC3-A7AB-22EDD2272743}"/>
            </a:ext>
          </a:extLst>
        </xdr:cNvPr>
        <xdr:cNvCxnSpPr/>
      </xdr:nvCxnSpPr>
      <xdr:spPr>
        <a:xfrm flipV="1">
          <a:off x="6972300" y="8979338"/>
          <a:ext cx="889000" cy="10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a:extLst>
            <a:ext uri="{FF2B5EF4-FFF2-40B4-BE49-F238E27FC236}">
              <a16:creationId xmlns:a16="http://schemas.microsoft.com/office/drawing/2014/main" id="{39CED80F-2249-4574-BA31-6F44460A0CCF}"/>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xdr:rowOff>
    </xdr:from>
    <xdr:ext cx="534377" cy="259045"/>
    <xdr:sp macro="" textlink="">
      <xdr:nvSpPr>
        <xdr:cNvPr id="354" name="テキスト ボックス 353">
          <a:extLst>
            <a:ext uri="{FF2B5EF4-FFF2-40B4-BE49-F238E27FC236}">
              <a16:creationId xmlns:a16="http://schemas.microsoft.com/office/drawing/2014/main" id="{8A1015A5-4BA2-4154-A202-90407125D386}"/>
            </a:ext>
          </a:extLst>
        </xdr:cNvPr>
        <xdr:cNvSpPr txBox="1"/>
      </xdr:nvSpPr>
      <xdr:spPr>
        <a:xfrm>
          <a:off x="7594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a:extLst>
            <a:ext uri="{FF2B5EF4-FFF2-40B4-BE49-F238E27FC236}">
              <a16:creationId xmlns:a16="http://schemas.microsoft.com/office/drawing/2014/main" id="{0E2694F9-43A5-4CE0-9B40-E11EB0F2A64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36466</xdr:rowOff>
    </xdr:from>
    <xdr:ext cx="534377" cy="259045"/>
    <xdr:sp macro="" textlink="">
      <xdr:nvSpPr>
        <xdr:cNvPr id="356" name="テキスト ボックス 355">
          <a:extLst>
            <a:ext uri="{FF2B5EF4-FFF2-40B4-BE49-F238E27FC236}">
              <a16:creationId xmlns:a16="http://schemas.microsoft.com/office/drawing/2014/main" id="{46BFD200-11DF-42F8-89B3-11D719CBEB6F}"/>
            </a:ext>
          </a:extLst>
        </xdr:cNvPr>
        <xdr:cNvSpPr txBox="1"/>
      </xdr:nvSpPr>
      <xdr:spPr>
        <a:xfrm>
          <a:off x="6705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7C3FB1A8-9BAC-4A2A-B1EB-F679FB6B507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DCD61D1E-B9D4-40AE-8F54-422ABC29449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48919F27-CA83-4B9C-BF02-5D43284C12DB}"/>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3F1DA43F-C7F9-4111-A18B-B8E70E819D45}"/>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1FBFA2FE-21BA-4DCA-9AE3-8EC688975FC2}"/>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64992</xdr:rowOff>
    </xdr:from>
    <xdr:to>
      <xdr:col>55</xdr:col>
      <xdr:colOff>50800</xdr:colOff>
      <xdr:row>56</xdr:row>
      <xdr:rowOff>166592</xdr:rowOff>
    </xdr:to>
    <xdr:sp macro="" textlink="">
      <xdr:nvSpPr>
        <xdr:cNvPr id="362" name="楕円 361">
          <a:extLst>
            <a:ext uri="{FF2B5EF4-FFF2-40B4-BE49-F238E27FC236}">
              <a16:creationId xmlns:a16="http://schemas.microsoft.com/office/drawing/2014/main" id="{5335C4EF-9992-46E4-83C0-9B4DD9D2F474}"/>
            </a:ext>
          </a:extLst>
        </xdr:cNvPr>
        <xdr:cNvSpPr/>
      </xdr:nvSpPr>
      <xdr:spPr>
        <a:xfrm>
          <a:off x="10426700" y="96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87869</xdr:rowOff>
    </xdr:from>
    <xdr:ext cx="534377" cy="259045"/>
    <xdr:sp macro="" textlink="">
      <xdr:nvSpPr>
        <xdr:cNvPr id="363" name="農林水産業費該当値テキスト">
          <a:extLst>
            <a:ext uri="{FF2B5EF4-FFF2-40B4-BE49-F238E27FC236}">
              <a16:creationId xmlns:a16="http://schemas.microsoft.com/office/drawing/2014/main" id="{F706688B-216E-46B8-ACDE-6923278B2C0F}"/>
            </a:ext>
          </a:extLst>
        </xdr:cNvPr>
        <xdr:cNvSpPr txBox="1"/>
      </xdr:nvSpPr>
      <xdr:spPr>
        <a:xfrm>
          <a:off x="10528300" y="95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54953</xdr:rowOff>
    </xdr:from>
    <xdr:to>
      <xdr:col>50</xdr:col>
      <xdr:colOff>165100</xdr:colOff>
      <xdr:row>57</xdr:row>
      <xdr:rowOff>156553</xdr:rowOff>
    </xdr:to>
    <xdr:sp macro="" textlink="">
      <xdr:nvSpPr>
        <xdr:cNvPr id="364" name="楕円 363">
          <a:extLst>
            <a:ext uri="{FF2B5EF4-FFF2-40B4-BE49-F238E27FC236}">
              <a16:creationId xmlns:a16="http://schemas.microsoft.com/office/drawing/2014/main" id="{218C36F8-FE2D-4F92-9459-0F45159D515E}"/>
            </a:ext>
          </a:extLst>
        </xdr:cNvPr>
        <xdr:cNvSpPr/>
      </xdr:nvSpPr>
      <xdr:spPr>
        <a:xfrm>
          <a:off x="9588500" y="98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147680</xdr:rowOff>
    </xdr:from>
    <xdr:ext cx="534377" cy="259045"/>
    <xdr:sp macro="" textlink="">
      <xdr:nvSpPr>
        <xdr:cNvPr id="365" name="テキスト ボックス 364">
          <a:extLst>
            <a:ext uri="{FF2B5EF4-FFF2-40B4-BE49-F238E27FC236}">
              <a16:creationId xmlns:a16="http://schemas.microsoft.com/office/drawing/2014/main" id="{53F0F9F3-F846-4766-B655-B162E294FAFA}"/>
            </a:ext>
          </a:extLst>
        </xdr:cNvPr>
        <xdr:cNvSpPr txBox="1"/>
      </xdr:nvSpPr>
      <xdr:spPr>
        <a:xfrm>
          <a:off x="9372111" y="992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30779</xdr:rowOff>
    </xdr:from>
    <xdr:to>
      <xdr:col>46</xdr:col>
      <xdr:colOff>38100</xdr:colOff>
      <xdr:row>57</xdr:row>
      <xdr:rowOff>132379</xdr:rowOff>
    </xdr:to>
    <xdr:sp macro="" textlink="">
      <xdr:nvSpPr>
        <xdr:cNvPr id="366" name="楕円 365">
          <a:extLst>
            <a:ext uri="{FF2B5EF4-FFF2-40B4-BE49-F238E27FC236}">
              <a16:creationId xmlns:a16="http://schemas.microsoft.com/office/drawing/2014/main" id="{EF65B78C-6B4C-4C67-968E-32946E54301F}"/>
            </a:ext>
          </a:extLst>
        </xdr:cNvPr>
        <xdr:cNvSpPr/>
      </xdr:nvSpPr>
      <xdr:spPr>
        <a:xfrm>
          <a:off x="8699500" y="98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123506</xdr:rowOff>
    </xdr:from>
    <xdr:ext cx="534377" cy="259045"/>
    <xdr:sp macro="" textlink="">
      <xdr:nvSpPr>
        <xdr:cNvPr id="367" name="テキスト ボックス 366">
          <a:extLst>
            <a:ext uri="{FF2B5EF4-FFF2-40B4-BE49-F238E27FC236}">
              <a16:creationId xmlns:a16="http://schemas.microsoft.com/office/drawing/2014/main" id="{987C17BE-7271-45BB-9145-60AA2FC60C2E}"/>
            </a:ext>
          </a:extLst>
        </xdr:cNvPr>
        <xdr:cNvSpPr txBox="1"/>
      </xdr:nvSpPr>
      <xdr:spPr>
        <a:xfrm>
          <a:off x="8483111" y="9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13138</xdr:rowOff>
    </xdr:from>
    <xdr:to>
      <xdr:col>41</xdr:col>
      <xdr:colOff>101600</xdr:colOff>
      <xdr:row>52</xdr:row>
      <xdr:rowOff>114738</xdr:rowOff>
    </xdr:to>
    <xdr:sp macro="" textlink="">
      <xdr:nvSpPr>
        <xdr:cNvPr id="368" name="楕円 367">
          <a:extLst>
            <a:ext uri="{FF2B5EF4-FFF2-40B4-BE49-F238E27FC236}">
              <a16:creationId xmlns:a16="http://schemas.microsoft.com/office/drawing/2014/main" id="{C2FE1ABB-7B91-485C-A5EB-BBF99B8DF626}"/>
            </a:ext>
          </a:extLst>
        </xdr:cNvPr>
        <xdr:cNvSpPr/>
      </xdr:nvSpPr>
      <xdr:spPr>
        <a:xfrm>
          <a:off x="7810500" y="89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131265</xdr:rowOff>
    </xdr:from>
    <xdr:ext cx="534377" cy="259045"/>
    <xdr:sp macro="" textlink="">
      <xdr:nvSpPr>
        <xdr:cNvPr id="369" name="テキスト ボックス 368">
          <a:extLst>
            <a:ext uri="{FF2B5EF4-FFF2-40B4-BE49-F238E27FC236}">
              <a16:creationId xmlns:a16="http://schemas.microsoft.com/office/drawing/2014/main" id="{D1B5BA6F-71B8-4EC4-98D9-9273A4B38138}"/>
            </a:ext>
          </a:extLst>
        </xdr:cNvPr>
        <xdr:cNvSpPr txBox="1"/>
      </xdr:nvSpPr>
      <xdr:spPr>
        <a:xfrm>
          <a:off x="7594111" y="870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119914</xdr:rowOff>
    </xdr:from>
    <xdr:to>
      <xdr:col>36</xdr:col>
      <xdr:colOff>165100</xdr:colOff>
      <xdr:row>53</xdr:row>
      <xdr:rowOff>50064</xdr:rowOff>
    </xdr:to>
    <xdr:sp macro="" textlink="">
      <xdr:nvSpPr>
        <xdr:cNvPr id="370" name="楕円 369">
          <a:extLst>
            <a:ext uri="{FF2B5EF4-FFF2-40B4-BE49-F238E27FC236}">
              <a16:creationId xmlns:a16="http://schemas.microsoft.com/office/drawing/2014/main" id="{2AE4D3CE-1D1A-4E87-B136-CB08492138C8}"/>
            </a:ext>
          </a:extLst>
        </xdr:cNvPr>
        <xdr:cNvSpPr/>
      </xdr:nvSpPr>
      <xdr:spPr>
        <a:xfrm>
          <a:off x="6921500" y="90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66591</xdr:rowOff>
    </xdr:from>
    <xdr:ext cx="534377" cy="259045"/>
    <xdr:sp macro="" textlink="">
      <xdr:nvSpPr>
        <xdr:cNvPr id="371" name="テキスト ボックス 370">
          <a:extLst>
            <a:ext uri="{FF2B5EF4-FFF2-40B4-BE49-F238E27FC236}">
              <a16:creationId xmlns:a16="http://schemas.microsoft.com/office/drawing/2014/main" id="{413E9F97-57F2-460F-8A28-829ADE588977}"/>
            </a:ext>
          </a:extLst>
        </xdr:cNvPr>
        <xdr:cNvSpPr txBox="1"/>
      </xdr:nvSpPr>
      <xdr:spPr>
        <a:xfrm>
          <a:off x="6705111" y="881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73A80188-7D9A-409F-83F5-C323B9B9EEA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71DF2B49-2DE2-47C1-856C-C834B0928283}"/>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B2FD3335-FC8B-4D6C-A2C1-AC129279D21C}"/>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F7EBE72F-D028-4153-B902-995713B8777E}"/>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AD360DA-29AE-4322-876B-9A3C6B3D8DA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7219DC84-A64B-4AAF-8355-67176A080B7D}"/>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95F1BF88-53E8-40D1-B6F9-C64F97EA0C95}"/>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C3D2B8FC-B438-4956-B323-7C9830F9C045}"/>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657D910-2FED-49D7-A80D-CFB9198D528C}"/>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A6C9C468-14BC-4778-8D78-35CE46AD35C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42FD2E89-B6BC-40EF-A386-880909A9021B}"/>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A8B23F7C-1150-4AA2-B17E-65773840E619}"/>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1A3F5C4-C97F-4015-AF30-061AE45E34B5}"/>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3BDE20CE-83FA-4999-9A92-4544EC69C0BC}"/>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CFCF3144-5EB6-4E6A-9B43-E869F54501D8}"/>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54052C58-693F-4D79-BD3D-5D8051ACD8DB}"/>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88FE8F2C-2086-45FB-A586-890F22894284}"/>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A0A352A-2937-49FD-82FF-F7E900465FDC}"/>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4E6D6B8A-2A7D-4EE1-9D3A-2928F20468E4}"/>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BB0A6F24-2E4D-4A6F-848C-468E283730A4}"/>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80C1B739-72AD-4E15-A96E-D83E3407279F}"/>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6DB599F9-ABA7-4527-8FE2-ECEC80541C5A}"/>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AFB618E6-631E-453C-8DB4-BD899C2A88EC}"/>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a:extLst>
            <a:ext uri="{FF2B5EF4-FFF2-40B4-BE49-F238E27FC236}">
              <a16:creationId xmlns:a16="http://schemas.microsoft.com/office/drawing/2014/main" id="{A90915DB-6EC9-4AA0-A211-CC206400B507}"/>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a:extLst>
            <a:ext uri="{FF2B5EF4-FFF2-40B4-BE49-F238E27FC236}">
              <a16:creationId xmlns:a16="http://schemas.microsoft.com/office/drawing/2014/main" id="{81543919-03A9-4CF7-83A0-635D3166EAF5}"/>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a:extLst>
            <a:ext uri="{FF2B5EF4-FFF2-40B4-BE49-F238E27FC236}">
              <a16:creationId xmlns:a16="http://schemas.microsoft.com/office/drawing/2014/main" id="{BA1DB3AD-0238-460D-82DD-852CC01B6E9C}"/>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a:extLst>
            <a:ext uri="{FF2B5EF4-FFF2-40B4-BE49-F238E27FC236}">
              <a16:creationId xmlns:a16="http://schemas.microsoft.com/office/drawing/2014/main" id="{B83A8710-ACD5-4EF5-8F25-097306005244}"/>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a:extLst>
            <a:ext uri="{FF2B5EF4-FFF2-40B4-BE49-F238E27FC236}">
              <a16:creationId xmlns:a16="http://schemas.microsoft.com/office/drawing/2014/main" id="{F1FB9E85-1282-4E56-BC65-7552ABA50D0A}"/>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107448</xdr:rowOff>
    </xdr:from>
    <xdr:to>
      <xdr:col>55</xdr:col>
      <xdr:colOff>0</xdr:colOff>
      <xdr:row>77</xdr:row>
      <xdr:rowOff>149434</xdr:rowOff>
    </xdr:to>
    <xdr:cxnSp macro="">
      <xdr:nvCxnSpPr>
        <xdr:cNvPr id="400" name="直線コネクタ 399">
          <a:extLst>
            <a:ext uri="{FF2B5EF4-FFF2-40B4-BE49-F238E27FC236}">
              <a16:creationId xmlns:a16="http://schemas.microsoft.com/office/drawing/2014/main" id="{95AFDAE3-7B75-45B3-8D6E-C60AA567FFB4}"/>
            </a:ext>
          </a:extLst>
        </xdr:cNvPr>
        <xdr:cNvCxnSpPr/>
      </xdr:nvCxnSpPr>
      <xdr:spPr>
        <a:xfrm>
          <a:off x="9639300" y="13309098"/>
          <a:ext cx="8382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401" name="商工費平均値テキスト">
          <a:extLst>
            <a:ext uri="{FF2B5EF4-FFF2-40B4-BE49-F238E27FC236}">
              <a16:creationId xmlns:a16="http://schemas.microsoft.com/office/drawing/2014/main" id="{FF8DCC74-329F-4D35-B572-95C41904962F}"/>
            </a:ext>
          </a:extLst>
        </xdr:cNvPr>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a:extLst>
            <a:ext uri="{FF2B5EF4-FFF2-40B4-BE49-F238E27FC236}">
              <a16:creationId xmlns:a16="http://schemas.microsoft.com/office/drawing/2014/main" id="{E6539E73-87F8-4FD4-887D-B8C2055E4C2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107448</xdr:rowOff>
    </xdr:from>
    <xdr:to>
      <xdr:col>50</xdr:col>
      <xdr:colOff>114300</xdr:colOff>
      <xdr:row>78</xdr:row>
      <xdr:rowOff>100304</xdr:rowOff>
    </xdr:to>
    <xdr:cxnSp macro="">
      <xdr:nvCxnSpPr>
        <xdr:cNvPr id="403" name="直線コネクタ 402">
          <a:extLst>
            <a:ext uri="{FF2B5EF4-FFF2-40B4-BE49-F238E27FC236}">
              <a16:creationId xmlns:a16="http://schemas.microsoft.com/office/drawing/2014/main" id="{A0D31098-A2C4-4539-81F9-E696F2876CE6}"/>
            </a:ext>
          </a:extLst>
        </xdr:cNvPr>
        <xdr:cNvCxnSpPr/>
      </xdr:nvCxnSpPr>
      <xdr:spPr>
        <a:xfrm flipV="1">
          <a:off x="8750300" y="13309098"/>
          <a:ext cx="889000" cy="16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a:extLst>
            <a:ext uri="{FF2B5EF4-FFF2-40B4-BE49-F238E27FC236}">
              <a16:creationId xmlns:a16="http://schemas.microsoft.com/office/drawing/2014/main" id="{D2889B66-0766-4996-8094-9F78E20C5C0A}"/>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5" name="テキスト ボックス 404">
          <a:extLst>
            <a:ext uri="{FF2B5EF4-FFF2-40B4-BE49-F238E27FC236}">
              <a16:creationId xmlns:a16="http://schemas.microsoft.com/office/drawing/2014/main" id="{7B02332B-41E9-4262-972E-844FA21AA2CC}"/>
            </a:ext>
          </a:extLst>
        </xdr:cNvPr>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93808</xdr:rowOff>
    </xdr:from>
    <xdr:to>
      <xdr:col>45</xdr:col>
      <xdr:colOff>177800</xdr:colOff>
      <xdr:row>78</xdr:row>
      <xdr:rowOff>100304</xdr:rowOff>
    </xdr:to>
    <xdr:cxnSp macro="">
      <xdr:nvCxnSpPr>
        <xdr:cNvPr id="406" name="直線コネクタ 405">
          <a:extLst>
            <a:ext uri="{FF2B5EF4-FFF2-40B4-BE49-F238E27FC236}">
              <a16:creationId xmlns:a16="http://schemas.microsoft.com/office/drawing/2014/main" id="{374BC683-8FD8-46A0-91D4-011F0F9CF539}"/>
            </a:ext>
          </a:extLst>
        </xdr:cNvPr>
        <xdr:cNvCxnSpPr/>
      </xdr:nvCxnSpPr>
      <xdr:spPr>
        <a:xfrm>
          <a:off x="7861300" y="13466908"/>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a:extLst>
            <a:ext uri="{FF2B5EF4-FFF2-40B4-BE49-F238E27FC236}">
              <a16:creationId xmlns:a16="http://schemas.microsoft.com/office/drawing/2014/main" id="{F8CBB0D7-8F90-4E78-B8B8-FF8FED874551}"/>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8" name="テキスト ボックス 407">
          <a:extLst>
            <a:ext uri="{FF2B5EF4-FFF2-40B4-BE49-F238E27FC236}">
              <a16:creationId xmlns:a16="http://schemas.microsoft.com/office/drawing/2014/main" id="{C1345625-3919-46E9-88B0-DB9B448AB911}"/>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93808</xdr:rowOff>
    </xdr:from>
    <xdr:to>
      <xdr:col>41</xdr:col>
      <xdr:colOff>50800</xdr:colOff>
      <xdr:row>78</xdr:row>
      <xdr:rowOff>131756</xdr:rowOff>
    </xdr:to>
    <xdr:cxnSp macro="">
      <xdr:nvCxnSpPr>
        <xdr:cNvPr id="409" name="直線コネクタ 408">
          <a:extLst>
            <a:ext uri="{FF2B5EF4-FFF2-40B4-BE49-F238E27FC236}">
              <a16:creationId xmlns:a16="http://schemas.microsoft.com/office/drawing/2014/main" id="{3D964540-7371-41AB-9F6A-D30034F50D60}"/>
            </a:ext>
          </a:extLst>
        </xdr:cNvPr>
        <xdr:cNvCxnSpPr/>
      </xdr:nvCxnSpPr>
      <xdr:spPr>
        <a:xfrm flipV="1">
          <a:off x="6972300" y="13466908"/>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a:extLst>
            <a:ext uri="{FF2B5EF4-FFF2-40B4-BE49-F238E27FC236}">
              <a16:creationId xmlns:a16="http://schemas.microsoft.com/office/drawing/2014/main" id="{B4A9D628-97F7-482D-B0C4-A86A1D8C1C8E}"/>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11" name="テキスト ボックス 410">
          <a:extLst>
            <a:ext uri="{FF2B5EF4-FFF2-40B4-BE49-F238E27FC236}">
              <a16:creationId xmlns:a16="http://schemas.microsoft.com/office/drawing/2014/main" id="{743C1905-D4BA-4E85-92BE-6353BFD786C0}"/>
            </a:ext>
          </a:extLst>
        </xdr:cNvPr>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a:extLst>
            <a:ext uri="{FF2B5EF4-FFF2-40B4-BE49-F238E27FC236}">
              <a16:creationId xmlns:a16="http://schemas.microsoft.com/office/drawing/2014/main" id="{D8DE7B3D-1A32-4ED9-A8F8-59FC96E1AA88}"/>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13" name="テキスト ボックス 412">
          <a:extLst>
            <a:ext uri="{FF2B5EF4-FFF2-40B4-BE49-F238E27FC236}">
              <a16:creationId xmlns:a16="http://schemas.microsoft.com/office/drawing/2014/main" id="{ACB4FA16-129F-4AEC-AD13-54B13F3B83B3}"/>
            </a:ext>
          </a:extLst>
        </xdr:cNvPr>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E640D33-800A-4DF6-82E5-E470A1E0A6D7}"/>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9E8B1B0B-D2BF-415B-9C19-06A6C623E46A}"/>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52595693-DABA-4A37-BBB6-718B87C21534}"/>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6379939D-83DC-401F-9FAD-0A28A5268602}"/>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BFAE12B3-D3F9-498E-B6FC-14859F52FC67}"/>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98634</xdr:rowOff>
    </xdr:from>
    <xdr:to>
      <xdr:col>55</xdr:col>
      <xdr:colOff>50800</xdr:colOff>
      <xdr:row>78</xdr:row>
      <xdr:rowOff>28784</xdr:rowOff>
    </xdr:to>
    <xdr:sp macro="" textlink="">
      <xdr:nvSpPr>
        <xdr:cNvPr id="419" name="楕円 418">
          <a:extLst>
            <a:ext uri="{FF2B5EF4-FFF2-40B4-BE49-F238E27FC236}">
              <a16:creationId xmlns:a16="http://schemas.microsoft.com/office/drawing/2014/main" id="{E17DC9BE-E4D5-4E06-808F-37FCAF857DC1}"/>
            </a:ext>
          </a:extLst>
        </xdr:cNvPr>
        <xdr:cNvSpPr/>
      </xdr:nvSpPr>
      <xdr:spPr>
        <a:xfrm>
          <a:off x="10426700" y="133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77061</xdr:rowOff>
    </xdr:from>
    <xdr:ext cx="534377" cy="259045"/>
    <xdr:sp macro="" textlink="">
      <xdr:nvSpPr>
        <xdr:cNvPr id="420" name="商工費該当値テキスト">
          <a:extLst>
            <a:ext uri="{FF2B5EF4-FFF2-40B4-BE49-F238E27FC236}">
              <a16:creationId xmlns:a16="http://schemas.microsoft.com/office/drawing/2014/main" id="{F7D6ECC0-8ABD-44D5-98E1-3133377F7D07}"/>
            </a:ext>
          </a:extLst>
        </xdr:cNvPr>
        <xdr:cNvSpPr txBox="1"/>
      </xdr:nvSpPr>
      <xdr:spPr>
        <a:xfrm>
          <a:off x="10528300" y="132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56648</xdr:rowOff>
    </xdr:from>
    <xdr:to>
      <xdr:col>50</xdr:col>
      <xdr:colOff>165100</xdr:colOff>
      <xdr:row>77</xdr:row>
      <xdr:rowOff>158248</xdr:rowOff>
    </xdr:to>
    <xdr:sp macro="" textlink="">
      <xdr:nvSpPr>
        <xdr:cNvPr id="421" name="楕円 420">
          <a:extLst>
            <a:ext uri="{FF2B5EF4-FFF2-40B4-BE49-F238E27FC236}">
              <a16:creationId xmlns:a16="http://schemas.microsoft.com/office/drawing/2014/main" id="{6127C598-9414-4468-838E-291E7FC3C034}"/>
            </a:ext>
          </a:extLst>
        </xdr:cNvPr>
        <xdr:cNvSpPr/>
      </xdr:nvSpPr>
      <xdr:spPr>
        <a:xfrm>
          <a:off x="9588500" y="132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149375</xdr:rowOff>
    </xdr:from>
    <xdr:ext cx="534377" cy="259045"/>
    <xdr:sp macro="" textlink="">
      <xdr:nvSpPr>
        <xdr:cNvPr id="422" name="テキスト ボックス 421">
          <a:extLst>
            <a:ext uri="{FF2B5EF4-FFF2-40B4-BE49-F238E27FC236}">
              <a16:creationId xmlns:a16="http://schemas.microsoft.com/office/drawing/2014/main" id="{645F7401-B720-4E6A-A025-2B29EF33B6ED}"/>
            </a:ext>
          </a:extLst>
        </xdr:cNvPr>
        <xdr:cNvSpPr txBox="1"/>
      </xdr:nvSpPr>
      <xdr:spPr>
        <a:xfrm>
          <a:off x="9372111" y="1335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49504</xdr:rowOff>
    </xdr:from>
    <xdr:to>
      <xdr:col>46</xdr:col>
      <xdr:colOff>38100</xdr:colOff>
      <xdr:row>78</xdr:row>
      <xdr:rowOff>151104</xdr:rowOff>
    </xdr:to>
    <xdr:sp macro="" textlink="">
      <xdr:nvSpPr>
        <xdr:cNvPr id="423" name="楕円 422">
          <a:extLst>
            <a:ext uri="{FF2B5EF4-FFF2-40B4-BE49-F238E27FC236}">
              <a16:creationId xmlns:a16="http://schemas.microsoft.com/office/drawing/2014/main" id="{6B8D81FF-9175-438F-A881-C63449787706}"/>
            </a:ext>
          </a:extLst>
        </xdr:cNvPr>
        <xdr:cNvSpPr/>
      </xdr:nvSpPr>
      <xdr:spPr>
        <a:xfrm>
          <a:off x="8699500" y="134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142231</xdr:rowOff>
    </xdr:from>
    <xdr:ext cx="469744" cy="259045"/>
    <xdr:sp macro="" textlink="">
      <xdr:nvSpPr>
        <xdr:cNvPr id="424" name="テキスト ボックス 423">
          <a:extLst>
            <a:ext uri="{FF2B5EF4-FFF2-40B4-BE49-F238E27FC236}">
              <a16:creationId xmlns:a16="http://schemas.microsoft.com/office/drawing/2014/main" id="{92B19086-227D-4149-88DB-89CCA0B1508C}"/>
            </a:ext>
          </a:extLst>
        </xdr:cNvPr>
        <xdr:cNvSpPr txBox="1"/>
      </xdr:nvSpPr>
      <xdr:spPr>
        <a:xfrm>
          <a:off x="8515428" y="1351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43008</xdr:rowOff>
    </xdr:from>
    <xdr:to>
      <xdr:col>41</xdr:col>
      <xdr:colOff>101600</xdr:colOff>
      <xdr:row>78</xdr:row>
      <xdr:rowOff>144608</xdr:rowOff>
    </xdr:to>
    <xdr:sp macro="" textlink="">
      <xdr:nvSpPr>
        <xdr:cNvPr id="425" name="楕円 424">
          <a:extLst>
            <a:ext uri="{FF2B5EF4-FFF2-40B4-BE49-F238E27FC236}">
              <a16:creationId xmlns:a16="http://schemas.microsoft.com/office/drawing/2014/main" id="{F3D23285-F563-438A-A796-2712E5047743}"/>
            </a:ext>
          </a:extLst>
        </xdr:cNvPr>
        <xdr:cNvSpPr/>
      </xdr:nvSpPr>
      <xdr:spPr>
        <a:xfrm>
          <a:off x="7810500" y="1341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135735</xdr:rowOff>
    </xdr:from>
    <xdr:ext cx="469744" cy="259045"/>
    <xdr:sp macro="" textlink="">
      <xdr:nvSpPr>
        <xdr:cNvPr id="426" name="テキスト ボックス 425">
          <a:extLst>
            <a:ext uri="{FF2B5EF4-FFF2-40B4-BE49-F238E27FC236}">
              <a16:creationId xmlns:a16="http://schemas.microsoft.com/office/drawing/2014/main" id="{D7188E90-F2BD-4280-9BD1-2BB0DC11CE84}"/>
            </a:ext>
          </a:extLst>
        </xdr:cNvPr>
        <xdr:cNvSpPr txBox="1"/>
      </xdr:nvSpPr>
      <xdr:spPr>
        <a:xfrm>
          <a:off x="7626428" y="1350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80956</xdr:rowOff>
    </xdr:from>
    <xdr:to>
      <xdr:col>36</xdr:col>
      <xdr:colOff>165100</xdr:colOff>
      <xdr:row>79</xdr:row>
      <xdr:rowOff>11106</xdr:rowOff>
    </xdr:to>
    <xdr:sp macro="" textlink="">
      <xdr:nvSpPr>
        <xdr:cNvPr id="427" name="楕円 426">
          <a:extLst>
            <a:ext uri="{FF2B5EF4-FFF2-40B4-BE49-F238E27FC236}">
              <a16:creationId xmlns:a16="http://schemas.microsoft.com/office/drawing/2014/main" id="{DD1A44D6-E879-4CC9-83D0-A20737527767}"/>
            </a:ext>
          </a:extLst>
        </xdr:cNvPr>
        <xdr:cNvSpPr/>
      </xdr:nvSpPr>
      <xdr:spPr>
        <a:xfrm>
          <a:off x="6921500" y="134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2233</xdr:rowOff>
    </xdr:from>
    <xdr:ext cx="469744" cy="259045"/>
    <xdr:sp macro="" textlink="">
      <xdr:nvSpPr>
        <xdr:cNvPr id="428" name="テキスト ボックス 427">
          <a:extLst>
            <a:ext uri="{FF2B5EF4-FFF2-40B4-BE49-F238E27FC236}">
              <a16:creationId xmlns:a16="http://schemas.microsoft.com/office/drawing/2014/main" id="{B69A5EDD-DE84-48A4-B9B8-76CAC10F4B17}"/>
            </a:ext>
          </a:extLst>
        </xdr:cNvPr>
        <xdr:cNvSpPr txBox="1"/>
      </xdr:nvSpPr>
      <xdr:spPr>
        <a:xfrm>
          <a:off x="6737428" y="1354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CE3FD91B-B8CC-4E64-9DB3-036C5DD21B7C}"/>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61634913-D7D0-47F9-90CC-B2D6079F6C44}"/>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E63FCB60-7709-42E0-A72A-48E57A5D4517}"/>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692BE57C-F007-465E-B21A-61399EA9EB4C}"/>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142F155F-CF28-419C-B917-911D99567F79}"/>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CB5151EF-85DA-4541-856A-093691881524}"/>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9E4C6687-7590-43A2-9519-6428E10E89E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68C78932-F0DB-46EE-959C-56B2C2E3CA0E}"/>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44CAB96B-9136-43DE-9BA6-DA01E2A377DE}"/>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B6A60B2E-8C5B-455A-BC20-4F0289C5DC6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23E5556E-01E3-41B8-B110-9BCC1B898516}"/>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3014F91C-241A-41DE-BC24-9C841C00CAB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169FE2FD-2285-4A5D-A0E0-6FD4FFF23AAA}"/>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187B36C5-3D2E-4124-9C54-C17BDBAEBBBA}"/>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17B0A4C1-94AD-429B-A5C6-D462A18C411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B4292CBC-0325-4700-B2A6-8F31D70E0DBB}"/>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6FA4FC98-98B2-4AD5-9478-CE6B9ED29714}"/>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90A857E2-4845-49E4-9BBB-B5640696C5C8}"/>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933BC893-F9AA-4B2D-8E99-A4F796D03E03}"/>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C4545B5-5BCC-413B-A085-974E7DE11B84}"/>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9808444-D8DF-44FA-9137-4EA8FEB75A6F}"/>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a:extLst>
            <a:ext uri="{FF2B5EF4-FFF2-40B4-BE49-F238E27FC236}">
              <a16:creationId xmlns:a16="http://schemas.microsoft.com/office/drawing/2014/main" id="{BF428421-37AF-4F4D-8268-ADD9BAEF505C}"/>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a:extLst>
            <a:ext uri="{FF2B5EF4-FFF2-40B4-BE49-F238E27FC236}">
              <a16:creationId xmlns:a16="http://schemas.microsoft.com/office/drawing/2014/main" id="{78543CFC-8B70-4F49-A493-5945919A7B23}"/>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a:extLst>
            <a:ext uri="{FF2B5EF4-FFF2-40B4-BE49-F238E27FC236}">
              <a16:creationId xmlns:a16="http://schemas.microsoft.com/office/drawing/2014/main" id="{D06327B5-81E2-483A-A395-0E7FDA08292B}"/>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a:extLst>
            <a:ext uri="{FF2B5EF4-FFF2-40B4-BE49-F238E27FC236}">
              <a16:creationId xmlns:a16="http://schemas.microsoft.com/office/drawing/2014/main" id="{AB5C7B2F-ED82-4321-9E41-8B6172F39A79}"/>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a:extLst>
            <a:ext uri="{FF2B5EF4-FFF2-40B4-BE49-F238E27FC236}">
              <a16:creationId xmlns:a16="http://schemas.microsoft.com/office/drawing/2014/main" id="{E3C1B84A-792F-4A7D-B56E-399673A5F82F}"/>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153795</xdr:rowOff>
    </xdr:from>
    <xdr:to>
      <xdr:col>55</xdr:col>
      <xdr:colOff>0</xdr:colOff>
      <xdr:row>97</xdr:row>
      <xdr:rowOff>57358</xdr:rowOff>
    </xdr:to>
    <xdr:cxnSp macro="">
      <xdr:nvCxnSpPr>
        <xdr:cNvPr id="455" name="直線コネクタ 454">
          <a:extLst>
            <a:ext uri="{FF2B5EF4-FFF2-40B4-BE49-F238E27FC236}">
              <a16:creationId xmlns:a16="http://schemas.microsoft.com/office/drawing/2014/main" id="{DD98F2C3-2F74-45F8-AEC2-C28160ECB100}"/>
            </a:ext>
          </a:extLst>
        </xdr:cNvPr>
        <xdr:cNvCxnSpPr/>
      </xdr:nvCxnSpPr>
      <xdr:spPr>
        <a:xfrm>
          <a:off x="9639300" y="16441545"/>
          <a:ext cx="838200" cy="24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6" name="土木費平均値テキスト">
          <a:extLst>
            <a:ext uri="{FF2B5EF4-FFF2-40B4-BE49-F238E27FC236}">
              <a16:creationId xmlns:a16="http://schemas.microsoft.com/office/drawing/2014/main" id="{D3B5DC8F-0930-4CD3-9824-FEF0C9EF9AED}"/>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a:extLst>
            <a:ext uri="{FF2B5EF4-FFF2-40B4-BE49-F238E27FC236}">
              <a16:creationId xmlns:a16="http://schemas.microsoft.com/office/drawing/2014/main" id="{8524F22A-C3FC-4E3C-B848-D67D97D8427C}"/>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75093</xdr:rowOff>
    </xdr:from>
    <xdr:to>
      <xdr:col>50</xdr:col>
      <xdr:colOff>114300</xdr:colOff>
      <xdr:row>95</xdr:row>
      <xdr:rowOff>153795</xdr:rowOff>
    </xdr:to>
    <xdr:cxnSp macro="">
      <xdr:nvCxnSpPr>
        <xdr:cNvPr id="458" name="直線コネクタ 457">
          <a:extLst>
            <a:ext uri="{FF2B5EF4-FFF2-40B4-BE49-F238E27FC236}">
              <a16:creationId xmlns:a16="http://schemas.microsoft.com/office/drawing/2014/main" id="{75B35408-6A08-46AF-B7B1-475E7D2CFB1F}"/>
            </a:ext>
          </a:extLst>
        </xdr:cNvPr>
        <xdr:cNvCxnSpPr/>
      </xdr:nvCxnSpPr>
      <xdr:spPr>
        <a:xfrm>
          <a:off x="8750300" y="16019943"/>
          <a:ext cx="889000" cy="4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a:extLst>
            <a:ext uri="{FF2B5EF4-FFF2-40B4-BE49-F238E27FC236}">
              <a16:creationId xmlns:a16="http://schemas.microsoft.com/office/drawing/2014/main" id="{1A85AB3A-E47A-40B3-830A-DFABA689285C}"/>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72448</xdr:rowOff>
    </xdr:from>
    <xdr:ext cx="534377" cy="259045"/>
    <xdr:sp macro="" textlink="">
      <xdr:nvSpPr>
        <xdr:cNvPr id="460" name="テキスト ボックス 459">
          <a:extLst>
            <a:ext uri="{FF2B5EF4-FFF2-40B4-BE49-F238E27FC236}">
              <a16:creationId xmlns:a16="http://schemas.microsoft.com/office/drawing/2014/main" id="{019128CE-7D07-4A71-9BBA-29584D3B9334}"/>
            </a:ext>
          </a:extLst>
        </xdr:cNvPr>
        <xdr:cNvSpPr txBox="1"/>
      </xdr:nvSpPr>
      <xdr:spPr>
        <a:xfrm>
          <a:off x="9372111" y="167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75093</xdr:rowOff>
    </xdr:from>
    <xdr:to>
      <xdr:col>45</xdr:col>
      <xdr:colOff>177800</xdr:colOff>
      <xdr:row>96</xdr:row>
      <xdr:rowOff>23462</xdr:rowOff>
    </xdr:to>
    <xdr:cxnSp macro="">
      <xdr:nvCxnSpPr>
        <xdr:cNvPr id="461" name="直線コネクタ 460">
          <a:extLst>
            <a:ext uri="{FF2B5EF4-FFF2-40B4-BE49-F238E27FC236}">
              <a16:creationId xmlns:a16="http://schemas.microsoft.com/office/drawing/2014/main" id="{E6705E17-95E1-422A-9745-9209229BD148}"/>
            </a:ext>
          </a:extLst>
        </xdr:cNvPr>
        <xdr:cNvCxnSpPr/>
      </xdr:nvCxnSpPr>
      <xdr:spPr>
        <a:xfrm flipV="1">
          <a:off x="7861300" y="16019943"/>
          <a:ext cx="889000" cy="46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a:extLst>
            <a:ext uri="{FF2B5EF4-FFF2-40B4-BE49-F238E27FC236}">
              <a16:creationId xmlns:a16="http://schemas.microsoft.com/office/drawing/2014/main" id="{1BA97C8F-CF27-4F96-B670-3A43952B9511}"/>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79991</xdr:rowOff>
    </xdr:from>
    <xdr:ext cx="534377" cy="259045"/>
    <xdr:sp macro="" textlink="">
      <xdr:nvSpPr>
        <xdr:cNvPr id="463" name="テキスト ボックス 462">
          <a:extLst>
            <a:ext uri="{FF2B5EF4-FFF2-40B4-BE49-F238E27FC236}">
              <a16:creationId xmlns:a16="http://schemas.microsoft.com/office/drawing/2014/main" id="{6266B949-9431-424A-939C-E32B52D6C931}"/>
            </a:ext>
          </a:extLst>
        </xdr:cNvPr>
        <xdr:cNvSpPr txBox="1"/>
      </xdr:nvSpPr>
      <xdr:spPr>
        <a:xfrm>
          <a:off x="8483111" y="16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23462</xdr:rowOff>
    </xdr:from>
    <xdr:to>
      <xdr:col>41</xdr:col>
      <xdr:colOff>50800</xdr:colOff>
      <xdr:row>96</xdr:row>
      <xdr:rowOff>167864</xdr:rowOff>
    </xdr:to>
    <xdr:cxnSp macro="">
      <xdr:nvCxnSpPr>
        <xdr:cNvPr id="464" name="直線コネクタ 463">
          <a:extLst>
            <a:ext uri="{FF2B5EF4-FFF2-40B4-BE49-F238E27FC236}">
              <a16:creationId xmlns:a16="http://schemas.microsoft.com/office/drawing/2014/main" id="{DFC0A3BC-66A6-418B-B5EA-9E632AFE5701}"/>
            </a:ext>
          </a:extLst>
        </xdr:cNvPr>
        <xdr:cNvCxnSpPr/>
      </xdr:nvCxnSpPr>
      <xdr:spPr>
        <a:xfrm flipV="1">
          <a:off x="6972300" y="16482662"/>
          <a:ext cx="889000" cy="14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a:extLst>
            <a:ext uri="{FF2B5EF4-FFF2-40B4-BE49-F238E27FC236}">
              <a16:creationId xmlns:a16="http://schemas.microsoft.com/office/drawing/2014/main" id="{2D8B265F-3C82-43B7-BC12-4EA1A41EE804}"/>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97635</xdr:rowOff>
    </xdr:from>
    <xdr:ext cx="534377" cy="259045"/>
    <xdr:sp macro="" textlink="">
      <xdr:nvSpPr>
        <xdr:cNvPr id="466" name="テキスト ボックス 465">
          <a:extLst>
            <a:ext uri="{FF2B5EF4-FFF2-40B4-BE49-F238E27FC236}">
              <a16:creationId xmlns:a16="http://schemas.microsoft.com/office/drawing/2014/main" id="{EB6099F5-E1C0-499A-9A1D-7F3EC2466414}"/>
            </a:ext>
          </a:extLst>
        </xdr:cNvPr>
        <xdr:cNvSpPr txBox="1"/>
      </xdr:nvSpPr>
      <xdr:spPr>
        <a:xfrm>
          <a:off x="7594111" y="1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a:extLst>
            <a:ext uri="{FF2B5EF4-FFF2-40B4-BE49-F238E27FC236}">
              <a16:creationId xmlns:a16="http://schemas.microsoft.com/office/drawing/2014/main" id="{77978352-3859-490D-9EC7-9A86C505CD9B}"/>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95848</xdr:rowOff>
    </xdr:from>
    <xdr:ext cx="534377" cy="259045"/>
    <xdr:sp macro="" textlink="">
      <xdr:nvSpPr>
        <xdr:cNvPr id="468" name="テキスト ボックス 467">
          <a:extLst>
            <a:ext uri="{FF2B5EF4-FFF2-40B4-BE49-F238E27FC236}">
              <a16:creationId xmlns:a16="http://schemas.microsoft.com/office/drawing/2014/main" id="{1F913050-65DF-4074-907D-6609C3DFEA95}"/>
            </a:ext>
          </a:extLst>
        </xdr:cNvPr>
        <xdr:cNvSpPr txBox="1"/>
      </xdr:nvSpPr>
      <xdr:spPr>
        <a:xfrm>
          <a:off x="6705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CE1F18BE-41D2-4FA8-8FDE-9E04B94CFBF1}"/>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DA0C4598-4593-42C9-860D-6033B74FBB7A}"/>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75F53E15-A0BC-492F-B414-E532930528CA}"/>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9E88D1BC-A5BE-42CE-BBEB-7EAA5A86F93C}"/>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A5C3BDCD-C929-45D4-8999-B12A1710AED5}"/>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6558</xdr:rowOff>
    </xdr:from>
    <xdr:to>
      <xdr:col>55</xdr:col>
      <xdr:colOff>50800</xdr:colOff>
      <xdr:row>97</xdr:row>
      <xdr:rowOff>108158</xdr:rowOff>
    </xdr:to>
    <xdr:sp macro="" textlink="">
      <xdr:nvSpPr>
        <xdr:cNvPr id="474" name="楕円 473">
          <a:extLst>
            <a:ext uri="{FF2B5EF4-FFF2-40B4-BE49-F238E27FC236}">
              <a16:creationId xmlns:a16="http://schemas.microsoft.com/office/drawing/2014/main" id="{0EE0A405-DB2E-449C-87BC-06CE10A159AB}"/>
            </a:ext>
          </a:extLst>
        </xdr:cNvPr>
        <xdr:cNvSpPr/>
      </xdr:nvSpPr>
      <xdr:spPr>
        <a:xfrm>
          <a:off x="10426700" y="1663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156435</xdr:rowOff>
    </xdr:from>
    <xdr:ext cx="534377" cy="259045"/>
    <xdr:sp macro="" textlink="">
      <xdr:nvSpPr>
        <xdr:cNvPr id="475" name="土木費該当値テキスト">
          <a:extLst>
            <a:ext uri="{FF2B5EF4-FFF2-40B4-BE49-F238E27FC236}">
              <a16:creationId xmlns:a16="http://schemas.microsoft.com/office/drawing/2014/main" id="{0D61F07C-1226-40A3-ABE2-A494414E4F71}"/>
            </a:ext>
          </a:extLst>
        </xdr:cNvPr>
        <xdr:cNvSpPr txBox="1"/>
      </xdr:nvSpPr>
      <xdr:spPr>
        <a:xfrm>
          <a:off x="10528300" y="1661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102995</xdr:rowOff>
    </xdr:from>
    <xdr:to>
      <xdr:col>50</xdr:col>
      <xdr:colOff>165100</xdr:colOff>
      <xdr:row>96</xdr:row>
      <xdr:rowOff>33145</xdr:rowOff>
    </xdr:to>
    <xdr:sp macro="" textlink="">
      <xdr:nvSpPr>
        <xdr:cNvPr id="476" name="楕円 475">
          <a:extLst>
            <a:ext uri="{FF2B5EF4-FFF2-40B4-BE49-F238E27FC236}">
              <a16:creationId xmlns:a16="http://schemas.microsoft.com/office/drawing/2014/main" id="{8807DE56-33E5-42DB-9C06-5AF6CCAA3B57}"/>
            </a:ext>
          </a:extLst>
        </xdr:cNvPr>
        <xdr:cNvSpPr/>
      </xdr:nvSpPr>
      <xdr:spPr>
        <a:xfrm>
          <a:off x="9588500" y="1639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49672</xdr:rowOff>
    </xdr:from>
    <xdr:ext cx="599010" cy="259045"/>
    <xdr:sp macro="" textlink="">
      <xdr:nvSpPr>
        <xdr:cNvPr id="477" name="テキスト ボックス 476">
          <a:extLst>
            <a:ext uri="{FF2B5EF4-FFF2-40B4-BE49-F238E27FC236}">
              <a16:creationId xmlns:a16="http://schemas.microsoft.com/office/drawing/2014/main" id="{FE07EF57-CD13-4336-BD8B-70DD946306A9}"/>
            </a:ext>
          </a:extLst>
        </xdr:cNvPr>
        <xdr:cNvSpPr txBox="1"/>
      </xdr:nvSpPr>
      <xdr:spPr>
        <a:xfrm>
          <a:off x="9339795" y="1616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24293</xdr:rowOff>
    </xdr:from>
    <xdr:to>
      <xdr:col>46</xdr:col>
      <xdr:colOff>38100</xdr:colOff>
      <xdr:row>93</xdr:row>
      <xdr:rowOff>125893</xdr:rowOff>
    </xdr:to>
    <xdr:sp macro="" textlink="">
      <xdr:nvSpPr>
        <xdr:cNvPr id="478" name="楕円 477">
          <a:extLst>
            <a:ext uri="{FF2B5EF4-FFF2-40B4-BE49-F238E27FC236}">
              <a16:creationId xmlns:a16="http://schemas.microsoft.com/office/drawing/2014/main" id="{E7F85CB1-09AB-4FA1-92EE-25AF1722EDC0}"/>
            </a:ext>
          </a:extLst>
        </xdr:cNvPr>
        <xdr:cNvSpPr/>
      </xdr:nvSpPr>
      <xdr:spPr>
        <a:xfrm>
          <a:off x="8699500" y="1596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142420</xdr:rowOff>
    </xdr:from>
    <xdr:ext cx="599010" cy="259045"/>
    <xdr:sp macro="" textlink="">
      <xdr:nvSpPr>
        <xdr:cNvPr id="479" name="テキスト ボックス 478">
          <a:extLst>
            <a:ext uri="{FF2B5EF4-FFF2-40B4-BE49-F238E27FC236}">
              <a16:creationId xmlns:a16="http://schemas.microsoft.com/office/drawing/2014/main" id="{1ACD9D67-9813-4669-8409-2835E49519BD}"/>
            </a:ext>
          </a:extLst>
        </xdr:cNvPr>
        <xdr:cNvSpPr txBox="1"/>
      </xdr:nvSpPr>
      <xdr:spPr>
        <a:xfrm>
          <a:off x="8450795" y="1574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144112</xdr:rowOff>
    </xdr:from>
    <xdr:to>
      <xdr:col>41</xdr:col>
      <xdr:colOff>101600</xdr:colOff>
      <xdr:row>96</xdr:row>
      <xdr:rowOff>74262</xdr:rowOff>
    </xdr:to>
    <xdr:sp macro="" textlink="">
      <xdr:nvSpPr>
        <xdr:cNvPr id="480" name="楕円 479">
          <a:extLst>
            <a:ext uri="{FF2B5EF4-FFF2-40B4-BE49-F238E27FC236}">
              <a16:creationId xmlns:a16="http://schemas.microsoft.com/office/drawing/2014/main" id="{ED5EA874-E3E4-428F-B1F1-7A4410E1FB51}"/>
            </a:ext>
          </a:extLst>
        </xdr:cNvPr>
        <xdr:cNvSpPr/>
      </xdr:nvSpPr>
      <xdr:spPr>
        <a:xfrm>
          <a:off x="7810500" y="1643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90789</xdr:rowOff>
    </xdr:from>
    <xdr:ext cx="599010" cy="259045"/>
    <xdr:sp macro="" textlink="">
      <xdr:nvSpPr>
        <xdr:cNvPr id="481" name="テキスト ボックス 480">
          <a:extLst>
            <a:ext uri="{FF2B5EF4-FFF2-40B4-BE49-F238E27FC236}">
              <a16:creationId xmlns:a16="http://schemas.microsoft.com/office/drawing/2014/main" id="{F20E45D6-A076-44E3-80EC-EBAD74C83BB3}"/>
            </a:ext>
          </a:extLst>
        </xdr:cNvPr>
        <xdr:cNvSpPr txBox="1"/>
      </xdr:nvSpPr>
      <xdr:spPr>
        <a:xfrm>
          <a:off x="7561795" y="162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117064</xdr:rowOff>
    </xdr:from>
    <xdr:to>
      <xdr:col>36</xdr:col>
      <xdr:colOff>165100</xdr:colOff>
      <xdr:row>97</xdr:row>
      <xdr:rowOff>47214</xdr:rowOff>
    </xdr:to>
    <xdr:sp macro="" textlink="">
      <xdr:nvSpPr>
        <xdr:cNvPr id="482" name="楕円 481">
          <a:extLst>
            <a:ext uri="{FF2B5EF4-FFF2-40B4-BE49-F238E27FC236}">
              <a16:creationId xmlns:a16="http://schemas.microsoft.com/office/drawing/2014/main" id="{BE0C9A39-C1FF-4E5E-98DB-B8EB3AA83539}"/>
            </a:ext>
          </a:extLst>
        </xdr:cNvPr>
        <xdr:cNvSpPr/>
      </xdr:nvSpPr>
      <xdr:spPr>
        <a:xfrm>
          <a:off x="6921500" y="165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63741</xdr:rowOff>
    </xdr:from>
    <xdr:ext cx="534377" cy="259045"/>
    <xdr:sp macro="" textlink="">
      <xdr:nvSpPr>
        <xdr:cNvPr id="483" name="テキスト ボックス 482">
          <a:extLst>
            <a:ext uri="{FF2B5EF4-FFF2-40B4-BE49-F238E27FC236}">
              <a16:creationId xmlns:a16="http://schemas.microsoft.com/office/drawing/2014/main" id="{A086AF79-9960-49FE-8977-1018B38E08BC}"/>
            </a:ext>
          </a:extLst>
        </xdr:cNvPr>
        <xdr:cNvSpPr txBox="1"/>
      </xdr:nvSpPr>
      <xdr:spPr>
        <a:xfrm>
          <a:off x="6705111" y="1635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BED9FAFA-0487-4746-B019-072A91D80C82}"/>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5B7A51D1-E584-4007-ADE0-84531D088EF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769AAE1C-A692-4CA4-899D-BA10878CD15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8C3EC7DD-E8C0-4EBC-9B31-9ECE5CF381DC}"/>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5E9EC6D-7DB3-4068-8098-03876FEB44D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CBE9FEE0-4BAA-4688-BE72-A64AFBF5818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AAC48A44-9C37-4DF4-AB4C-852119B159DD}"/>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D2C1E1B5-B53D-4338-B860-F3950ED358B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3F11FFC7-3734-402E-99C0-A078EF40E294}"/>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8ABF0155-7B90-40FF-AC38-25FE55F06BED}"/>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BB026B1A-DD4C-4EA4-BEAF-F3F55AE73A22}"/>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14D07F64-E1B0-4737-878B-5A0E2E9ED46B}"/>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B8CCF730-6D1E-4A5C-A1BE-181CD1D51BEA}"/>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F1C5F8D1-6326-4F11-A5DA-07CFA489125A}"/>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ED25EBAC-932D-4A41-B1D2-5BBB32F0EFF9}"/>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233B6B9C-07B6-4B16-BAB1-DE48FEDB816E}"/>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4F0A103F-1E9A-48FC-8034-63EE791FB993}"/>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B3C24705-C919-41F6-B13C-0549D67D1667}"/>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3D81EDDA-EAB8-4CDE-B6D8-83CE2CACE998}"/>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20F968EB-97D8-4C84-9848-4C6270BAEB1B}"/>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8F8F63B-1FD8-4954-BFEF-29016B93EABA}"/>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75B86107-D641-49AE-BACE-D9DB0DDE283F}"/>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55CDA0AC-5E24-42DF-970B-C890BA159EA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a:extLst>
            <a:ext uri="{FF2B5EF4-FFF2-40B4-BE49-F238E27FC236}">
              <a16:creationId xmlns:a16="http://schemas.microsoft.com/office/drawing/2014/main" id="{E8C94AA2-5079-492C-A088-F485EAE98DC7}"/>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a:extLst>
            <a:ext uri="{FF2B5EF4-FFF2-40B4-BE49-F238E27FC236}">
              <a16:creationId xmlns:a16="http://schemas.microsoft.com/office/drawing/2014/main" id="{96C7C51D-D2B8-4E01-BC58-7A4FBED2347E}"/>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a:extLst>
            <a:ext uri="{FF2B5EF4-FFF2-40B4-BE49-F238E27FC236}">
              <a16:creationId xmlns:a16="http://schemas.microsoft.com/office/drawing/2014/main" id="{282662DE-6E39-489E-B920-50E57F1A4BC6}"/>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a:extLst>
            <a:ext uri="{FF2B5EF4-FFF2-40B4-BE49-F238E27FC236}">
              <a16:creationId xmlns:a16="http://schemas.microsoft.com/office/drawing/2014/main" id="{EA4510E4-E943-4F24-BE9F-0C0F8C1542D1}"/>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a:extLst>
            <a:ext uri="{FF2B5EF4-FFF2-40B4-BE49-F238E27FC236}">
              <a16:creationId xmlns:a16="http://schemas.microsoft.com/office/drawing/2014/main" id="{54E3520C-A428-47FD-B1D7-6B50D920D591}"/>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16732</xdr:rowOff>
    </xdr:from>
    <xdr:to>
      <xdr:col>85</xdr:col>
      <xdr:colOff>127000</xdr:colOff>
      <xdr:row>36</xdr:row>
      <xdr:rowOff>128861</xdr:rowOff>
    </xdr:to>
    <xdr:cxnSp macro="">
      <xdr:nvCxnSpPr>
        <xdr:cNvPr id="512" name="直線コネクタ 511">
          <a:extLst>
            <a:ext uri="{FF2B5EF4-FFF2-40B4-BE49-F238E27FC236}">
              <a16:creationId xmlns:a16="http://schemas.microsoft.com/office/drawing/2014/main" id="{B2B68432-B8D1-4D07-B30B-E6F1E85346FF}"/>
            </a:ext>
          </a:extLst>
        </xdr:cNvPr>
        <xdr:cNvCxnSpPr/>
      </xdr:nvCxnSpPr>
      <xdr:spPr>
        <a:xfrm>
          <a:off x="15481300" y="6188932"/>
          <a:ext cx="838200" cy="1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3" name="消防費平均値テキスト">
          <a:extLst>
            <a:ext uri="{FF2B5EF4-FFF2-40B4-BE49-F238E27FC236}">
              <a16:creationId xmlns:a16="http://schemas.microsoft.com/office/drawing/2014/main" id="{314BBAE6-A990-4753-BAA0-18E07623FA0B}"/>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a:extLst>
            <a:ext uri="{FF2B5EF4-FFF2-40B4-BE49-F238E27FC236}">
              <a16:creationId xmlns:a16="http://schemas.microsoft.com/office/drawing/2014/main" id="{4B64569E-004C-40FA-B0DF-0F520BF692ED}"/>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126994</xdr:rowOff>
    </xdr:from>
    <xdr:to>
      <xdr:col>81</xdr:col>
      <xdr:colOff>50800</xdr:colOff>
      <xdr:row>36</xdr:row>
      <xdr:rowOff>16732</xdr:rowOff>
    </xdr:to>
    <xdr:cxnSp macro="">
      <xdr:nvCxnSpPr>
        <xdr:cNvPr id="515" name="直線コネクタ 514">
          <a:extLst>
            <a:ext uri="{FF2B5EF4-FFF2-40B4-BE49-F238E27FC236}">
              <a16:creationId xmlns:a16="http://schemas.microsoft.com/office/drawing/2014/main" id="{0BCBDFDF-EDC3-4217-B9BD-17F3B64DE6E7}"/>
            </a:ext>
          </a:extLst>
        </xdr:cNvPr>
        <xdr:cNvCxnSpPr/>
      </xdr:nvCxnSpPr>
      <xdr:spPr>
        <a:xfrm>
          <a:off x="14592300" y="6127744"/>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a:extLst>
            <a:ext uri="{FF2B5EF4-FFF2-40B4-BE49-F238E27FC236}">
              <a16:creationId xmlns:a16="http://schemas.microsoft.com/office/drawing/2014/main" id="{ABD7E94D-F58A-4797-9719-2BA9972A051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82014</xdr:rowOff>
    </xdr:from>
    <xdr:ext cx="534377" cy="259045"/>
    <xdr:sp macro="" textlink="">
      <xdr:nvSpPr>
        <xdr:cNvPr id="517" name="テキスト ボックス 516">
          <a:extLst>
            <a:ext uri="{FF2B5EF4-FFF2-40B4-BE49-F238E27FC236}">
              <a16:creationId xmlns:a16="http://schemas.microsoft.com/office/drawing/2014/main" id="{EA888808-50E9-4168-9B8D-06DC5BF4D7DA}"/>
            </a:ext>
          </a:extLst>
        </xdr:cNvPr>
        <xdr:cNvSpPr txBox="1"/>
      </xdr:nvSpPr>
      <xdr:spPr>
        <a:xfrm>
          <a:off x="15214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39040</xdr:rowOff>
    </xdr:from>
    <xdr:to>
      <xdr:col>76</xdr:col>
      <xdr:colOff>114300</xdr:colOff>
      <xdr:row>35</xdr:row>
      <xdr:rowOff>126994</xdr:rowOff>
    </xdr:to>
    <xdr:cxnSp macro="">
      <xdr:nvCxnSpPr>
        <xdr:cNvPr id="518" name="直線コネクタ 517">
          <a:extLst>
            <a:ext uri="{FF2B5EF4-FFF2-40B4-BE49-F238E27FC236}">
              <a16:creationId xmlns:a16="http://schemas.microsoft.com/office/drawing/2014/main" id="{93698B1F-5870-4477-A026-7ABF0CDC19B5}"/>
            </a:ext>
          </a:extLst>
        </xdr:cNvPr>
        <xdr:cNvCxnSpPr/>
      </xdr:nvCxnSpPr>
      <xdr:spPr>
        <a:xfrm>
          <a:off x="13703300" y="5353990"/>
          <a:ext cx="889000" cy="77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a:extLst>
            <a:ext uri="{FF2B5EF4-FFF2-40B4-BE49-F238E27FC236}">
              <a16:creationId xmlns:a16="http://schemas.microsoft.com/office/drawing/2014/main" id="{7F92B5F4-EA9F-49F1-9AD6-911414EBE9F9}"/>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124591</xdr:rowOff>
    </xdr:from>
    <xdr:ext cx="534377" cy="259045"/>
    <xdr:sp macro="" textlink="">
      <xdr:nvSpPr>
        <xdr:cNvPr id="520" name="テキスト ボックス 519">
          <a:extLst>
            <a:ext uri="{FF2B5EF4-FFF2-40B4-BE49-F238E27FC236}">
              <a16:creationId xmlns:a16="http://schemas.microsoft.com/office/drawing/2014/main" id="{28301ADF-4F82-4C74-84A1-D77D02E5E9F9}"/>
            </a:ext>
          </a:extLst>
        </xdr:cNvPr>
        <xdr:cNvSpPr txBox="1"/>
      </xdr:nvSpPr>
      <xdr:spPr>
        <a:xfrm>
          <a:off x="14325111" y="62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39040</xdr:rowOff>
    </xdr:from>
    <xdr:to>
      <xdr:col>71</xdr:col>
      <xdr:colOff>177800</xdr:colOff>
      <xdr:row>37</xdr:row>
      <xdr:rowOff>34601</xdr:rowOff>
    </xdr:to>
    <xdr:cxnSp macro="">
      <xdr:nvCxnSpPr>
        <xdr:cNvPr id="521" name="直線コネクタ 520">
          <a:extLst>
            <a:ext uri="{FF2B5EF4-FFF2-40B4-BE49-F238E27FC236}">
              <a16:creationId xmlns:a16="http://schemas.microsoft.com/office/drawing/2014/main" id="{3470F0C6-C913-4696-9147-EA8012059454}"/>
            </a:ext>
          </a:extLst>
        </xdr:cNvPr>
        <xdr:cNvCxnSpPr/>
      </xdr:nvCxnSpPr>
      <xdr:spPr>
        <a:xfrm flipV="1">
          <a:off x="12814300" y="5353990"/>
          <a:ext cx="889000" cy="102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a:extLst>
            <a:ext uri="{FF2B5EF4-FFF2-40B4-BE49-F238E27FC236}">
              <a16:creationId xmlns:a16="http://schemas.microsoft.com/office/drawing/2014/main" id="{F6848846-6634-41B9-86BC-4EC97795F1FD}"/>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130592</xdr:rowOff>
    </xdr:from>
    <xdr:ext cx="534377" cy="259045"/>
    <xdr:sp macro="" textlink="">
      <xdr:nvSpPr>
        <xdr:cNvPr id="523" name="テキスト ボックス 522">
          <a:extLst>
            <a:ext uri="{FF2B5EF4-FFF2-40B4-BE49-F238E27FC236}">
              <a16:creationId xmlns:a16="http://schemas.microsoft.com/office/drawing/2014/main" id="{E787B2E9-9519-420B-9A69-EF91F032E695}"/>
            </a:ext>
          </a:extLst>
        </xdr:cNvPr>
        <xdr:cNvSpPr txBox="1"/>
      </xdr:nvSpPr>
      <xdr:spPr>
        <a:xfrm>
          <a:off x="13436111" y="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a:extLst>
            <a:ext uri="{FF2B5EF4-FFF2-40B4-BE49-F238E27FC236}">
              <a16:creationId xmlns:a16="http://schemas.microsoft.com/office/drawing/2014/main" id="{BD47D000-07D0-4A06-9C9B-6EAB248AB539}"/>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5" name="テキスト ボックス 524">
          <a:extLst>
            <a:ext uri="{FF2B5EF4-FFF2-40B4-BE49-F238E27FC236}">
              <a16:creationId xmlns:a16="http://schemas.microsoft.com/office/drawing/2014/main" id="{F5C44DB6-DD4D-4BA7-B0E6-2CE50FE6874D}"/>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2C2F8933-A2E1-465E-8F18-411115746ACA}"/>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A05D6007-BE16-4526-BA51-04BF50782C8D}"/>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9884B64-550E-4DA9-90C8-44E9334AE29A}"/>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193CE44-C346-4203-B93D-6AC6A720D6A1}"/>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1EFD92CF-0D0E-4205-93DF-8629DADEC3A7}"/>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78061</xdr:rowOff>
    </xdr:from>
    <xdr:to>
      <xdr:col>85</xdr:col>
      <xdr:colOff>177800</xdr:colOff>
      <xdr:row>37</xdr:row>
      <xdr:rowOff>8211</xdr:rowOff>
    </xdr:to>
    <xdr:sp macro="" textlink="">
      <xdr:nvSpPr>
        <xdr:cNvPr id="531" name="楕円 530">
          <a:extLst>
            <a:ext uri="{FF2B5EF4-FFF2-40B4-BE49-F238E27FC236}">
              <a16:creationId xmlns:a16="http://schemas.microsoft.com/office/drawing/2014/main" id="{B5C7B20B-910F-4E66-A336-C3B791377325}"/>
            </a:ext>
          </a:extLst>
        </xdr:cNvPr>
        <xdr:cNvSpPr/>
      </xdr:nvSpPr>
      <xdr:spPr>
        <a:xfrm>
          <a:off x="16268700" y="62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56488</xdr:rowOff>
    </xdr:from>
    <xdr:ext cx="534377" cy="259045"/>
    <xdr:sp macro="" textlink="">
      <xdr:nvSpPr>
        <xdr:cNvPr id="532" name="消防費該当値テキスト">
          <a:extLst>
            <a:ext uri="{FF2B5EF4-FFF2-40B4-BE49-F238E27FC236}">
              <a16:creationId xmlns:a16="http://schemas.microsoft.com/office/drawing/2014/main" id="{0E7F0018-2570-4F84-8DC6-14D2D8A13E0A}"/>
            </a:ext>
          </a:extLst>
        </xdr:cNvPr>
        <xdr:cNvSpPr txBox="1"/>
      </xdr:nvSpPr>
      <xdr:spPr>
        <a:xfrm>
          <a:off x="16370300" y="622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137382</xdr:rowOff>
    </xdr:from>
    <xdr:to>
      <xdr:col>81</xdr:col>
      <xdr:colOff>101600</xdr:colOff>
      <xdr:row>36</xdr:row>
      <xdr:rowOff>67532</xdr:rowOff>
    </xdr:to>
    <xdr:sp macro="" textlink="">
      <xdr:nvSpPr>
        <xdr:cNvPr id="533" name="楕円 532">
          <a:extLst>
            <a:ext uri="{FF2B5EF4-FFF2-40B4-BE49-F238E27FC236}">
              <a16:creationId xmlns:a16="http://schemas.microsoft.com/office/drawing/2014/main" id="{4EE0E4F2-FF1E-4338-B40B-1A0FDFA5504F}"/>
            </a:ext>
          </a:extLst>
        </xdr:cNvPr>
        <xdr:cNvSpPr/>
      </xdr:nvSpPr>
      <xdr:spPr>
        <a:xfrm>
          <a:off x="15430500" y="61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84059</xdr:rowOff>
    </xdr:from>
    <xdr:ext cx="534377" cy="259045"/>
    <xdr:sp macro="" textlink="">
      <xdr:nvSpPr>
        <xdr:cNvPr id="534" name="テキスト ボックス 533">
          <a:extLst>
            <a:ext uri="{FF2B5EF4-FFF2-40B4-BE49-F238E27FC236}">
              <a16:creationId xmlns:a16="http://schemas.microsoft.com/office/drawing/2014/main" id="{5DBF17E6-5DEE-4D5D-89A3-80D246EEA99E}"/>
            </a:ext>
          </a:extLst>
        </xdr:cNvPr>
        <xdr:cNvSpPr txBox="1"/>
      </xdr:nvSpPr>
      <xdr:spPr>
        <a:xfrm>
          <a:off x="15214111" y="59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76194</xdr:rowOff>
    </xdr:from>
    <xdr:to>
      <xdr:col>76</xdr:col>
      <xdr:colOff>165100</xdr:colOff>
      <xdr:row>36</xdr:row>
      <xdr:rowOff>6344</xdr:rowOff>
    </xdr:to>
    <xdr:sp macro="" textlink="">
      <xdr:nvSpPr>
        <xdr:cNvPr id="535" name="楕円 534">
          <a:extLst>
            <a:ext uri="{FF2B5EF4-FFF2-40B4-BE49-F238E27FC236}">
              <a16:creationId xmlns:a16="http://schemas.microsoft.com/office/drawing/2014/main" id="{4D03BBA1-9664-444F-8468-2684E353AEA7}"/>
            </a:ext>
          </a:extLst>
        </xdr:cNvPr>
        <xdr:cNvSpPr/>
      </xdr:nvSpPr>
      <xdr:spPr>
        <a:xfrm>
          <a:off x="14541500" y="60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22871</xdr:rowOff>
    </xdr:from>
    <xdr:ext cx="534377" cy="259045"/>
    <xdr:sp macro="" textlink="">
      <xdr:nvSpPr>
        <xdr:cNvPr id="536" name="テキスト ボックス 535">
          <a:extLst>
            <a:ext uri="{FF2B5EF4-FFF2-40B4-BE49-F238E27FC236}">
              <a16:creationId xmlns:a16="http://schemas.microsoft.com/office/drawing/2014/main" id="{5450A208-E7C3-4A2A-A726-627A8803E883}"/>
            </a:ext>
          </a:extLst>
        </xdr:cNvPr>
        <xdr:cNvSpPr txBox="1"/>
      </xdr:nvSpPr>
      <xdr:spPr>
        <a:xfrm>
          <a:off x="14325111" y="58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159690</xdr:rowOff>
    </xdr:from>
    <xdr:to>
      <xdr:col>72</xdr:col>
      <xdr:colOff>38100</xdr:colOff>
      <xdr:row>31</xdr:row>
      <xdr:rowOff>89840</xdr:rowOff>
    </xdr:to>
    <xdr:sp macro="" textlink="">
      <xdr:nvSpPr>
        <xdr:cNvPr id="537" name="楕円 536">
          <a:extLst>
            <a:ext uri="{FF2B5EF4-FFF2-40B4-BE49-F238E27FC236}">
              <a16:creationId xmlns:a16="http://schemas.microsoft.com/office/drawing/2014/main" id="{08F9C568-0D48-43EF-B3FA-3B156BCC8EBD}"/>
            </a:ext>
          </a:extLst>
        </xdr:cNvPr>
        <xdr:cNvSpPr/>
      </xdr:nvSpPr>
      <xdr:spPr>
        <a:xfrm>
          <a:off x="13652500" y="530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106367</xdr:rowOff>
    </xdr:from>
    <xdr:ext cx="534377" cy="259045"/>
    <xdr:sp macro="" textlink="">
      <xdr:nvSpPr>
        <xdr:cNvPr id="538" name="テキスト ボックス 537">
          <a:extLst>
            <a:ext uri="{FF2B5EF4-FFF2-40B4-BE49-F238E27FC236}">
              <a16:creationId xmlns:a16="http://schemas.microsoft.com/office/drawing/2014/main" id="{3DF22EA6-FC69-4D88-AA1E-5BC737073538}"/>
            </a:ext>
          </a:extLst>
        </xdr:cNvPr>
        <xdr:cNvSpPr txBox="1"/>
      </xdr:nvSpPr>
      <xdr:spPr>
        <a:xfrm>
          <a:off x="13436111" y="50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155251</xdr:rowOff>
    </xdr:from>
    <xdr:to>
      <xdr:col>67</xdr:col>
      <xdr:colOff>101600</xdr:colOff>
      <xdr:row>37</xdr:row>
      <xdr:rowOff>85401</xdr:rowOff>
    </xdr:to>
    <xdr:sp macro="" textlink="">
      <xdr:nvSpPr>
        <xdr:cNvPr id="539" name="楕円 538">
          <a:extLst>
            <a:ext uri="{FF2B5EF4-FFF2-40B4-BE49-F238E27FC236}">
              <a16:creationId xmlns:a16="http://schemas.microsoft.com/office/drawing/2014/main" id="{230D16BD-F7E5-4506-90BC-D16ABEF069EB}"/>
            </a:ext>
          </a:extLst>
        </xdr:cNvPr>
        <xdr:cNvSpPr/>
      </xdr:nvSpPr>
      <xdr:spPr>
        <a:xfrm>
          <a:off x="12763500" y="63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76528</xdr:rowOff>
    </xdr:from>
    <xdr:ext cx="534377" cy="259045"/>
    <xdr:sp macro="" textlink="">
      <xdr:nvSpPr>
        <xdr:cNvPr id="540" name="テキスト ボックス 539">
          <a:extLst>
            <a:ext uri="{FF2B5EF4-FFF2-40B4-BE49-F238E27FC236}">
              <a16:creationId xmlns:a16="http://schemas.microsoft.com/office/drawing/2014/main" id="{6BBF51F4-0166-40B4-8733-E470F4899101}"/>
            </a:ext>
          </a:extLst>
        </xdr:cNvPr>
        <xdr:cNvSpPr txBox="1"/>
      </xdr:nvSpPr>
      <xdr:spPr>
        <a:xfrm>
          <a:off x="12547111" y="642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1F2893C5-6179-4FB5-8129-6770A15DF547}"/>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707F97A7-B016-43FB-8AA5-DB3AEF69A49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BFA77C63-22FE-4E91-BE56-7E89EDB99629}"/>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6B9D8153-A55E-4529-847A-7120B284837F}"/>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EFEA782E-25CD-4CF9-8F7B-1576B30BC365}"/>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E0FACA28-3D45-4BCE-892D-CAB531B7247D}"/>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15719EF4-9191-4E9C-8D9C-B5B39BFFF78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D4FD43E5-A03B-4EA2-B056-9C1A8352E458}"/>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8CACAB68-9C31-4C58-85F6-4180D70AE288}"/>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6305A8A0-21A9-4943-9D4F-6FB7630D982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4E7E9D88-7787-4DF8-8382-62A80DB80727}"/>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19406273-614E-4F0B-A7C9-B4A99E475606}"/>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34A58D79-9E0C-43EF-8D57-8AFA7388027C}"/>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D4FD0285-AB61-444C-AF12-C3FAEAE1107A}"/>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328A4C10-E026-4673-AA22-45C7A62CB36B}"/>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E1E2F818-817E-4DAF-A6C4-D20B422A58A8}"/>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D27CBDBB-FE30-4705-BB91-C74213059659}"/>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A1A76F1C-AF92-4A60-91F9-19701C36E5D3}"/>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30054135-60D2-4142-AC20-01F0855B9BB8}"/>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D18F9360-258C-4781-90FF-3B76F936236A}"/>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963B720C-81FD-4EFC-8DD8-94292709C459}"/>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a:extLst>
            <a:ext uri="{FF2B5EF4-FFF2-40B4-BE49-F238E27FC236}">
              <a16:creationId xmlns:a16="http://schemas.microsoft.com/office/drawing/2014/main" id="{59676A70-E84C-4E42-BAFD-AAE127B7029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a:extLst>
            <a:ext uri="{FF2B5EF4-FFF2-40B4-BE49-F238E27FC236}">
              <a16:creationId xmlns:a16="http://schemas.microsoft.com/office/drawing/2014/main" id="{C40D039D-E235-4914-A1B0-360BE3308C6B}"/>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a:extLst>
            <a:ext uri="{FF2B5EF4-FFF2-40B4-BE49-F238E27FC236}">
              <a16:creationId xmlns:a16="http://schemas.microsoft.com/office/drawing/2014/main" id="{85E5E64D-C1CB-4A30-BF7D-A0C7E6B3C0C7}"/>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a:extLst>
            <a:ext uri="{FF2B5EF4-FFF2-40B4-BE49-F238E27FC236}">
              <a16:creationId xmlns:a16="http://schemas.microsoft.com/office/drawing/2014/main" id="{F4A7F887-5ED5-4692-8C0F-B68DFCDCDCAA}"/>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a:extLst>
            <a:ext uri="{FF2B5EF4-FFF2-40B4-BE49-F238E27FC236}">
              <a16:creationId xmlns:a16="http://schemas.microsoft.com/office/drawing/2014/main" id="{211A808F-98B5-4330-882E-199487F653D8}"/>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50976</xdr:rowOff>
    </xdr:from>
    <xdr:to>
      <xdr:col>85</xdr:col>
      <xdr:colOff>127000</xdr:colOff>
      <xdr:row>57</xdr:row>
      <xdr:rowOff>100696</xdr:rowOff>
    </xdr:to>
    <xdr:cxnSp macro="">
      <xdr:nvCxnSpPr>
        <xdr:cNvPr id="567" name="直線コネクタ 566">
          <a:extLst>
            <a:ext uri="{FF2B5EF4-FFF2-40B4-BE49-F238E27FC236}">
              <a16:creationId xmlns:a16="http://schemas.microsoft.com/office/drawing/2014/main" id="{890D0059-E332-4511-AF13-02E0C6948B12}"/>
            </a:ext>
          </a:extLst>
        </xdr:cNvPr>
        <xdr:cNvCxnSpPr/>
      </xdr:nvCxnSpPr>
      <xdr:spPr>
        <a:xfrm flipV="1">
          <a:off x="15481300" y="9823626"/>
          <a:ext cx="8382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8" name="教育費平均値テキスト">
          <a:extLst>
            <a:ext uri="{FF2B5EF4-FFF2-40B4-BE49-F238E27FC236}">
              <a16:creationId xmlns:a16="http://schemas.microsoft.com/office/drawing/2014/main" id="{2924D04C-4A3D-4A01-B499-903278456BB9}"/>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a:extLst>
            <a:ext uri="{FF2B5EF4-FFF2-40B4-BE49-F238E27FC236}">
              <a16:creationId xmlns:a16="http://schemas.microsoft.com/office/drawing/2014/main" id="{069C7436-00CB-4715-BC8A-FD92AD746F3A}"/>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56883</xdr:rowOff>
    </xdr:from>
    <xdr:to>
      <xdr:col>81</xdr:col>
      <xdr:colOff>50800</xdr:colOff>
      <xdr:row>57</xdr:row>
      <xdr:rowOff>100696</xdr:rowOff>
    </xdr:to>
    <xdr:cxnSp macro="">
      <xdr:nvCxnSpPr>
        <xdr:cNvPr id="570" name="直線コネクタ 569">
          <a:extLst>
            <a:ext uri="{FF2B5EF4-FFF2-40B4-BE49-F238E27FC236}">
              <a16:creationId xmlns:a16="http://schemas.microsoft.com/office/drawing/2014/main" id="{D4360ABF-A652-4F13-9319-68FC20F4B837}"/>
            </a:ext>
          </a:extLst>
        </xdr:cNvPr>
        <xdr:cNvCxnSpPr/>
      </xdr:nvCxnSpPr>
      <xdr:spPr>
        <a:xfrm>
          <a:off x="14592300" y="9829533"/>
          <a:ext cx="889000" cy="4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a:extLst>
            <a:ext uri="{FF2B5EF4-FFF2-40B4-BE49-F238E27FC236}">
              <a16:creationId xmlns:a16="http://schemas.microsoft.com/office/drawing/2014/main" id="{D00EF2C9-F8AB-4B43-B6CE-B111C1D18995}"/>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72" name="テキスト ボックス 571">
          <a:extLst>
            <a:ext uri="{FF2B5EF4-FFF2-40B4-BE49-F238E27FC236}">
              <a16:creationId xmlns:a16="http://schemas.microsoft.com/office/drawing/2014/main" id="{7497C661-0EA5-4BC9-8195-6BD2A2EF10BA}"/>
            </a:ext>
          </a:extLst>
        </xdr:cNvPr>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56883</xdr:rowOff>
    </xdr:from>
    <xdr:to>
      <xdr:col>76</xdr:col>
      <xdr:colOff>114300</xdr:colOff>
      <xdr:row>57</xdr:row>
      <xdr:rowOff>133715</xdr:rowOff>
    </xdr:to>
    <xdr:cxnSp macro="">
      <xdr:nvCxnSpPr>
        <xdr:cNvPr id="573" name="直線コネクタ 572">
          <a:extLst>
            <a:ext uri="{FF2B5EF4-FFF2-40B4-BE49-F238E27FC236}">
              <a16:creationId xmlns:a16="http://schemas.microsoft.com/office/drawing/2014/main" id="{9AC5D305-FAAB-44F7-8AFA-316505280CD0}"/>
            </a:ext>
          </a:extLst>
        </xdr:cNvPr>
        <xdr:cNvCxnSpPr/>
      </xdr:nvCxnSpPr>
      <xdr:spPr>
        <a:xfrm flipV="1">
          <a:off x="13703300" y="9829533"/>
          <a:ext cx="889000" cy="7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a:extLst>
            <a:ext uri="{FF2B5EF4-FFF2-40B4-BE49-F238E27FC236}">
              <a16:creationId xmlns:a16="http://schemas.microsoft.com/office/drawing/2014/main" id="{C22D56A0-1939-4905-B8D6-208141506574}"/>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5" name="テキスト ボックス 574">
          <a:extLst>
            <a:ext uri="{FF2B5EF4-FFF2-40B4-BE49-F238E27FC236}">
              <a16:creationId xmlns:a16="http://schemas.microsoft.com/office/drawing/2014/main" id="{9B44B368-9786-4BB6-93FC-25EB4DA34542}"/>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67966</xdr:rowOff>
    </xdr:from>
    <xdr:to>
      <xdr:col>71</xdr:col>
      <xdr:colOff>177800</xdr:colOff>
      <xdr:row>57</xdr:row>
      <xdr:rowOff>133715</xdr:rowOff>
    </xdr:to>
    <xdr:cxnSp macro="">
      <xdr:nvCxnSpPr>
        <xdr:cNvPr id="576" name="直線コネクタ 575">
          <a:extLst>
            <a:ext uri="{FF2B5EF4-FFF2-40B4-BE49-F238E27FC236}">
              <a16:creationId xmlns:a16="http://schemas.microsoft.com/office/drawing/2014/main" id="{F7C05F27-1CEC-41F7-A08B-91676488B602}"/>
            </a:ext>
          </a:extLst>
        </xdr:cNvPr>
        <xdr:cNvCxnSpPr/>
      </xdr:nvCxnSpPr>
      <xdr:spPr>
        <a:xfrm>
          <a:off x="12814300" y="9840616"/>
          <a:ext cx="889000" cy="6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a:extLst>
            <a:ext uri="{FF2B5EF4-FFF2-40B4-BE49-F238E27FC236}">
              <a16:creationId xmlns:a16="http://schemas.microsoft.com/office/drawing/2014/main" id="{58264030-73EC-4E42-9CAB-1BC5F96FBB1B}"/>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78" name="テキスト ボックス 577">
          <a:extLst>
            <a:ext uri="{FF2B5EF4-FFF2-40B4-BE49-F238E27FC236}">
              <a16:creationId xmlns:a16="http://schemas.microsoft.com/office/drawing/2014/main" id="{5C59AF9A-A717-42C2-845D-39F3A7FF3B8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a:extLst>
            <a:ext uri="{FF2B5EF4-FFF2-40B4-BE49-F238E27FC236}">
              <a16:creationId xmlns:a16="http://schemas.microsoft.com/office/drawing/2014/main" id="{0FD6D35B-201E-4BF2-8FB6-25A1B5D51B6E}"/>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0" name="テキスト ボックス 579">
          <a:extLst>
            <a:ext uri="{FF2B5EF4-FFF2-40B4-BE49-F238E27FC236}">
              <a16:creationId xmlns:a16="http://schemas.microsoft.com/office/drawing/2014/main" id="{481FAB21-38A8-4E3E-8218-428719C44BDC}"/>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92AA9AEC-69A6-44B5-BEAC-5B32F63577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ED4A8530-FA3B-48AD-B5D8-8DB1638A3B54}"/>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7B0015E9-9D53-43BE-B3E3-A50F6E467923}"/>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C86951F3-C38A-4D79-BA00-F6BC15461356}"/>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CA2F721D-6923-4EDA-92E3-FB4C2A4B3816}"/>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176</xdr:rowOff>
    </xdr:from>
    <xdr:to>
      <xdr:col>85</xdr:col>
      <xdr:colOff>177800</xdr:colOff>
      <xdr:row>57</xdr:row>
      <xdr:rowOff>101776</xdr:rowOff>
    </xdr:to>
    <xdr:sp macro="" textlink="">
      <xdr:nvSpPr>
        <xdr:cNvPr id="586" name="楕円 585">
          <a:extLst>
            <a:ext uri="{FF2B5EF4-FFF2-40B4-BE49-F238E27FC236}">
              <a16:creationId xmlns:a16="http://schemas.microsoft.com/office/drawing/2014/main" id="{2F6DAD1D-8453-49B2-A427-6F11EE0ED363}"/>
            </a:ext>
          </a:extLst>
        </xdr:cNvPr>
        <xdr:cNvSpPr/>
      </xdr:nvSpPr>
      <xdr:spPr>
        <a:xfrm>
          <a:off x="16268700" y="97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116792</xdr:rowOff>
    </xdr:from>
    <xdr:ext cx="534377" cy="259045"/>
    <xdr:sp macro="" textlink="">
      <xdr:nvSpPr>
        <xdr:cNvPr id="587" name="教育費該当値テキスト">
          <a:extLst>
            <a:ext uri="{FF2B5EF4-FFF2-40B4-BE49-F238E27FC236}">
              <a16:creationId xmlns:a16="http://schemas.microsoft.com/office/drawing/2014/main" id="{08F9CAFC-711F-443C-9FDC-01C9AB862D84}"/>
            </a:ext>
          </a:extLst>
        </xdr:cNvPr>
        <xdr:cNvSpPr txBox="1"/>
      </xdr:nvSpPr>
      <xdr:spPr>
        <a:xfrm>
          <a:off x="16370300" y="971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49896</xdr:rowOff>
    </xdr:from>
    <xdr:to>
      <xdr:col>81</xdr:col>
      <xdr:colOff>101600</xdr:colOff>
      <xdr:row>57</xdr:row>
      <xdr:rowOff>151496</xdr:rowOff>
    </xdr:to>
    <xdr:sp macro="" textlink="">
      <xdr:nvSpPr>
        <xdr:cNvPr id="588" name="楕円 587">
          <a:extLst>
            <a:ext uri="{FF2B5EF4-FFF2-40B4-BE49-F238E27FC236}">
              <a16:creationId xmlns:a16="http://schemas.microsoft.com/office/drawing/2014/main" id="{6305AADE-F935-4110-AD9B-F4AE88E16719}"/>
            </a:ext>
          </a:extLst>
        </xdr:cNvPr>
        <xdr:cNvSpPr/>
      </xdr:nvSpPr>
      <xdr:spPr>
        <a:xfrm>
          <a:off x="15430500" y="982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142623</xdr:rowOff>
    </xdr:from>
    <xdr:ext cx="534377" cy="259045"/>
    <xdr:sp macro="" textlink="">
      <xdr:nvSpPr>
        <xdr:cNvPr id="589" name="テキスト ボックス 588">
          <a:extLst>
            <a:ext uri="{FF2B5EF4-FFF2-40B4-BE49-F238E27FC236}">
              <a16:creationId xmlns:a16="http://schemas.microsoft.com/office/drawing/2014/main" id="{4E53E0AA-1835-4545-8F5F-98EA08C57F57}"/>
            </a:ext>
          </a:extLst>
        </xdr:cNvPr>
        <xdr:cNvSpPr txBox="1"/>
      </xdr:nvSpPr>
      <xdr:spPr>
        <a:xfrm>
          <a:off x="15214111" y="991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6083</xdr:rowOff>
    </xdr:from>
    <xdr:to>
      <xdr:col>76</xdr:col>
      <xdr:colOff>165100</xdr:colOff>
      <xdr:row>57</xdr:row>
      <xdr:rowOff>107683</xdr:rowOff>
    </xdr:to>
    <xdr:sp macro="" textlink="">
      <xdr:nvSpPr>
        <xdr:cNvPr id="590" name="楕円 589">
          <a:extLst>
            <a:ext uri="{FF2B5EF4-FFF2-40B4-BE49-F238E27FC236}">
              <a16:creationId xmlns:a16="http://schemas.microsoft.com/office/drawing/2014/main" id="{1E973102-9848-4EF9-9D67-0C742057722C}"/>
            </a:ext>
          </a:extLst>
        </xdr:cNvPr>
        <xdr:cNvSpPr/>
      </xdr:nvSpPr>
      <xdr:spPr>
        <a:xfrm>
          <a:off x="14541500" y="97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98810</xdr:rowOff>
    </xdr:from>
    <xdr:ext cx="534377" cy="259045"/>
    <xdr:sp macro="" textlink="">
      <xdr:nvSpPr>
        <xdr:cNvPr id="591" name="テキスト ボックス 590">
          <a:extLst>
            <a:ext uri="{FF2B5EF4-FFF2-40B4-BE49-F238E27FC236}">
              <a16:creationId xmlns:a16="http://schemas.microsoft.com/office/drawing/2014/main" id="{83D9019A-6FE7-4520-AD00-9B5D1CFA56E6}"/>
            </a:ext>
          </a:extLst>
        </xdr:cNvPr>
        <xdr:cNvSpPr txBox="1"/>
      </xdr:nvSpPr>
      <xdr:spPr>
        <a:xfrm>
          <a:off x="14325111" y="987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82915</xdr:rowOff>
    </xdr:from>
    <xdr:to>
      <xdr:col>72</xdr:col>
      <xdr:colOff>38100</xdr:colOff>
      <xdr:row>58</xdr:row>
      <xdr:rowOff>13065</xdr:rowOff>
    </xdr:to>
    <xdr:sp macro="" textlink="">
      <xdr:nvSpPr>
        <xdr:cNvPr id="592" name="楕円 591">
          <a:extLst>
            <a:ext uri="{FF2B5EF4-FFF2-40B4-BE49-F238E27FC236}">
              <a16:creationId xmlns:a16="http://schemas.microsoft.com/office/drawing/2014/main" id="{2F8A2FBD-AB9C-4902-A49B-582B62C9A3BD}"/>
            </a:ext>
          </a:extLst>
        </xdr:cNvPr>
        <xdr:cNvSpPr/>
      </xdr:nvSpPr>
      <xdr:spPr>
        <a:xfrm>
          <a:off x="13652500" y="98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4192</xdr:rowOff>
    </xdr:from>
    <xdr:ext cx="534377" cy="259045"/>
    <xdr:sp macro="" textlink="">
      <xdr:nvSpPr>
        <xdr:cNvPr id="593" name="テキスト ボックス 592">
          <a:extLst>
            <a:ext uri="{FF2B5EF4-FFF2-40B4-BE49-F238E27FC236}">
              <a16:creationId xmlns:a16="http://schemas.microsoft.com/office/drawing/2014/main" id="{2E195102-F5D9-41BE-B352-29C7F6211385}"/>
            </a:ext>
          </a:extLst>
        </xdr:cNvPr>
        <xdr:cNvSpPr txBox="1"/>
      </xdr:nvSpPr>
      <xdr:spPr>
        <a:xfrm>
          <a:off x="13436111" y="994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17166</xdr:rowOff>
    </xdr:from>
    <xdr:to>
      <xdr:col>67</xdr:col>
      <xdr:colOff>101600</xdr:colOff>
      <xdr:row>57</xdr:row>
      <xdr:rowOff>118766</xdr:rowOff>
    </xdr:to>
    <xdr:sp macro="" textlink="">
      <xdr:nvSpPr>
        <xdr:cNvPr id="594" name="楕円 593">
          <a:extLst>
            <a:ext uri="{FF2B5EF4-FFF2-40B4-BE49-F238E27FC236}">
              <a16:creationId xmlns:a16="http://schemas.microsoft.com/office/drawing/2014/main" id="{F5D3C84B-C45E-45A9-904D-0A45F4C6A6C0}"/>
            </a:ext>
          </a:extLst>
        </xdr:cNvPr>
        <xdr:cNvSpPr/>
      </xdr:nvSpPr>
      <xdr:spPr>
        <a:xfrm>
          <a:off x="12763500" y="978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109893</xdr:rowOff>
    </xdr:from>
    <xdr:ext cx="534377" cy="259045"/>
    <xdr:sp macro="" textlink="">
      <xdr:nvSpPr>
        <xdr:cNvPr id="595" name="テキスト ボックス 594">
          <a:extLst>
            <a:ext uri="{FF2B5EF4-FFF2-40B4-BE49-F238E27FC236}">
              <a16:creationId xmlns:a16="http://schemas.microsoft.com/office/drawing/2014/main" id="{9B14A0FC-A516-435B-87B6-24CF32A7520A}"/>
            </a:ext>
          </a:extLst>
        </xdr:cNvPr>
        <xdr:cNvSpPr txBox="1"/>
      </xdr:nvSpPr>
      <xdr:spPr>
        <a:xfrm>
          <a:off x="12547111" y="988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633E0B98-A381-486E-9997-706A7F900833}"/>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D8579F7C-448C-42AF-8641-79156A8BFE8A}"/>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9ED5833B-BE0C-467C-94CE-9E299FE9018F}"/>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E1B0E40B-7139-463B-9469-5706EDA616A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DF584E30-1E7B-4CD5-8E40-F5ACFD14CA1D}"/>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9C3F2023-7071-4DB0-8C51-EFA87A04C8FA}"/>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3CBFF001-95ED-49F7-A7DF-3C5F1AB84AF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D60CD2BA-E9DA-48EF-8B28-D9C246328904}"/>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63FE22F9-80BC-4ABC-A3C7-1DF4F4888207}"/>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BF2DFBE2-33E3-45D8-BAEE-D4A1D5B5293A}"/>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DE18C62F-9CA0-48FF-945F-3E67EC8E3BC4}"/>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147AF23A-1A4D-4D12-AD58-B16E0BF3186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E18F2BF-8532-4AA4-B0A2-A1D3171998EF}"/>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D467DFE1-885C-46D5-9D79-ED44523CD2EF}"/>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B2FFAA0-757A-4B30-84CA-726E0CC641C5}"/>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978FAB94-A99A-43AB-99F4-922FBB4186A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64F086DA-0284-4816-9AB9-CEF14ABA663D}"/>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BBEB606B-7AEA-4C53-9BA0-9DD1B253627F}"/>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A7A49857-18D6-4837-9E24-B0D55158178E}"/>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C16C72EA-495E-436E-8F9B-FF384F7B535E}"/>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8AC5DD33-A189-4ADA-BEA0-6B4433D003AA}"/>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1369C7A-F2C8-45D6-A3B0-E5EFBB6D91D9}"/>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D0205E6C-3226-4901-9E9E-3520EB83BE9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2668FBF7-1A5E-4C12-81EB-4BCC8E3EE4F8}"/>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a:extLst>
            <a:ext uri="{FF2B5EF4-FFF2-40B4-BE49-F238E27FC236}">
              <a16:creationId xmlns:a16="http://schemas.microsoft.com/office/drawing/2014/main" id="{06DBCB49-12A4-4CF7-8958-94659198CD4F}"/>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4CC887FD-C905-4F51-9F95-C33AD100C9FE}"/>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a:extLst>
            <a:ext uri="{FF2B5EF4-FFF2-40B4-BE49-F238E27FC236}">
              <a16:creationId xmlns:a16="http://schemas.microsoft.com/office/drawing/2014/main" id="{9559AAAC-1C93-42F4-9D69-D78BAC2D598A}"/>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a:extLst>
            <a:ext uri="{FF2B5EF4-FFF2-40B4-BE49-F238E27FC236}">
              <a16:creationId xmlns:a16="http://schemas.microsoft.com/office/drawing/2014/main" id="{3F6B9A28-8B44-4A43-B354-8E6B42C508D9}"/>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143208</xdr:rowOff>
    </xdr:from>
    <xdr:to>
      <xdr:col>85</xdr:col>
      <xdr:colOff>127000</xdr:colOff>
      <xdr:row>78</xdr:row>
      <xdr:rowOff>91446</xdr:rowOff>
    </xdr:to>
    <xdr:cxnSp macro="">
      <xdr:nvCxnSpPr>
        <xdr:cNvPr id="624" name="直線コネクタ 623">
          <a:extLst>
            <a:ext uri="{FF2B5EF4-FFF2-40B4-BE49-F238E27FC236}">
              <a16:creationId xmlns:a16="http://schemas.microsoft.com/office/drawing/2014/main" id="{976296CE-F9AE-4225-A1FC-0F9FA30FF331}"/>
            </a:ext>
          </a:extLst>
        </xdr:cNvPr>
        <xdr:cNvCxnSpPr/>
      </xdr:nvCxnSpPr>
      <xdr:spPr>
        <a:xfrm>
          <a:off x="15481300" y="13344858"/>
          <a:ext cx="838200" cy="11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130199</xdr:rowOff>
    </xdr:from>
    <xdr:ext cx="469744" cy="259045"/>
    <xdr:sp macro="" textlink="">
      <xdr:nvSpPr>
        <xdr:cNvPr id="625" name="災害復旧費平均値テキスト">
          <a:extLst>
            <a:ext uri="{FF2B5EF4-FFF2-40B4-BE49-F238E27FC236}">
              <a16:creationId xmlns:a16="http://schemas.microsoft.com/office/drawing/2014/main" id="{AFE062C0-BB8A-4C63-9769-30FC0101882D}"/>
            </a:ext>
          </a:extLst>
        </xdr:cNvPr>
        <xdr:cNvSpPr txBox="1"/>
      </xdr:nvSpPr>
      <xdr:spPr>
        <a:xfrm>
          <a:off x="16370300" y="13503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a:extLst>
            <a:ext uri="{FF2B5EF4-FFF2-40B4-BE49-F238E27FC236}">
              <a16:creationId xmlns:a16="http://schemas.microsoft.com/office/drawing/2014/main" id="{050C7F68-61C9-4E90-A7D3-FD288F91E577}"/>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40811</xdr:rowOff>
    </xdr:from>
    <xdr:to>
      <xdr:col>81</xdr:col>
      <xdr:colOff>50800</xdr:colOff>
      <xdr:row>77</xdr:row>
      <xdr:rowOff>143208</xdr:rowOff>
    </xdr:to>
    <xdr:cxnSp macro="">
      <xdr:nvCxnSpPr>
        <xdr:cNvPr id="627" name="直線コネクタ 626">
          <a:extLst>
            <a:ext uri="{FF2B5EF4-FFF2-40B4-BE49-F238E27FC236}">
              <a16:creationId xmlns:a16="http://schemas.microsoft.com/office/drawing/2014/main" id="{8564D4A2-A934-4604-917D-BB048E1B7C48}"/>
            </a:ext>
          </a:extLst>
        </xdr:cNvPr>
        <xdr:cNvCxnSpPr/>
      </xdr:nvCxnSpPr>
      <xdr:spPr>
        <a:xfrm>
          <a:off x="14592300" y="13071011"/>
          <a:ext cx="889000" cy="27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a:extLst>
            <a:ext uri="{FF2B5EF4-FFF2-40B4-BE49-F238E27FC236}">
              <a16:creationId xmlns:a16="http://schemas.microsoft.com/office/drawing/2014/main" id="{5D5400C3-1CCA-4F30-9383-3529C66F5591}"/>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67845</xdr:rowOff>
    </xdr:from>
    <xdr:ext cx="469744" cy="259045"/>
    <xdr:sp macro="" textlink="">
      <xdr:nvSpPr>
        <xdr:cNvPr id="629" name="テキスト ボックス 628">
          <a:extLst>
            <a:ext uri="{FF2B5EF4-FFF2-40B4-BE49-F238E27FC236}">
              <a16:creationId xmlns:a16="http://schemas.microsoft.com/office/drawing/2014/main" id="{DD0D8B5D-B73C-4AAA-A0D6-70EE49B1524C}"/>
            </a:ext>
          </a:extLst>
        </xdr:cNvPr>
        <xdr:cNvSpPr txBox="1"/>
      </xdr:nvSpPr>
      <xdr:spPr>
        <a:xfrm>
          <a:off x="15246428" y="1361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46439</xdr:rowOff>
    </xdr:from>
    <xdr:to>
      <xdr:col>76</xdr:col>
      <xdr:colOff>114300</xdr:colOff>
      <xdr:row>76</xdr:row>
      <xdr:rowOff>40811</xdr:rowOff>
    </xdr:to>
    <xdr:cxnSp macro="">
      <xdr:nvCxnSpPr>
        <xdr:cNvPr id="630" name="直線コネクタ 629">
          <a:extLst>
            <a:ext uri="{FF2B5EF4-FFF2-40B4-BE49-F238E27FC236}">
              <a16:creationId xmlns:a16="http://schemas.microsoft.com/office/drawing/2014/main" id="{002C5884-1FD5-47C0-A10C-AA5C14C902C9}"/>
            </a:ext>
          </a:extLst>
        </xdr:cNvPr>
        <xdr:cNvCxnSpPr/>
      </xdr:nvCxnSpPr>
      <xdr:spPr>
        <a:xfrm>
          <a:off x="13703300" y="12733739"/>
          <a:ext cx="889000" cy="33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a:extLst>
            <a:ext uri="{FF2B5EF4-FFF2-40B4-BE49-F238E27FC236}">
              <a16:creationId xmlns:a16="http://schemas.microsoft.com/office/drawing/2014/main" id="{AC8E7F03-8714-4BF5-BE01-7CA26BB28CEF}"/>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63254</xdr:rowOff>
    </xdr:from>
    <xdr:ext cx="469744" cy="259045"/>
    <xdr:sp macro="" textlink="">
      <xdr:nvSpPr>
        <xdr:cNvPr id="632" name="テキスト ボックス 631">
          <a:extLst>
            <a:ext uri="{FF2B5EF4-FFF2-40B4-BE49-F238E27FC236}">
              <a16:creationId xmlns:a16="http://schemas.microsoft.com/office/drawing/2014/main" id="{E1573DDB-D46A-4E1B-A96A-C56F09C28569}"/>
            </a:ext>
          </a:extLst>
        </xdr:cNvPr>
        <xdr:cNvSpPr txBox="1"/>
      </xdr:nvSpPr>
      <xdr:spPr>
        <a:xfrm>
          <a:off x="14357428" y="136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46439</xdr:rowOff>
    </xdr:from>
    <xdr:to>
      <xdr:col>71</xdr:col>
      <xdr:colOff>177800</xdr:colOff>
      <xdr:row>74</xdr:row>
      <xdr:rowOff>117034</xdr:rowOff>
    </xdr:to>
    <xdr:cxnSp macro="">
      <xdr:nvCxnSpPr>
        <xdr:cNvPr id="633" name="直線コネクタ 632">
          <a:extLst>
            <a:ext uri="{FF2B5EF4-FFF2-40B4-BE49-F238E27FC236}">
              <a16:creationId xmlns:a16="http://schemas.microsoft.com/office/drawing/2014/main" id="{63467BBE-AB46-4C6E-B8A9-5E4C4E9DF7B5}"/>
            </a:ext>
          </a:extLst>
        </xdr:cNvPr>
        <xdr:cNvCxnSpPr/>
      </xdr:nvCxnSpPr>
      <xdr:spPr>
        <a:xfrm flipV="1">
          <a:off x="12814300" y="12733739"/>
          <a:ext cx="889000" cy="7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a:extLst>
            <a:ext uri="{FF2B5EF4-FFF2-40B4-BE49-F238E27FC236}">
              <a16:creationId xmlns:a16="http://schemas.microsoft.com/office/drawing/2014/main" id="{F7D26F4B-EAA9-4621-8705-C92469190B72}"/>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71891</xdr:rowOff>
    </xdr:from>
    <xdr:ext cx="469744" cy="259045"/>
    <xdr:sp macro="" textlink="">
      <xdr:nvSpPr>
        <xdr:cNvPr id="635" name="テキスト ボックス 634">
          <a:extLst>
            <a:ext uri="{FF2B5EF4-FFF2-40B4-BE49-F238E27FC236}">
              <a16:creationId xmlns:a16="http://schemas.microsoft.com/office/drawing/2014/main" id="{DCEEA9C4-8442-4D02-B1F5-E7F4AD3BAE95}"/>
            </a:ext>
          </a:extLst>
        </xdr:cNvPr>
        <xdr:cNvSpPr txBox="1"/>
      </xdr:nvSpPr>
      <xdr:spPr>
        <a:xfrm>
          <a:off x="13468428" y="1361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a:extLst>
            <a:ext uri="{FF2B5EF4-FFF2-40B4-BE49-F238E27FC236}">
              <a16:creationId xmlns:a16="http://schemas.microsoft.com/office/drawing/2014/main" id="{83C9D290-84DB-460A-9002-53EAF55374A5}"/>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80101</xdr:rowOff>
    </xdr:from>
    <xdr:ext cx="469744" cy="259045"/>
    <xdr:sp macro="" textlink="">
      <xdr:nvSpPr>
        <xdr:cNvPr id="637" name="テキスト ボックス 636">
          <a:extLst>
            <a:ext uri="{FF2B5EF4-FFF2-40B4-BE49-F238E27FC236}">
              <a16:creationId xmlns:a16="http://schemas.microsoft.com/office/drawing/2014/main" id="{AA0FBECE-36C5-460D-9502-357EEA7E92C9}"/>
            </a:ext>
          </a:extLst>
        </xdr:cNvPr>
        <xdr:cNvSpPr txBox="1"/>
      </xdr:nvSpPr>
      <xdr:spPr>
        <a:xfrm>
          <a:off x="12579428" y="1362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458DD1C0-9F8A-4964-B7C4-D511F10AA71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8BADD376-F781-4AAB-A498-58B8B88C860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1C2D1719-08E4-41D4-AFE5-45D49BED40C4}"/>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CD32D088-0C7D-4381-AD1C-33084C343451}"/>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F8C5DAC6-B7EF-4306-A7F8-A4737847BA3A}"/>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40646</xdr:rowOff>
    </xdr:from>
    <xdr:to>
      <xdr:col>85</xdr:col>
      <xdr:colOff>177800</xdr:colOff>
      <xdr:row>78</xdr:row>
      <xdr:rowOff>142246</xdr:rowOff>
    </xdr:to>
    <xdr:sp macro="" textlink="">
      <xdr:nvSpPr>
        <xdr:cNvPr id="643" name="楕円 642">
          <a:extLst>
            <a:ext uri="{FF2B5EF4-FFF2-40B4-BE49-F238E27FC236}">
              <a16:creationId xmlns:a16="http://schemas.microsoft.com/office/drawing/2014/main" id="{EDFE9285-8AE4-4159-B724-5C1724D3F97E}"/>
            </a:ext>
          </a:extLst>
        </xdr:cNvPr>
        <xdr:cNvSpPr/>
      </xdr:nvSpPr>
      <xdr:spPr>
        <a:xfrm>
          <a:off x="16268700" y="134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xdr:rowOff>
    </xdr:from>
    <xdr:ext cx="534377" cy="259045"/>
    <xdr:sp macro="" textlink="">
      <xdr:nvSpPr>
        <xdr:cNvPr id="644" name="災害復旧費該当値テキスト">
          <a:extLst>
            <a:ext uri="{FF2B5EF4-FFF2-40B4-BE49-F238E27FC236}">
              <a16:creationId xmlns:a16="http://schemas.microsoft.com/office/drawing/2014/main" id="{ACC7BEA1-6916-45DC-BDB1-2CF3966A02EC}"/>
            </a:ext>
          </a:extLst>
        </xdr:cNvPr>
        <xdr:cNvSpPr txBox="1"/>
      </xdr:nvSpPr>
      <xdr:spPr>
        <a:xfrm>
          <a:off x="16370300" y="1320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92408</xdr:rowOff>
    </xdr:from>
    <xdr:to>
      <xdr:col>81</xdr:col>
      <xdr:colOff>101600</xdr:colOff>
      <xdr:row>78</xdr:row>
      <xdr:rowOff>22558</xdr:rowOff>
    </xdr:to>
    <xdr:sp macro="" textlink="">
      <xdr:nvSpPr>
        <xdr:cNvPr id="645" name="楕円 644">
          <a:extLst>
            <a:ext uri="{FF2B5EF4-FFF2-40B4-BE49-F238E27FC236}">
              <a16:creationId xmlns:a16="http://schemas.microsoft.com/office/drawing/2014/main" id="{9A6295F1-20D0-4B56-9DE6-AE0293C682B6}"/>
            </a:ext>
          </a:extLst>
        </xdr:cNvPr>
        <xdr:cNvSpPr/>
      </xdr:nvSpPr>
      <xdr:spPr>
        <a:xfrm>
          <a:off x="15430500" y="1329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39085</xdr:rowOff>
    </xdr:from>
    <xdr:ext cx="534377" cy="259045"/>
    <xdr:sp macro="" textlink="">
      <xdr:nvSpPr>
        <xdr:cNvPr id="646" name="テキスト ボックス 645">
          <a:extLst>
            <a:ext uri="{FF2B5EF4-FFF2-40B4-BE49-F238E27FC236}">
              <a16:creationId xmlns:a16="http://schemas.microsoft.com/office/drawing/2014/main" id="{04A0B130-D893-43C9-BE90-E342A42CCA75}"/>
            </a:ext>
          </a:extLst>
        </xdr:cNvPr>
        <xdr:cNvSpPr txBox="1"/>
      </xdr:nvSpPr>
      <xdr:spPr>
        <a:xfrm>
          <a:off x="15214111" y="1306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161461</xdr:rowOff>
    </xdr:from>
    <xdr:to>
      <xdr:col>76</xdr:col>
      <xdr:colOff>165100</xdr:colOff>
      <xdr:row>76</xdr:row>
      <xdr:rowOff>91611</xdr:rowOff>
    </xdr:to>
    <xdr:sp macro="" textlink="">
      <xdr:nvSpPr>
        <xdr:cNvPr id="647" name="楕円 646">
          <a:extLst>
            <a:ext uri="{FF2B5EF4-FFF2-40B4-BE49-F238E27FC236}">
              <a16:creationId xmlns:a16="http://schemas.microsoft.com/office/drawing/2014/main" id="{1B800AF5-BD53-480F-8A7D-B36653730557}"/>
            </a:ext>
          </a:extLst>
        </xdr:cNvPr>
        <xdr:cNvSpPr/>
      </xdr:nvSpPr>
      <xdr:spPr>
        <a:xfrm>
          <a:off x="14541500" y="1302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108138</xdr:rowOff>
    </xdr:from>
    <xdr:ext cx="599010" cy="259045"/>
    <xdr:sp macro="" textlink="">
      <xdr:nvSpPr>
        <xdr:cNvPr id="648" name="テキスト ボックス 647">
          <a:extLst>
            <a:ext uri="{FF2B5EF4-FFF2-40B4-BE49-F238E27FC236}">
              <a16:creationId xmlns:a16="http://schemas.microsoft.com/office/drawing/2014/main" id="{186F0672-6AC8-4773-9D63-280DD585FF5C}"/>
            </a:ext>
          </a:extLst>
        </xdr:cNvPr>
        <xdr:cNvSpPr txBox="1"/>
      </xdr:nvSpPr>
      <xdr:spPr>
        <a:xfrm>
          <a:off x="14292795" y="1279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167089</xdr:rowOff>
    </xdr:from>
    <xdr:to>
      <xdr:col>72</xdr:col>
      <xdr:colOff>38100</xdr:colOff>
      <xdr:row>74</xdr:row>
      <xdr:rowOff>97239</xdr:rowOff>
    </xdr:to>
    <xdr:sp macro="" textlink="">
      <xdr:nvSpPr>
        <xdr:cNvPr id="649" name="楕円 648">
          <a:extLst>
            <a:ext uri="{FF2B5EF4-FFF2-40B4-BE49-F238E27FC236}">
              <a16:creationId xmlns:a16="http://schemas.microsoft.com/office/drawing/2014/main" id="{7D28D1C7-D1E5-49CF-A3F0-8F87F712F165}"/>
            </a:ext>
          </a:extLst>
        </xdr:cNvPr>
        <xdr:cNvSpPr/>
      </xdr:nvSpPr>
      <xdr:spPr>
        <a:xfrm>
          <a:off x="13652500" y="1268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113766</xdr:rowOff>
    </xdr:from>
    <xdr:ext cx="599010" cy="259045"/>
    <xdr:sp macro="" textlink="">
      <xdr:nvSpPr>
        <xdr:cNvPr id="650" name="テキスト ボックス 649">
          <a:extLst>
            <a:ext uri="{FF2B5EF4-FFF2-40B4-BE49-F238E27FC236}">
              <a16:creationId xmlns:a16="http://schemas.microsoft.com/office/drawing/2014/main" id="{F7C89413-D0D6-4F04-9D7F-689E0CF3B05A}"/>
            </a:ext>
          </a:extLst>
        </xdr:cNvPr>
        <xdr:cNvSpPr txBox="1"/>
      </xdr:nvSpPr>
      <xdr:spPr>
        <a:xfrm>
          <a:off x="13403795" y="1245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66234</xdr:rowOff>
    </xdr:from>
    <xdr:to>
      <xdr:col>67</xdr:col>
      <xdr:colOff>101600</xdr:colOff>
      <xdr:row>74</xdr:row>
      <xdr:rowOff>167834</xdr:rowOff>
    </xdr:to>
    <xdr:sp macro="" textlink="">
      <xdr:nvSpPr>
        <xdr:cNvPr id="651" name="楕円 650">
          <a:extLst>
            <a:ext uri="{FF2B5EF4-FFF2-40B4-BE49-F238E27FC236}">
              <a16:creationId xmlns:a16="http://schemas.microsoft.com/office/drawing/2014/main" id="{6191333F-C370-4E15-BE4C-65BF6A2BA749}"/>
            </a:ext>
          </a:extLst>
        </xdr:cNvPr>
        <xdr:cNvSpPr/>
      </xdr:nvSpPr>
      <xdr:spPr>
        <a:xfrm>
          <a:off x="12763500" y="1275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12911</xdr:rowOff>
    </xdr:from>
    <xdr:ext cx="599010" cy="259045"/>
    <xdr:sp macro="" textlink="">
      <xdr:nvSpPr>
        <xdr:cNvPr id="652" name="テキスト ボックス 651">
          <a:extLst>
            <a:ext uri="{FF2B5EF4-FFF2-40B4-BE49-F238E27FC236}">
              <a16:creationId xmlns:a16="http://schemas.microsoft.com/office/drawing/2014/main" id="{6895900A-DEBB-42C7-BA77-B65118CE12DB}"/>
            </a:ext>
          </a:extLst>
        </xdr:cNvPr>
        <xdr:cNvSpPr txBox="1"/>
      </xdr:nvSpPr>
      <xdr:spPr>
        <a:xfrm>
          <a:off x="12514795" y="1252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ECFAEFB3-614C-4D19-A308-32942A95112C}"/>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D4834995-5481-4764-A849-DE2FDC0EB7C2}"/>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52007DA9-F8AB-4E62-A77D-93634944138D}"/>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D8DE3517-290E-43DF-88EE-79898F374AA5}"/>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44AA60A2-18AC-451F-A508-C2765CD39CF3}"/>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134225A9-586C-414B-83B4-10A87A6B5B11}"/>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90252F68-8096-4137-BFEF-248C9CA68B8C}"/>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BF7E23B9-A829-4297-96DC-2829588FA46E}"/>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1AE760AE-573A-4967-9574-A7ED6137974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3C30404-EF74-4939-89D4-449354284E3F}"/>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E9D5EAFD-3A55-4C2A-A37D-FD921AA7B3CE}"/>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E5B6AFEB-F343-4473-A04D-7CEDFB7C8A95}"/>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17AA98B9-4403-43CA-86C6-8BC49D18997E}"/>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C0B14ACD-C32E-4E03-A889-AFB301B8070D}"/>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4264F29B-078E-4ACB-9C49-40598F9EE96F}"/>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4EB11527-CE64-4ABF-8AC1-D72B7F31B50D}"/>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9AE79250-FBAE-4F91-817F-A54811AA7242}"/>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4E585244-D703-4048-B548-91DCED902E5E}"/>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BB6B69E6-4485-4B0C-982C-4A36C0BA063B}"/>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2A139BAD-E497-48AC-9BE2-09D08072A799}"/>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EB1BAD1C-4D1E-4892-B72B-63B8E3B9D1D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a:extLst>
            <a:ext uri="{FF2B5EF4-FFF2-40B4-BE49-F238E27FC236}">
              <a16:creationId xmlns:a16="http://schemas.microsoft.com/office/drawing/2014/main" id="{ABBB591A-BBAA-4F82-A212-178569531972}"/>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a:extLst>
            <a:ext uri="{FF2B5EF4-FFF2-40B4-BE49-F238E27FC236}">
              <a16:creationId xmlns:a16="http://schemas.microsoft.com/office/drawing/2014/main" id="{E787606F-EEE6-4985-86FD-EF40A0E40D17}"/>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a:extLst>
            <a:ext uri="{FF2B5EF4-FFF2-40B4-BE49-F238E27FC236}">
              <a16:creationId xmlns:a16="http://schemas.microsoft.com/office/drawing/2014/main" id="{47BBCDB7-7002-4F35-BD85-93851FCF1E09}"/>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a:extLst>
            <a:ext uri="{FF2B5EF4-FFF2-40B4-BE49-F238E27FC236}">
              <a16:creationId xmlns:a16="http://schemas.microsoft.com/office/drawing/2014/main" id="{E63F0426-A5FA-4331-B41F-90E7CAF1CB11}"/>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a:extLst>
            <a:ext uri="{FF2B5EF4-FFF2-40B4-BE49-F238E27FC236}">
              <a16:creationId xmlns:a16="http://schemas.microsoft.com/office/drawing/2014/main" id="{5DD6DDD8-4A2D-47B0-8180-1F9D2667D23A}"/>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85489</xdr:rowOff>
    </xdr:from>
    <xdr:to>
      <xdr:col>85</xdr:col>
      <xdr:colOff>127000</xdr:colOff>
      <xdr:row>96</xdr:row>
      <xdr:rowOff>129902</xdr:rowOff>
    </xdr:to>
    <xdr:cxnSp macro="">
      <xdr:nvCxnSpPr>
        <xdr:cNvPr id="679" name="直線コネクタ 678">
          <a:extLst>
            <a:ext uri="{FF2B5EF4-FFF2-40B4-BE49-F238E27FC236}">
              <a16:creationId xmlns:a16="http://schemas.microsoft.com/office/drawing/2014/main" id="{55A3371A-782A-4FFE-BF39-6CD002A0E9D5}"/>
            </a:ext>
          </a:extLst>
        </xdr:cNvPr>
        <xdr:cNvCxnSpPr/>
      </xdr:nvCxnSpPr>
      <xdr:spPr>
        <a:xfrm flipV="1">
          <a:off x="15481300" y="16544689"/>
          <a:ext cx="838200"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160687</xdr:rowOff>
    </xdr:from>
    <xdr:ext cx="534377" cy="259045"/>
    <xdr:sp macro="" textlink="">
      <xdr:nvSpPr>
        <xdr:cNvPr id="680" name="公債費平均値テキスト">
          <a:extLst>
            <a:ext uri="{FF2B5EF4-FFF2-40B4-BE49-F238E27FC236}">
              <a16:creationId xmlns:a16="http://schemas.microsoft.com/office/drawing/2014/main" id="{6AA1FE78-9F69-4182-AB6A-AFD1FA351EF9}"/>
            </a:ext>
          </a:extLst>
        </xdr:cNvPr>
        <xdr:cNvSpPr txBox="1"/>
      </xdr:nvSpPr>
      <xdr:spPr>
        <a:xfrm>
          <a:off x="16370300" y="1661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a:extLst>
            <a:ext uri="{FF2B5EF4-FFF2-40B4-BE49-F238E27FC236}">
              <a16:creationId xmlns:a16="http://schemas.microsoft.com/office/drawing/2014/main" id="{4990B76C-67E8-4FCE-9D6A-1717061FAC87}"/>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129902</xdr:rowOff>
    </xdr:from>
    <xdr:to>
      <xdr:col>81</xdr:col>
      <xdr:colOff>50800</xdr:colOff>
      <xdr:row>97</xdr:row>
      <xdr:rowOff>46769</xdr:rowOff>
    </xdr:to>
    <xdr:cxnSp macro="">
      <xdr:nvCxnSpPr>
        <xdr:cNvPr id="682" name="直線コネクタ 681">
          <a:extLst>
            <a:ext uri="{FF2B5EF4-FFF2-40B4-BE49-F238E27FC236}">
              <a16:creationId xmlns:a16="http://schemas.microsoft.com/office/drawing/2014/main" id="{3A04AD1B-ED18-4F28-80A3-4EAB36AB6006}"/>
            </a:ext>
          </a:extLst>
        </xdr:cNvPr>
        <xdr:cNvCxnSpPr/>
      </xdr:nvCxnSpPr>
      <xdr:spPr>
        <a:xfrm flipV="1">
          <a:off x="14592300" y="16589102"/>
          <a:ext cx="889000" cy="8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a:extLst>
            <a:ext uri="{FF2B5EF4-FFF2-40B4-BE49-F238E27FC236}">
              <a16:creationId xmlns:a16="http://schemas.microsoft.com/office/drawing/2014/main" id="{4B1511D0-AB4C-44CE-9812-7778855E8B35}"/>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114904</xdr:rowOff>
    </xdr:from>
    <xdr:ext cx="534377" cy="259045"/>
    <xdr:sp macro="" textlink="">
      <xdr:nvSpPr>
        <xdr:cNvPr id="684" name="テキスト ボックス 683">
          <a:extLst>
            <a:ext uri="{FF2B5EF4-FFF2-40B4-BE49-F238E27FC236}">
              <a16:creationId xmlns:a16="http://schemas.microsoft.com/office/drawing/2014/main" id="{440B10BE-D3DD-493D-8E60-3D1B2625CC98}"/>
            </a:ext>
          </a:extLst>
        </xdr:cNvPr>
        <xdr:cNvSpPr txBox="1"/>
      </xdr:nvSpPr>
      <xdr:spPr>
        <a:xfrm>
          <a:off x="15214111" y="167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46769</xdr:rowOff>
    </xdr:from>
    <xdr:to>
      <xdr:col>76</xdr:col>
      <xdr:colOff>114300</xdr:colOff>
      <xdr:row>97</xdr:row>
      <xdr:rowOff>120433</xdr:rowOff>
    </xdr:to>
    <xdr:cxnSp macro="">
      <xdr:nvCxnSpPr>
        <xdr:cNvPr id="685" name="直線コネクタ 684">
          <a:extLst>
            <a:ext uri="{FF2B5EF4-FFF2-40B4-BE49-F238E27FC236}">
              <a16:creationId xmlns:a16="http://schemas.microsoft.com/office/drawing/2014/main" id="{6E7818A6-F910-438C-90CD-DF7858B8CEDF}"/>
            </a:ext>
          </a:extLst>
        </xdr:cNvPr>
        <xdr:cNvCxnSpPr/>
      </xdr:nvCxnSpPr>
      <xdr:spPr>
        <a:xfrm flipV="1">
          <a:off x="13703300" y="16677419"/>
          <a:ext cx="889000" cy="7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a:extLst>
            <a:ext uri="{FF2B5EF4-FFF2-40B4-BE49-F238E27FC236}">
              <a16:creationId xmlns:a16="http://schemas.microsoft.com/office/drawing/2014/main" id="{A3A74DD9-395E-431E-9C86-170B309CBDB9}"/>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114337</xdr:rowOff>
    </xdr:from>
    <xdr:ext cx="534377" cy="259045"/>
    <xdr:sp macro="" textlink="">
      <xdr:nvSpPr>
        <xdr:cNvPr id="687" name="テキスト ボックス 686">
          <a:extLst>
            <a:ext uri="{FF2B5EF4-FFF2-40B4-BE49-F238E27FC236}">
              <a16:creationId xmlns:a16="http://schemas.microsoft.com/office/drawing/2014/main" id="{D3EF1400-FFF2-4B97-9280-3C5251917F2D}"/>
            </a:ext>
          </a:extLst>
        </xdr:cNvPr>
        <xdr:cNvSpPr txBox="1"/>
      </xdr:nvSpPr>
      <xdr:spPr>
        <a:xfrm>
          <a:off x="14325111" y="167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120433</xdr:rowOff>
    </xdr:from>
    <xdr:to>
      <xdr:col>71</xdr:col>
      <xdr:colOff>177800</xdr:colOff>
      <xdr:row>97</xdr:row>
      <xdr:rowOff>129787</xdr:rowOff>
    </xdr:to>
    <xdr:cxnSp macro="">
      <xdr:nvCxnSpPr>
        <xdr:cNvPr id="688" name="直線コネクタ 687">
          <a:extLst>
            <a:ext uri="{FF2B5EF4-FFF2-40B4-BE49-F238E27FC236}">
              <a16:creationId xmlns:a16="http://schemas.microsoft.com/office/drawing/2014/main" id="{A8DE4436-1D04-4F97-B83F-41DFCEEDFDAD}"/>
            </a:ext>
          </a:extLst>
        </xdr:cNvPr>
        <xdr:cNvCxnSpPr/>
      </xdr:nvCxnSpPr>
      <xdr:spPr>
        <a:xfrm flipV="1">
          <a:off x="12814300" y="16751083"/>
          <a:ext cx="8890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a:extLst>
            <a:ext uri="{FF2B5EF4-FFF2-40B4-BE49-F238E27FC236}">
              <a16:creationId xmlns:a16="http://schemas.microsoft.com/office/drawing/2014/main" id="{E6130E3D-88EC-4F51-B95B-9297E52A9FB9}"/>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90" name="テキスト ボックス 689">
          <a:extLst>
            <a:ext uri="{FF2B5EF4-FFF2-40B4-BE49-F238E27FC236}">
              <a16:creationId xmlns:a16="http://schemas.microsoft.com/office/drawing/2014/main" id="{DF9CF09F-A949-453E-B813-826E75E89769}"/>
            </a:ext>
          </a:extLst>
        </xdr:cNvPr>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a:extLst>
            <a:ext uri="{FF2B5EF4-FFF2-40B4-BE49-F238E27FC236}">
              <a16:creationId xmlns:a16="http://schemas.microsoft.com/office/drawing/2014/main" id="{853B1A38-DF7F-4713-B83E-78A030E64589}"/>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92" name="テキスト ボックス 691">
          <a:extLst>
            <a:ext uri="{FF2B5EF4-FFF2-40B4-BE49-F238E27FC236}">
              <a16:creationId xmlns:a16="http://schemas.microsoft.com/office/drawing/2014/main" id="{1A874F65-9967-49E4-A4BD-1F8AB07F9423}"/>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A7E45249-9FC2-4B11-A95C-8B8140836736}"/>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7B8A6338-9C3C-46B5-B669-3A09146B809A}"/>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CFDC4935-D619-4F33-8D8C-06C000DABCD8}"/>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A360683C-D93D-49AB-BB97-36A9D20264CC}"/>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6B0751C7-4074-4495-A877-F99464B598C5}"/>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34689</xdr:rowOff>
    </xdr:from>
    <xdr:to>
      <xdr:col>85</xdr:col>
      <xdr:colOff>177800</xdr:colOff>
      <xdr:row>96</xdr:row>
      <xdr:rowOff>136289</xdr:rowOff>
    </xdr:to>
    <xdr:sp macro="" textlink="">
      <xdr:nvSpPr>
        <xdr:cNvPr id="698" name="楕円 697">
          <a:extLst>
            <a:ext uri="{FF2B5EF4-FFF2-40B4-BE49-F238E27FC236}">
              <a16:creationId xmlns:a16="http://schemas.microsoft.com/office/drawing/2014/main" id="{9F97CA65-ED18-4AFE-B577-E09978E2782E}"/>
            </a:ext>
          </a:extLst>
        </xdr:cNvPr>
        <xdr:cNvSpPr/>
      </xdr:nvSpPr>
      <xdr:spPr>
        <a:xfrm>
          <a:off x="16268700" y="164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57566</xdr:rowOff>
    </xdr:from>
    <xdr:ext cx="534377" cy="259045"/>
    <xdr:sp macro="" textlink="">
      <xdr:nvSpPr>
        <xdr:cNvPr id="699" name="公債費該当値テキスト">
          <a:extLst>
            <a:ext uri="{FF2B5EF4-FFF2-40B4-BE49-F238E27FC236}">
              <a16:creationId xmlns:a16="http://schemas.microsoft.com/office/drawing/2014/main" id="{D645A3A2-C90E-4856-846D-3C56C1E2F93B}"/>
            </a:ext>
          </a:extLst>
        </xdr:cNvPr>
        <xdr:cNvSpPr txBox="1"/>
      </xdr:nvSpPr>
      <xdr:spPr>
        <a:xfrm>
          <a:off x="16370300" y="1634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79102</xdr:rowOff>
    </xdr:from>
    <xdr:to>
      <xdr:col>81</xdr:col>
      <xdr:colOff>101600</xdr:colOff>
      <xdr:row>97</xdr:row>
      <xdr:rowOff>9252</xdr:rowOff>
    </xdr:to>
    <xdr:sp macro="" textlink="">
      <xdr:nvSpPr>
        <xdr:cNvPr id="700" name="楕円 699">
          <a:extLst>
            <a:ext uri="{FF2B5EF4-FFF2-40B4-BE49-F238E27FC236}">
              <a16:creationId xmlns:a16="http://schemas.microsoft.com/office/drawing/2014/main" id="{1D50E939-A68F-4E9C-9B41-F274C42BAA92}"/>
            </a:ext>
          </a:extLst>
        </xdr:cNvPr>
        <xdr:cNvSpPr/>
      </xdr:nvSpPr>
      <xdr:spPr>
        <a:xfrm>
          <a:off x="15430500" y="165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25779</xdr:rowOff>
    </xdr:from>
    <xdr:ext cx="534377" cy="259045"/>
    <xdr:sp macro="" textlink="">
      <xdr:nvSpPr>
        <xdr:cNvPr id="701" name="テキスト ボックス 700">
          <a:extLst>
            <a:ext uri="{FF2B5EF4-FFF2-40B4-BE49-F238E27FC236}">
              <a16:creationId xmlns:a16="http://schemas.microsoft.com/office/drawing/2014/main" id="{ACF1F895-EF20-492F-98FD-B4123804FAC3}"/>
            </a:ext>
          </a:extLst>
        </xdr:cNvPr>
        <xdr:cNvSpPr txBox="1"/>
      </xdr:nvSpPr>
      <xdr:spPr>
        <a:xfrm>
          <a:off x="15214111" y="163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167419</xdr:rowOff>
    </xdr:from>
    <xdr:to>
      <xdr:col>76</xdr:col>
      <xdr:colOff>165100</xdr:colOff>
      <xdr:row>97</xdr:row>
      <xdr:rowOff>97569</xdr:rowOff>
    </xdr:to>
    <xdr:sp macro="" textlink="">
      <xdr:nvSpPr>
        <xdr:cNvPr id="702" name="楕円 701">
          <a:extLst>
            <a:ext uri="{FF2B5EF4-FFF2-40B4-BE49-F238E27FC236}">
              <a16:creationId xmlns:a16="http://schemas.microsoft.com/office/drawing/2014/main" id="{D2149B6F-BC96-44B9-9068-B6C3F2FD4DFF}"/>
            </a:ext>
          </a:extLst>
        </xdr:cNvPr>
        <xdr:cNvSpPr/>
      </xdr:nvSpPr>
      <xdr:spPr>
        <a:xfrm>
          <a:off x="14541500" y="1662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114096</xdr:rowOff>
    </xdr:from>
    <xdr:ext cx="534377" cy="259045"/>
    <xdr:sp macro="" textlink="">
      <xdr:nvSpPr>
        <xdr:cNvPr id="703" name="テキスト ボックス 702">
          <a:extLst>
            <a:ext uri="{FF2B5EF4-FFF2-40B4-BE49-F238E27FC236}">
              <a16:creationId xmlns:a16="http://schemas.microsoft.com/office/drawing/2014/main" id="{09C6BD01-ACA0-468B-BFCA-A5B5032D9EB2}"/>
            </a:ext>
          </a:extLst>
        </xdr:cNvPr>
        <xdr:cNvSpPr txBox="1"/>
      </xdr:nvSpPr>
      <xdr:spPr>
        <a:xfrm>
          <a:off x="14325111" y="1640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69633</xdr:rowOff>
    </xdr:from>
    <xdr:to>
      <xdr:col>72</xdr:col>
      <xdr:colOff>38100</xdr:colOff>
      <xdr:row>97</xdr:row>
      <xdr:rowOff>171233</xdr:rowOff>
    </xdr:to>
    <xdr:sp macro="" textlink="">
      <xdr:nvSpPr>
        <xdr:cNvPr id="704" name="楕円 703">
          <a:extLst>
            <a:ext uri="{FF2B5EF4-FFF2-40B4-BE49-F238E27FC236}">
              <a16:creationId xmlns:a16="http://schemas.microsoft.com/office/drawing/2014/main" id="{01A5DF72-134F-47C0-91B0-BEBED8F19825}"/>
            </a:ext>
          </a:extLst>
        </xdr:cNvPr>
        <xdr:cNvSpPr/>
      </xdr:nvSpPr>
      <xdr:spPr>
        <a:xfrm>
          <a:off x="13652500" y="167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162360</xdr:rowOff>
    </xdr:from>
    <xdr:ext cx="534377" cy="259045"/>
    <xdr:sp macro="" textlink="">
      <xdr:nvSpPr>
        <xdr:cNvPr id="705" name="テキスト ボックス 704">
          <a:extLst>
            <a:ext uri="{FF2B5EF4-FFF2-40B4-BE49-F238E27FC236}">
              <a16:creationId xmlns:a16="http://schemas.microsoft.com/office/drawing/2014/main" id="{74C62546-61CC-45E7-9D19-EA3A44DF19EE}"/>
            </a:ext>
          </a:extLst>
        </xdr:cNvPr>
        <xdr:cNvSpPr txBox="1"/>
      </xdr:nvSpPr>
      <xdr:spPr>
        <a:xfrm>
          <a:off x="13436111" y="1679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78987</xdr:rowOff>
    </xdr:from>
    <xdr:to>
      <xdr:col>67</xdr:col>
      <xdr:colOff>101600</xdr:colOff>
      <xdr:row>98</xdr:row>
      <xdr:rowOff>9137</xdr:rowOff>
    </xdr:to>
    <xdr:sp macro="" textlink="">
      <xdr:nvSpPr>
        <xdr:cNvPr id="706" name="楕円 705">
          <a:extLst>
            <a:ext uri="{FF2B5EF4-FFF2-40B4-BE49-F238E27FC236}">
              <a16:creationId xmlns:a16="http://schemas.microsoft.com/office/drawing/2014/main" id="{B24F93DA-26EE-415D-83C3-6EAFB15B5B97}"/>
            </a:ext>
          </a:extLst>
        </xdr:cNvPr>
        <xdr:cNvSpPr/>
      </xdr:nvSpPr>
      <xdr:spPr>
        <a:xfrm>
          <a:off x="12763500" y="1670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264</xdr:rowOff>
    </xdr:from>
    <xdr:ext cx="534377" cy="259045"/>
    <xdr:sp macro="" textlink="">
      <xdr:nvSpPr>
        <xdr:cNvPr id="707" name="テキスト ボックス 706">
          <a:extLst>
            <a:ext uri="{FF2B5EF4-FFF2-40B4-BE49-F238E27FC236}">
              <a16:creationId xmlns:a16="http://schemas.microsoft.com/office/drawing/2014/main" id="{2742A4D3-993C-4706-B3AD-26B6FF1BF162}"/>
            </a:ext>
          </a:extLst>
        </xdr:cNvPr>
        <xdr:cNvSpPr txBox="1"/>
      </xdr:nvSpPr>
      <xdr:spPr>
        <a:xfrm>
          <a:off x="12547111" y="1680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785B3509-7418-4B1D-80E9-53C55D729C7B}"/>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DB5F6282-9557-4ADA-8013-D9680C3BB1F7}"/>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546E6965-4BD1-4C93-8A5E-34EE690DE76A}"/>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163FA28D-5821-4C44-BF53-401C4E22201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EF11D80A-F56D-4231-97C5-E128659746CB}"/>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366FA972-B77D-488F-8308-0894A8CAA0C4}"/>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367C216A-B148-4B03-8B71-11863D3A6F11}"/>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49A8F5DE-5E41-4AC3-8C72-9F2F6E0F226E}"/>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1825257F-1582-4776-BDFB-A6DA66BBF36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C12602A0-3BA5-4A89-AC40-5EC6AE7CA02E}"/>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FBCC3495-F83E-43E9-8870-0C48918EE72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F44455BF-782E-46C6-94BA-8CB4F4E0CF75}"/>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FA2F7122-BB35-4749-BEB6-2CF308DBF6A6}"/>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3581C4C5-430F-4F41-9485-439BB3BE8D4E}"/>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8F3144D7-425E-4673-85D8-41B70837CC5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E7A72182-AE9F-4CE9-A149-7550844DFEBD}"/>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C161AD74-7AA0-48D8-A0DC-08FB4587045F}"/>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6ACAA6B9-D490-4D3E-8F64-25A756853F7E}"/>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31FA68D1-931B-4A0C-B889-0B1085F34D22}"/>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3243A591-8E56-410D-A809-08DD5EDC543A}"/>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D045FB53-03DC-4AEB-B174-AC43EEB42C9D}"/>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8E22F886-8915-417A-AAEA-C3A11DBD71A1}"/>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a:extLst>
            <a:ext uri="{FF2B5EF4-FFF2-40B4-BE49-F238E27FC236}">
              <a16:creationId xmlns:a16="http://schemas.microsoft.com/office/drawing/2014/main" id="{0D097E23-D7D1-4991-8D4B-85EDCDBDC84B}"/>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5E63BB02-E27E-4D3B-BDAC-44646BA7088E}"/>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a:extLst>
            <a:ext uri="{FF2B5EF4-FFF2-40B4-BE49-F238E27FC236}">
              <a16:creationId xmlns:a16="http://schemas.microsoft.com/office/drawing/2014/main" id="{12C8B8E0-B831-4E19-8E73-7B6AED426729}"/>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a:extLst>
            <a:ext uri="{FF2B5EF4-FFF2-40B4-BE49-F238E27FC236}">
              <a16:creationId xmlns:a16="http://schemas.microsoft.com/office/drawing/2014/main" id="{4E7EEB79-B402-49C0-8E3C-362FFCFA1D17}"/>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B2386F20-17AF-4FC3-8587-810B4D03E7D5}"/>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a:extLst>
            <a:ext uri="{FF2B5EF4-FFF2-40B4-BE49-F238E27FC236}">
              <a16:creationId xmlns:a16="http://schemas.microsoft.com/office/drawing/2014/main" id="{C907F718-7ED8-4C6A-A5F4-E30E80F521F2}"/>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a:extLst>
            <a:ext uri="{FF2B5EF4-FFF2-40B4-BE49-F238E27FC236}">
              <a16:creationId xmlns:a16="http://schemas.microsoft.com/office/drawing/2014/main" id="{9155EB0B-949B-4E53-940D-F9DA1A7C8F57}"/>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ABF1DDA8-3DFB-4B60-A694-CFA60EDCB9C4}"/>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a:extLst>
            <a:ext uri="{FF2B5EF4-FFF2-40B4-BE49-F238E27FC236}">
              <a16:creationId xmlns:a16="http://schemas.microsoft.com/office/drawing/2014/main" id="{065C7083-9A67-43BD-9BF5-D88D30C1A47A}"/>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a:extLst>
            <a:ext uri="{FF2B5EF4-FFF2-40B4-BE49-F238E27FC236}">
              <a16:creationId xmlns:a16="http://schemas.microsoft.com/office/drawing/2014/main" id="{71C38861-87B9-44B3-A206-783AB85E0BAF}"/>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275A6017-C67C-491F-B8CF-EACA4750A79C}"/>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9ED06488-DC6E-46E3-85E9-D428532A48C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2" name="テキスト ボックス 741">
          <a:extLst>
            <a:ext uri="{FF2B5EF4-FFF2-40B4-BE49-F238E27FC236}">
              <a16:creationId xmlns:a16="http://schemas.microsoft.com/office/drawing/2014/main" id="{50153031-4975-4AE3-8020-C8E6387AE42D}"/>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6287776F-969A-447E-A886-D0DB48D922F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a:extLst>
            <a:ext uri="{FF2B5EF4-FFF2-40B4-BE49-F238E27FC236}">
              <a16:creationId xmlns:a16="http://schemas.microsoft.com/office/drawing/2014/main" id="{5CD65289-718A-4917-B702-ECF3E9F92A9B}"/>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a:extLst>
            <a:ext uri="{FF2B5EF4-FFF2-40B4-BE49-F238E27FC236}">
              <a16:creationId xmlns:a16="http://schemas.microsoft.com/office/drawing/2014/main" id="{6B8D71AA-6234-43D2-9DA2-7331338D7C7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a:extLst>
            <a:ext uri="{FF2B5EF4-FFF2-40B4-BE49-F238E27FC236}">
              <a16:creationId xmlns:a16="http://schemas.microsoft.com/office/drawing/2014/main" id="{79F880B7-52FC-439D-8DE9-F683E0CC84AC}"/>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a:extLst>
            <a:ext uri="{FF2B5EF4-FFF2-40B4-BE49-F238E27FC236}">
              <a16:creationId xmlns:a16="http://schemas.microsoft.com/office/drawing/2014/main" id="{3EDCF171-4A1E-49E4-9780-FF125444C501}"/>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414F5C0B-7F67-4CD5-B27D-9AA5AAA12C8C}"/>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2C7B2DCB-AE45-4999-B6A8-C08B5A13D404}"/>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7468D8F2-D8C8-42E1-9B11-5D59BD07B52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716A7C5C-68DA-4AD2-8C09-89A5C8577538}"/>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C39375DA-6094-42EA-A17E-46F8C00CA59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5B4065C0-02CC-418B-8592-EF1BB471FF81}"/>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a:extLst>
            <a:ext uri="{FF2B5EF4-FFF2-40B4-BE49-F238E27FC236}">
              <a16:creationId xmlns:a16="http://schemas.microsoft.com/office/drawing/2014/main" id="{F8A0BA86-3077-4DE6-82A3-24F091EA7C11}"/>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D61463B-7CA0-4A19-8C4D-9153EE49C4A8}"/>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a:extLst>
            <a:ext uri="{FF2B5EF4-FFF2-40B4-BE49-F238E27FC236}">
              <a16:creationId xmlns:a16="http://schemas.microsoft.com/office/drawing/2014/main" id="{4EA31CD4-9682-4178-8A0F-23C7E96BD842}"/>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60F02C6-2C98-4B28-8B76-7F55EB7172F1}"/>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C3E8C411-47E8-47B5-A25A-48A0457233FF}"/>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46514AE2-35CC-45E9-A3F6-B7DC66484961}"/>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E73A4C44-C62E-4BE8-A688-52BC39046706}"/>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DE69F19E-EC1A-4B1B-BDA3-A50B01BF974E}"/>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FD2D22AB-E416-4D65-B621-678D5447D33B}"/>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B36FF6A4-7AEE-4939-83C0-DEC74D8B45E9}"/>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D768307E-FAD9-4F3E-BCDB-996E6BBCE2E6}"/>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B9BDC27F-A014-4F1A-828D-A7F720F2EEE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56E9BA68-E809-4F9D-A43C-CD7B9D5B871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C88A6901-6082-44CD-8158-E5C59FE760C4}"/>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E2A21BA0-2D48-4D95-BD93-3983CAD0AC5B}"/>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3033A28-91B4-42F8-B150-3E627345B95C}"/>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6B92C9AA-CEEB-4D3F-813D-75B4FAF7FD07}"/>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ABA6C5C2-8AEE-4EF3-BBF3-EB7DAD6FB07D}"/>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350BC322-170B-466C-B8FA-BBC0CF979FA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D30027A8-759B-4610-87F5-8CAF5E09611F}"/>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50246682-8AFD-40F6-9F16-DD005B25D2B7}"/>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50393ECB-683B-425E-96E7-4E8D80D4221A}"/>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23F40653-3080-42E7-8DB0-C5A29FEE2FA1}"/>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E63D4162-A9D8-45F5-A1A8-77A0C89AEEC7}"/>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E8C77792-693E-4156-A0DA-9D0B4FB49021}"/>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4B1DC6F9-422C-4D61-86C7-1429B6A03AB8}"/>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DC53D6DE-DDFE-4A35-A55C-E62099DECFAF}"/>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B7FEE4DA-AE9A-480B-8F1D-DCD59DC71B4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97C4B5A7-4253-4604-AFE4-F703E084371C}"/>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52C8CB1E-7426-430F-B881-FBFF1D0A6692}"/>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5C6D65D4-55CB-488E-9FFE-BDA7812BEC08}"/>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388C851C-1F0A-45CB-BC58-0049F874EC07}"/>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7AF6120C-36A3-4F34-9F9A-84AE28727B14}"/>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560B1324-AFBF-4973-9262-C8A83900DA6D}"/>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61CB185-D49D-4C88-A47A-379B0A3C2C4A}"/>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EDD1B497-E895-4001-BDF7-9431B0A8FB2F}"/>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49462F46-A281-47E7-9388-790D368A7D99}"/>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7F104121-BCC1-4A8C-9149-E3A9EB4AB3F4}"/>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E6EE5CA-092F-403C-B291-92F5AD1A3BA7}"/>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2264020D-0BD9-4DB1-BCF1-E91613CCC323}"/>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C88D2388-1831-4F14-ABFB-982684167CDA}"/>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6AF37EA-E1EB-465E-A00B-62DEF8274E09}"/>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35FBC4E3-1DE5-4CE9-A0CE-DB02649A57D9}"/>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C9D7E4A4-4C7A-44D7-9CE7-027C154FB97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A16F6C15-1654-4F73-A96A-A7F8C489D06D}"/>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2CB295C1-88EA-48CC-A57A-C3007B07CEA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E93B76B6-2446-4B38-93C0-70DEF6D09C01}"/>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13C7F8C4-F5B8-4FF2-9537-2DCE28DA441C}"/>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45745197-DE13-4EFD-B638-C80C5FD430A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3A2EA12C-20FA-44FF-A8C3-9DB3544CA729}"/>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56264BFB-CB34-43C5-9E4A-8255FCEF6B3F}"/>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DD3E0BD2-8F1B-47CB-95AB-C672009AA46C}"/>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8DFBE618-03E2-4B17-8ED9-2B4972CC892D}"/>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86D1D324-BA0D-4A02-AA75-FAB4668C0CFC}"/>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993CEB44-CA96-46EF-B136-D1D846BC4992}"/>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35470276-FBE6-42EB-A993-0780DD6E950B}"/>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917C3A30-DA4D-45CD-BA6E-B49703DD172E}"/>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9F42BC3B-3205-4848-8CEA-CCEC6996BD2B}"/>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6C6F1216-2728-44DB-89F6-24C18B21B97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67867172-4C24-464D-9247-846CA742AD22}"/>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45891E9-4458-4A10-869F-D2D79B522E7F}"/>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令和２年度と比較すると、総務費は、特別定額給付金事業が完了したことに伴い、令和２年度</a:t>
          </a:r>
          <a:r>
            <a:rPr kumimoji="1" lang="en-US" altLang="ja-JP" sz="1300">
              <a:latin typeface="ＭＳ Ｐゴシック" panose="020B0600070205080204" pitchFamily="50" charset="-128"/>
              <a:ea typeface="ＭＳ Ｐゴシック" panose="020B0600070205080204" pitchFamily="50" charset="-128"/>
            </a:rPr>
            <a:t>322,046</a:t>
          </a:r>
          <a:r>
            <a:rPr kumimoji="1" lang="ja-JP" altLang="en-US" sz="1300">
              <a:latin typeface="ＭＳ Ｐゴシック" panose="020B0600070205080204" pitchFamily="50" charset="-128"/>
              <a:ea typeface="ＭＳ Ｐゴシック" panose="020B0600070205080204" pitchFamily="50" charset="-128"/>
            </a:rPr>
            <a:t>円に対し令和３年度</a:t>
          </a:r>
          <a:r>
            <a:rPr kumimoji="1" lang="en-US" altLang="ja-JP" sz="1300">
              <a:latin typeface="ＭＳ Ｐゴシック" panose="020B0600070205080204" pitchFamily="50" charset="-128"/>
              <a:ea typeface="ＭＳ Ｐゴシック" panose="020B0600070205080204" pitchFamily="50" charset="-128"/>
            </a:rPr>
            <a:t>264,987</a:t>
          </a:r>
          <a:r>
            <a:rPr kumimoji="1" lang="ja-JP" altLang="en-US" sz="1300">
              <a:latin typeface="ＭＳ Ｐゴシック" panose="020B0600070205080204" pitchFamily="50" charset="-128"/>
              <a:ea typeface="ＭＳ Ｐゴシック" panose="020B0600070205080204" pitchFamily="50" charset="-128"/>
            </a:rPr>
            <a:t>円と減少した。また、民生費は、新型コロナウイルス感染症の影響による非課税世帯等への給付事業が実施されたことにより、令和２年度</a:t>
          </a:r>
          <a:r>
            <a:rPr kumimoji="1" lang="en-US" altLang="ja-JP" sz="1300">
              <a:latin typeface="ＭＳ Ｐゴシック" panose="020B0600070205080204" pitchFamily="50" charset="-128"/>
              <a:ea typeface="ＭＳ Ｐゴシック" panose="020B0600070205080204" pitchFamily="50" charset="-128"/>
            </a:rPr>
            <a:t>181,991</a:t>
          </a:r>
          <a:r>
            <a:rPr kumimoji="1" lang="ja-JP" altLang="en-US" sz="1300">
              <a:latin typeface="ＭＳ Ｐゴシック" panose="020B0600070205080204" pitchFamily="50" charset="-128"/>
              <a:ea typeface="ＭＳ Ｐゴシック" panose="020B0600070205080204" pitchFamily="50" charset="-128"/>
            </a:rPr>
            <a:t>円に対し令和３年度</a:t>
          </a:r>
          <a:r>
            <a:rPr kumimoji="1" lang="en-US" altLang="ja-JP" sz="1300">
              <a:latin typeface="ＭＳ Ｐゴシック" panose="020B0600070205080204" pitchFamily="50" charset="-128"/>
              <a:ea typeface="ＭＳ Ｐゴシック" panose="020B0600070205080204" pitchFamily="50" charset="-128"/>
            </a:rPr>
            <a:t>203,790</a:t>
          </a:r>
          <a:r>
            <a:rPr kumimoji="1" lang="ja-JP" altLang="en-US" sz="1300">
              <a:latin typeface="ＭＳ Ｐゴシック" panose="020B0600070205080204" pitchFamily="50" charset="-128"/>
              <a:ea typeface="ＭＳ Ｐゴシック" panose="020B0600070205080204" pitchFamily="50" charset="-128"/>
            </a:rPr>
            <a:t>円と増加した。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また、公債費は、熊本地震関連公債費が増加しており、令和２年度と比較すると、</a:t>
          </a:r>
          <a:r>
            <a:rPr kumimoji="1" lang="en-US" altLang="ja-JP" sz="1300">
              <a:latin typeface="ＭＳ Ｐゴシック" panose="020B0600070205080204" pitchFamily="50" charset="-128"/>
              <a:ea typeface="ＭＳ Ｐゴシック" panose="020B0600070205080204" pitchFamily="50" charset="-128"/>
            </a:rPr>
            <a:t>9,714</a:t>
          </a:r>
          <a:r>
            <a:rPr kumimoji="1" lang="ja-JP" altLang="en-US" sz="1300">
              <a:latin typeface="ＭＳ Ｐゴシック" panose="020B0600070205080204" pitchFamily="50" charset="-128"/>
              <a:ea typeface="ＭＳ Ｐゴシック" panose="020B0600070205080204" pitchFamily="50" charset="-128"/>
            </a:rPr>
            <a:t>円増加した。今後、令和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年度まで公債費が増加傾向にあるため、歳出決算額に占める公債費の割合が高くなる見込みである。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978D24DA-26F9-482E-B65C-7CF8B7D53C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9612DDF2-491C-488C-BEBC-1A72B29C9AC7}"/>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BB897307-DFBE-4878-9448-0AA153C23508}"/>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1371F02F-FAC7-40ED-BFA7-2D34CB60F252}"/>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15088991-8BE9-4D37-96E1-97FAFE38C6CE}"/>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D9B1469-A361-4C2F-8150-81EBA7D8E806}"/>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9962944E-44B6-4727-8A74-276D48FD813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831D4A8D-A4AC-45C7-B228-E3F4A155ADB9}"/>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91DEF509-37F7-4EB0-A0BF-0DB742FC435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15D98EB7-BB6A-4B5D-97A5-41A77D90FD13}"/>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9F3EC54A-8FCB-4EDF-9559-BF07771FFC3C}"/>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3A4655E4-16F7-48D3-9DF8-A0EA5FC9D60F}"/>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D026762B-2EF3-40C9-891F-F8539A7E13B9}"/>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年熊本地震の復旧・復興事業推進等により、平成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年度末には</a:t>
          </a:r>
          <a:r>
            <a:rPr kumimoji="1" lang="en-US" altLang="ja-JP" sz="1400">
              <a:latin typeface="ＭＳ ゴシック" pitchFamily="49" charset="-128"/>
              <a:ea typeface="ＭＳ ゴシック" pitchFamily="49" charset="-128"/>
            </a:rPr>
            <a:t>703,608</a:t>
          </a:r>
          <a:r>
            <a:rPr kumimoji="1" lang="ja-JP" altLang="en-US" sz="1400">
              <a:latin typeface="ＭＳ ゴシック" pitchFamily="49" charset="-128"/>
              <a:ea typeface="ＭＳ ゴシック" pitchFamily="49" charset="-128"/>
            </a:rPr>
            <a:t>千円まで減少したが、ふるさと応援基金の活用及び歳出の抑制等を図った結果、基金残高が令和３年度末で</a:t>
          </a:r>
          <a:r>
            <a:rPr kumimoji="1" lang="en-US" altLang="ja-JP" sz="1400">
              <a:latin typeface="ＭＳ ゴシック" pitchFamily="49" charset="-128"/>
              <a:ea typeface="ＭＳ ゴシック" pitchFamily="49" charset="-128"/>
            </a:rPr>
            <a:t>1,418,126</a:t>
          </a:r>
          <a:r>
            <a:rPr kumimoji="1" lang="ja-JP" altLang="en-US" sz="1400">
              <a:latin typeface="ＭＳ ゴシック" pitchFamily="49" charset="-128"/>
              <a:ea typeface="ＭＳ ゴシック" pitchFamily="49" charset="-128"/>
            </a:rPr>
            <a:t>千円となった。実質単年度収支額は、令和２年度と比較して令和３年度は</a:t>
          </a:r>
          <a:r>
            <a:rPr kumimoji="1" lang="en-US" altLang="ja-JP" sz="1400">
              <a:latin typeface="ＭＳ ゴシック" pitchFamily="49" charset="-128"/>
              <a:ea typeface="ＭＳ ゴシック" pitchFamily="49" charset="-128"/>
            </a:rPr>
            <a:t>443,826</a:t>
          </a:r>
          <a:r>
            <a:rPr kumimoji="1" lang="ja-JP" altLang="en-US" sz="1400">
              <a:latin typeface="ＭＳ ゴシック" pitchFamily="49" charset="-128"/>
              <a:ea typeface="ＭＳ ゴシック" pitchFamily="49" charset="-128"/>
            </a:rPr>
            <a:t>千円増加しており、黒字となっている。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年熊本地震による復旧・復興事業を進めながらも必要な事業等を峻別し、無駄のない財政運営に努めていく。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C248BA8F-1ED2-49A4-B739-B8B7B51DB6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65D5320B-1AAF-44AE-8F44-5D8F64359723}"/>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B326B546-0BC0-4EFE-8D92-C2F220F16D2F}"/>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71C880F-D2CC-4862-BA83-E691A8721DF9}"/>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AFD9B1A9-EED7-4C0D-90F2-AB4B854324C3}"/>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B3EA89C1-D973-44FB-97CF-8D4A4750318E}"/>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60BC2471-03D0-4995-BCF8-479F23E7FAAC}"/>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熊本県御船町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22BF76-0AB8-465C-8D67-A17B36DA546F}"/>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ECE68E6A-A1C5-4A19-BE8A-AE1EA440E24A}"/>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熊本地震からの復旧・復興が進み、一般会計及び公営企業会計を含む全ての特別会計において、令和２年度から引続き黒字となっている。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今後も事業の見直し等を実施し、健全な財政運営に努める。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BBED0B39-C9BA-4010-802E-5BF29DFE417A}"/>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11D14D67-CB8A-48EF-96BC-C9A8E21C4D39}"/>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DE289FDB-8FFF-4DB7-B26A-7CFD7FD6B3D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FC62E640-FA4D-4192-904E-29E1C7817D39}"/>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66C138D8-1FF2-405A-A95E-66AFE5E75F6D}"/>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FAACB4D0-2654-4611-95CC-4C0E94C8745B}"/>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B188A588-EE96-4F8A-BB85-6EEC4A8916D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4ACE1DA1-8F47-45FE-B64C-9178729AF7AD}"/>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2ACB6DAC-6680-4688-A748-E98F15576128}"/>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18D58B4C-FCBA-4591-9743-F67D337ABAEC}"/>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25316D25-EF00-4C70-AD1D-B0BFC1ED5349}"/>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0.57.45\110280\110283_&#36001;&#25919;&#20418;\&#65297;&#65297;&#22269;&#12539;&#30476;&#12363;&#12425;&#12398;&#36890;&#30693;&#12539;&#29031;&#20250;\&#20196;&#21644;%20%204&#24180;&#24230;\230303_&#20196;&#21644;&#65299;&#24180;&#24230;&#36001;&#25919;&#29366;&#27841;&#36039;&#26009;&#38598;&#12398;&#20316;&#25104;&#31561;&#12395;&#12388;&#12356;&#12390;\04_&#22238;&#31572;&#20462;&#27491;\&#12304;&#36001;&#25919;&#29366;&#27841;&#36039;&#26009;&#38598;&#12305;_434418_&#24481;&#33337;&#30010;_2021&#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ow r="7">
          <cell r="B7" t="str">
            <v>一般会計</v>
          </cell>
        </row>
        <row r="8">
          <cell r="B8" t="str">
            <v>御船町情報通信基盤施設運営事業特別会計</v>
          </cell>
        </row>
        <row r="28">
          <cell r="B28" t="str">
            <v>御船町国民健康保険事業特別会計</v>
          </cell>
        </row>
        <row r="29">
          <cell r="B29" t="str">
            <v>御船町介護保険事業特別会計</v>
          </cell>
        </row>
        <row r="30">
          <cell r="B30" t="str">
            <v>御船町後期高齢者医療事業特別会計</v>
          </cell>
        </row>
        <row r="31">
          <cell r="B31" t="str">
            <v>御船町水道事業会計</v>
          </cell>
        </row>
        <row r="32">
          <cell r="B32" t="str">
            <v>御船町公共下水道事業特別会計</v>
          </cell>
        </row>
        <row r="33">
          <cell r="B33" t="str">
            <v>御船町緑の村運営事業特別会計</v>
          </cell>
        </row>
        <row r="68">
          <cell r="B68" t="str">
            <v>熊本県市町村総合事務組合</v>
          </cell>
        </row>
        <row r="69">
          <cell r="B69" t="str">
            <v>御船地区衛生施設組合</v>
          </cell>
        </row>
        <row r="70">
          <cell r="B70" t="str">
            <v>御船町・甲佐町衛生施設組合</v>
          </cell>
        </row>
        <row r="71">
          <cell r="B71" t="str">
            <v>上益城消防組合</v>
          </cell>
        </row>
        <row r="72">
          <cell r="B72" t="str">
            <v>上益城広域連合</v>
          </cell>
        </row>
        <row r="73">
          <cell r="B73" t="str">
            <v>熊本県後期高齢者医療広域連合（一般会計）</v>
          </cell>
        </row>
        <row r="74">
          <cell r="B74" t="str">
            <v>熊本県後期高齢者医療広域連合（後期高齢者医療特別会計）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82444</v>
          </cell>
          <cell r="F3">
            <v>67343</v>
          </cell>
        </row>
        <row r="5">
          <cell r="A5" t="str">
            <v xml:space="preserve"> H30</v>
          </cell>
          <cell r="D5">
            <v>145501</v>
          </cell>
          <cell r="F5">
            <v>73475</v>
          </cell>
        </row>
        <row r="7">
          <cell r="A7" t="str">
            <v xml:space="preserve"> R01</v>
          </cell>
          <cell r="D7">
            <v>214327</v>
          </cell>
          <cell r="F7">
            <v>87464</v>
          </cell>
        </row>
        <row r="9">
          <cell r="A9" t="str">
            <v xml:space="preserve"> R02</v>
          </cell>
          <cell r="D9">
            <v>112642</v>
          </cell>
          <cell r="F9">
            <v>96248</v>
          </cell>
        </row>
        <row r="11">
          <cell r="A11" t="str">
            <v xml:space="preserve"> R03</v>
          </cell>
          <cell r="D11">
            <v>69132</v>
          </cell>
          <cell r="F11">
            <v>76413</v>
          </cell>
        </row>
        <row r="18">
          <cell r="B18" t="str">
            <v>H29</v>
          </cell>
          <cell r="C18" t="str">
            <v>H30</v>
          </cell>
          <cell r="D18" t="str">
            <v>R01</v>
          </cell>
          <cell r="E18" t="str">
            <v>R02</v>
          </cell>
          <cell r="F18" t="str">
            <v>R03</v>
          </cell>
        </row>
        <row r="19">
          <cell r="A19" t="str">
            <v>実質収支額</v>
          </cell>
          <cell r="B19">
            <v>16.21</v>
          </cell>
          <cell r="C19">
            <v>11.55</v>
          </cell>
          <cell r="D19">
            <v>9.31</v>
          </cell>
          <cell r="E19">
            <v>8.24</v>
          </cell>
          <cell r="F19">
            <v>14.44</v>
          </cell>
        </row>
        <row r="20">
          <cell r="A20" t="str">
            <v>財政調整基金残高</v>
          </cell>
          <cell r="B20">
            <v>15.37</v>
          </cell>
          <cell r="C20">
            <v>16.53</v>
          </cell>
          <cell r="D20">
            <v>16.670000000000002</v>
          </cell>
          <cell r="E20">
            <v>20.91</v>
          </cell>
          <cell r="F20">
            <v>25.13</v>
          </cell>
        </row>
        <row r="21">
          <cell r="A21" t="str">
            <v>実質単年度収支</v>
          </cell>
          <cell r="B21">
            <v>3.31</v>
          </cell>
          <cell r="C21">
            <v>-4.17</v>
          </cell>
          <cell r="D21">
            <v>-0.22</v>
          </cell>
          <cell r="E21">
            <v>5.3</v>
          </cell>
          <cell r="F21">
            <v>12.74</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御船町緑の村運営事業特別会計</v>
          </cell>
          <cell r="B29" t="e">
            <v>#N/A</v>
          </cell>
          <cell r="C29">
            <v>0.03</v>
          </cell>
          <cell r="D29" t="e">
            <v>#N/A</v>
          </cell>
          <cell r="E29">
            <v>0.24</v>
          </cell>
          <cell r="F29" t="e">
            <v>#N/A</v>
          </cell>
          <cell r="G29">
            <v>0.04</v>
          </cell>
          <cell r="H29" t="e">
            <v>#N/A</v>
          </cell>
          <cell r="I29">
            <v>0.04</v>
          </cell>
          <cell r="J29" t="e">
            <v>#N/A</v>
          </cell>
          <cell r="K29">
            <v>0.01</v>
          </cell>
        </row>
        <row r="30">
          <cell r="A30" t="str">
            <v>御船町情報通信基盤施設運営事業特別会計</v>
          </cell>
          <cell r="B30" t="e">
            <v>#N/A</v>
          </cell>
          <cell r="C30">
            <v>0.1</v>
          </cell>
          <cell r="D30">
            <v>0.2</v>
          </cell>
          <cell r="E30" t="e">
            <v>#N/A</v>
          </cell>
          <cell r="F30">
            <v>0.13</v>
          </cell>
          <cell r="G30" t="e">
            <v>#N/A</v>
          </cell>
          <cell r="H30" t="e">
            <v>#N/A</v>
          </cell>
          <cell r="I30">
            <v>0.08</v>
          </cell>
          <cell r="J30" t="e">
            <v>#N/A</v>
          </cell>
          <cell r="K30">
            <v>0.09</v>
          </cell>
        </row>
        <row r="31">
          <cell r="A31" t="str">
            <v>御船町公共下水道事業特別会計</v>
          </cell>
          <cell r="B31" t="e">
            <v>#N/A</v>
          </cell>
          <cell r="C31">
            <v>0.44</v>
          </cell>
          <cell r="D31" t="e">
            <v>#N/A</v>
          </cell>
          <cell r="E31">
            <v>3.38</v>
          </cell>
          <cell r="F31" t="e">
            <v>#N/A</v>
          </cell>
          <cell r="G31">
            <v>0.16</v>
          </cell>
          <cell r="H31" t="e">
            <v>#N/A</v>
          </cell>
          <cell r="I31">
            <v>0.27</v>
          </cell>
          <cell r="J31" t="e">
            <v>#N/A</v>
          </cell>
          <cell r="K31">
            <v>0.17</v>
          </cell>
        </row>
        <row r="32">
          <cell r="A32" t="str">
            <v>御船町後期高齢者医療事業特別会計</v>
          </cell>
          <cell r="B32" t="e">
            <v>#N/A</v>
          </cell>
          <cell r="C32">
            <v>0.21</v>
          </cell>
          <cell r="D32" t="e">
            <v>#N/A</v>
          </cell>
          <cell r="E32">
            <v>0.25</v>
          </cell>
          <cell r="F32" t="e">
            <v>#N/A</v>
          </cell>
          <cell r="G32">
            <v>0.26</v>
          </cell>
          <cell r="H32" t="e">
            <v>#N/A</v>
          </cell>
          <cell r="I32">
            <v>0.28999999999999998</v>
          </cell>
          <cell r="J32" t="e">
            <v>#N/A</v>
          </cell>
          <cell r="K32">
            <v>0.28000000000000003</v>
          </cell>
        </row>
        <row r="33">
          <cell r="A33" t="str">
            <v>御船町介護保険事業特別会計</v>
          </cell>
          <cell r="B33" t="e">
            <v>#N/A</v>
          </cell>
          <cell r="C33">
            <v>1.79</v>
          </cell>
          <cell r="D33" t="e">
            <v>#N/A</v>
          </cell>
          <cell r="E33">
            <v>2.82</v>
          </cell>
          <cell r="F33" t="e">
            <v>#N/A</v>
          </cell>
          <cell r="G33">
            <v>2.65</v>
          </cell>
          <cell r="H33" t="e">
            <v>#N/A</v>
          </cell>
          <cell r="I33">
            <v>2.13</v>
          </cell>
          <cell r="J33" t="e">
            <v>#N/A</v>
          </cell>
          <cell r="K33">
            <v>2.1800000000000002</v>
          </cell>
        </row>
        <row r="34">
          <cell r="A34" t="str">
            <v>御船町国民健康保険事業特別会計</v>
          </cell>
          <cell r="B34" t="e">
            <v>#N/A</v>
          </cell>
          <cell r="C34">
            <v>5.5</v>
          </cell>
          <cell r="D34" t="e">
            <v>#N/A</v>
          </cell>
          <cell r="E34">
            <v>4.8899999999999997</v>
          </cell>
          <cell r="F34" t="e">
            <v>#N/A</v>
          </cell>
          <cell r="G34">
            <v>4.47</v>
          </cell>
          <cell r="H34" t="e">
            <v>#N/A</v>
          </cell>
          <cell r="I34">
            <v>4.08</v>
          </cell>
          <cell r="J34" t="e">
            <v>#N/A</v>
          </cell>
          <cell r="K34">
            <v>3.6</v>
          </cell>
        </row>
        <row r="35">
          <cell r="A35" t="str">
            <v>御船町水道事業会計</v>
          </cell>
          <cell r="B35" t="e">
            <v>#N/A</v>
          </cell>
          <cell r="C35">
            <v>9.81</v>
          </cell>
          <cell r="D35" t="e">
            <v>#N/A</v>
          </cell>
          <cell r="E35">
            <v>5.54</v>
          </cell>
          <cell r="F35" t="e">
            <v>#N/A</v>
          </cell>
          <cell r="G35">
            <v>4.51</v>
          </cell>
          <cell r="H35" t="e">
            <v>#N/A</v>
          </cell>
          <cell r="I35">
            <v>4.03</v>
          </cell>
          <cell r="J35" t="e">
            <v>#N/A</v>
          </cell>
          <cell r="K35">
            <v>3.68</v>
          </cell>
        </row>
        <row r="36">
          <cell r="A36" t="str">
            <v>一般会計</v>
          </cell>
          <cell r="B36" t="e">
            <v>#N/A</v>
          </cell>
          <cell r="C36">
            <v>16.09</v>
          </cell>
          <cell r="D36" t="e">
            <v>#N/A</v>
          </cell>
          <cell r="E36">
            <v>11.75</v>
          </cell>
          <cell r="F36" t="e">
            <v>#N/A</v>
          </cell>
          <cell r="G36">
            <v>9.44</v>
          </cell>
          <cell r="H36" t="e">
            <v>#N/A</v>
          </cell>
          <cell r="I36">
            <v>8.15</v>
          </cell>
          <cell r="J36" t="e">
            <v>#N/A</v>
          </cell>
          <cell r="K36">
            <v>14.34</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633</v>
          </cell>
          <cell r="G42">
            <v>619</v>
          </cell>
          <cell r="J42">
            <v>859</v>
          </cell>
          <cell r="M42">
            <v>1000</v>
          </cell>
          <cell r="P42">
            <v>1095</v>
          </cell>
        </row>
        <row r="43">
          <cell r="A43" t="str">
            <v>一時借入金の利子</v>
          </cell>
          <cell r="B43">
            <v>1</v>
          </cell>
          <cell r="E43">
            <v>1</v>
          </cell>
          <cell r="H43">
            <v>2</v>
          </cell>
          <cell r="K43" t="str">
            <v>-</v>
          </cell>
          <cell r="N43" t="str">
            <v>-</v>
          </cell>
        </row>
        <row r="44">
          <cell r="A44" t="str">
            <v>債務負担行為に基づく支出額</v>
          </cell>
          <cell r="B44">
            <v>0</v>
          </cell>
          <cell r="E44">
            <v>0</v>
          </cell>
          <cell r="H44">
            <v>0</v>
          </cell>
          <cell r="K44" t="str">
            <v>-</v>
          </cell>
          <cell r="N44" t="str">
            <v>-</v>
          </cell>
        </row>
        <row r="45">
          <cell r="A45" t="str">
            <v>組合等が起こした地方債の元利償還金に対する負担金等</v>
          </cell>
          <cell r="B45">
            <v>34</v>
          </cell>
          <cell r="E45">
            <v>39</v>
          </cell>
          <cell r="H45">
            <v>41</v>
          </cell>
          <cell r="K45">
            <v>41</v>
          </cell>
          <cell r="N45">
            <v>44</v>
          </cell>
        </row>
        <row r="46">
          <cell r="A46" t="str">
            <v>公営企業債の元利償還金に対する繰入金</v>
          </cell>
          <cell r="B46">
            <v>184</v>
          </cell>
          <cell r="E46">
            <v>213</v>
          </cell>
          <cell r="H46">
            <v>201</v>
          </cell>
          <cell r="K46">
            <v>191</v>
          </cell>
          <cell r="N46">
            <v>179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680</v>
          </cell>
          <cell r="E49">
            <v>709</v>
          </cell>
          <cell r="H49">
            <v>975</v>
          </cell>
          <cell r="K49">
            <v>1301</v>
          </cell>
          <cell r="N49">
            <v>1480</v>
          </cell>
        </row>
        <row r="50">
          <cell r="A50" t="str">
            <v>実質公債費比率の分子</v>
          </cell>
          <cell r="B50" t="e">
            <v>#N/A</v>
          </cell>
          <cell r="C50">
            <v>266</v>
          </cell>
          <cell r="D50" t="e">
            <v>#N/A</v>
          </cell>
          <cell r="E50" t="e">
            <v>#N/A</v>
          </cell>
          <cell r="F50">
            <v>343</v>
          </cell>
          <cell r="G50" t="e">
            <v>#N/A</v>
          </cell>
          <cell r="H50" t="e">
            <v>#N/A</v>
          </cell>
          <cell r="I50">
            <v>360</v>
          </cell>
          <cell r="J50" t="e">
            <v>#N/A</v>
          </cell>
          <cell r="K50" t="e">
            <v>#N/A</v>
          </cell>
          <cell r="L50">
            <v>533</v>
          </cell>
          <cell r="M50" t="e">
            <v>#N/A</v>
          </cell>
          <cell r="N50" t="e">
            <v>#N/A</v>
          </cell>
          <cell r="O50">
            <v>608</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11525</v>
          </cell>
          <cell r="G56">
            <v>12842</v>
          </cell>
          <cell r="J56">
            <v>13418</v>
          </cell>
          <cell r="M56">
            <v>13120</v>
          </cell>
          <cell r="P56">
            <v>12508</v>
          </cell>
        </row>
        <row r="57">
          <cell r="A57" t="str">
            <v>充当可能特定歳入</v>
          </cell>
          <cell r="D57">
            <v>75</v>
          </cell>
          <cell r="G57">
            <v>133</v>
          </cell>
          <cell r="J57">
            <v>812</v>
          </cell>
          <cell r="M57">
            <v>817</v>
          </cell>
          <cell r="P57">
            <v>814</v>
          </cell>
        </row>
        <row r="58">
          <cell r="A58" t="str">
            <v>充当可能基金</v>
          </cell>
          <cell r="D58">
            <v>1677</v>
          </cell>
          <cell r="G58">
            <v>1887</v>
          </cell>
          <cell r="J58">
            <v>2353</v>
          </cell>
          <cell r="M58">
            <v>3317</v>
          </cell>
          <cell r="P58">
            <v>4267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1124</v>
          </cell>
          <cell r="E62">
            <v>1037</v>
          </cell>
          <cell r="H62">
            <v>1009</v>
          </cell>
          <cell r="K62">
            <v>1022</v>
          </cell>
          <cell r="N62">
            <v>763</v>
          </cell>
        </row>
        <row r="63">
          <cell r="A63" t="str">
            <v>組合等負担等見込額</v>
          </cell>
          <cell r="B63">
            <v>751</v>
          </cell>
          <cell r="E63">
            <v>704</v>
          </cell>
          <cell r="H63">
            <v>685</v>
          </cell>
          <cell r="K63">
            <v>675</v>
          </cell>
          <cell r="N63">
            <v>693</v>
          </cell>
        </row>
        <row r="64">
          <cell r="A64" t="str">
            <v>公営企業債等繰入見込額</v>
          </cell>
          <cell r="B64">
            <v>2581</v>
          </cell>
          <cell r="E64">
            <v>2549</v>
          </cell>
          <cell r="H64">
            <v>2425</v>
          </cell>
          <cell r="K64">
            <v>2389</v>
          </cell>
          <cell r="N64">
            <v>2126</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13026</v>
          </cell>
          <cell r="E66">
            <v>14933</v>
          </cell>
          <cell r="H66">
            <v>16370</v>
          </cell>
          <cell r="K66">
            <v>16444</v>
          </cell>
          <cell r="N66">
            <v>15707</v>
          </cell>
        </row>
        <row r="67">
          <cell r="A67" t="str">
            <v>将来負担比率の分子</v>
          </cell>
          <cell r="B67" t="e">
            <v>#N/A</v>
          </cell>
          <cell r="C67">
            <v>4205</v>
          </cell>
          <cell r="D67" t="e">
            <v>#N/A</v>
          </cell>
          <cell r="E67" t="e">
            <v>#N/A</v>
          </cell>
          <cell r="F67">
            <v>4361</v>
          </cell>
          <cell r="G67" t="e">
            <v>#N/A</v>
          </cell>
          <cell r="H67" t="e">
            <v>#N/A</v>
          </cell>
          <cell r="I67">
            <v>3905</v>
          </cell>
          <cell r="J67" t="e">
            <v>#N/A</v>
          </cell>
          <cell r="K67" t="e">
            <v>#N/A</v>
          </cell>
          <cell r="L67">
            <v>3276</v>
          </cell>
          <cell r="M67" t="e">
            <v>#N/A</v>
          </cell>
          <cell r="N67" t="e">
            <v>#N/A</v>
          </cell>
          <cell r="O67">
            <v>1700</v>
          </cell>
          <cell r="P67" t="e">
            <v>#N/A</v>
          </cell>
        </row>
        <row r="71">
          <cell r="B71" t="str">
            <v>R01</v>
          </cell>
          <cell r="C71" t="str">
            <v>R02</v>
          </cell>
          <cell r="D71" t="str">
            <v>R03</v>
          </cell>
        </row>
        <row r="72">
          <cell r="A72" t="str">
            <v>財政調整基金</v>
          </cell>
          <cell r="B72">
            <v>801</v>
          </cell>
          <cell r="C72">
            <v>1087</v>
          </cell>
          <cell r="D72">
            <v>1418</v>
          </cell>
        </row>
        <row r="73">
          <cell r="A73" t="str">
            <v>減債基金</v>
          </cell>
          <cell r="B73">
            <v>268</v>
          </cell>
          <cell r="C73">
            <v>249</v>
          </cell>
          <cell r="D73">
            <v>306</v>
          </cell>
        </row>
        <row r="74">
          <cell r="A74" t="str">
            <v>その他特定目的基金</v>
          </cell>
          <cell r="B74">
            <v>1030</v>
          </cell>
          <cell r="C74">
            <v>1651</v>
          </cell>
          <cell r="D74">
            <v>2150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cols>
    <col min="1" max="11" width="2.08984375" style="233" customWidth="1"/>
    <col min="12" max="12" width="2.26953125" style="233" customWidth="1"/>
    <col min="13" max="17" width="2.36328125" style="233" customWidth="1"/>
    <col min="18" max="119" width="2.08984375" style="233" customWidth="1"/>
    <col min="120" max="16384" width="0" style="233" hidden="1"/>
  </cols>
  <sheetData>
    <row r="1" spans="1:119" ht="33" customHeight="1">
      <c r="B1" s="399" t="s">
        <v>78</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107"/>
      <c r="DK1" s="107"/>
      <c r="DL1" s="107"/>
      <c r="DM1" s="107"/>
      <c r="DN1" s="107"/>
      <c r="DO1" s="107"/>
    </row>
    <row r="2" spans="1:119" ht="24" thickBot="1">
      <c r="B2" s="108" t="s">
        <v>79</v>
      </c>
      <c r="C2" s="108"/>
      <c r="D2" s="109"/>
    </row>
    <row r="3" spans="1:119" ht="18.75" customHeight="1" thickBot="1">
      <c r="A3" s="107"/>
      <c r="B3" s="400" t="s">
        <v>80</v>
      </c>
      <c r="C3" s="401"/>
      <c r="D3" s="401"/>
      <c r="E3" s="402"/>
      <c r="F3" s="402"/>
      <c r="G3" s="402"/>
      <c r="H3" s="402"/>
      <c r="I3" s="402"/>
      <c r="J3" s="402"/>
      <c r="K3" s="402"/>
      <c r="L3" s="402" t="s">
        <v>81</v>
      </c>
      <c r="M3" s="402"/>
      <c r="N3" s="402"/>
      <c r="O3" s="402"/>
      <c r="P3" s="402"/>
      <c r="Q3" s="402"/>
      <c r="R3" s="409"/>
      <c r="S3" s="409"/>
      <c r="T3" s="409"/>
      <c r="U3" s="409"/>
      <c r="V3" s="410"/>
      <c r="W3" s="384" t="s">
        <v>82</v>
      </c>
      <c r="X3" s="385"/>
      <c r="Y3" s="385"/>
      <c r="Z3" s="385"/>
      <c r="AA3" s="385"/>
      <c r="AB3" s="401"/>
      <c r="AC3" s="409" t="s">
        <v>83</v>
      </c>
      <c r="AD3" s="385"/>
      <c r="AE3" s="385"/>
      <c r="AF3" s="385"/>
      <c r="AG3" s="385"/>
      <c r="AH3" s="385"/>
      <c r="AI3" s="385"/>
      <c r="AJ3" s="385"/>
      <c r="AK3" s="385"/>
      <c r="AL3" s="386"/>
      <c r="AM3" s="384" t="s">
        <v>84</v>
      </c>
      <c r="AN3" s="385"/>
      <c r="AO3" s="385"/>
      <c r="AP3" s="385"/>
      <c r="AQ3" s="385"/>
      <c r="AR3" s="385"/>
      <c r="AS3" s="385"/>
      <c r="AT3" s="385"/>
      <c r="AU3" s="385"/>
      <c r="AV3" s="385"/>
      <c r="AW3" s="385"/>
      <c r="AX3" s="386"/>
      <c r="AY3" s="421" t="s">
        <v>1</v>
      </c>
      <c r="AZ3" s="422"/>
      <c r="BA3" s="422"/>
      <c r="BB3" s="422"/>
      <c r="BC3" s="422"/>
      <c r="BD3" s="422"/>
      <c r="BE3" s="422"/>
      <c r="BF3" s="422"/>
      <c r="BG3" s="422"/>
      <c r="BH3" s="422"/>
      <c r="BI3" s="422"/>
      <c r="BJ3" s="422"/>
      <c r="BK3" s="422"/>
      <c r="BL3" s="422"/>
      <c r="BM3" s="423"/>
      <c r="BN3" s="384" t="s">
        <v>85</v>
      </c>
      <c r="BO3" s="385"/>
      <c r="BP3" s="385"/>
      <c r="BQ3" s="385"/>
      <c r="BR3" s="385"/>
      <c r="BS3" s="385"/>
      <c r="BT3" s="385"/>
      <c r="BU3" s="386"/>
      <c r="BV3" s="384" t="s">
        <v>86</v>
      </c>
      <c r="BW3" s="385"/>
      <c r="BX3" s="385"/>
      <c r="BY3" s="385"/>
      <c r="BZ3" s="385"/>
      <c r="CA3" s="385"/>
      <c r="CB3" s="385"/>
      <c r="CC3" s="386"/>
      <c r="CD3" s="421" t="s">
        <v>1</v>
      </c>
      <c r="CE3" s="422"/>
      <c r="CF3" s="422"/>
      <c r="CG3" s="422"/>
      <c r="CH3" s="422"/>
      <c r="CI3" s="422"/>
      <c r="CJ3" s="422"/>
      <c r="CK3" s="422"/>
      <c r="CL3" s="422"/>
      <c r="CM3" s="422"/>
      <c r="CN3" s="422"/>
      <c r="CO3" s="422"/>
      <c r="CP3" s="422"/>
      <c r="CQ3" s="422"/>
      <c r="CR3" s="422"/>
      <c r="CS3" s="423"/>
      <c r="CT3" s="384" t="s">
        <v>87</v>
      </c>
      <c r="CU3" s="385"/>
      <c r="CV3" s="385"/>
      <c r="CW3" s="385"/>
      <c r="CX3" s="385"/>
      <c r="CY3" s="385"/>
      <c r="CZ3" s="385"/>
      <c r="DA3" s="386"/>
      <c r="DB3" s="384" t="s">
        <v>88</v>
      </c>
      <c r="DC3" s="385"/>
      <c r="DD3" s="385"/>
      <c r="DE3" s="385"/>
      <c r="DF3" s="385"/>
      <c r="DG3" s="385"/>
      <c r="DH3" s="385"/>
      <c r="DI3" s="386"/>
    </row>
    <row r="4" spans="1:119" ht="18.75" customHeight="1">
      <c r="A4" s="107"/>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89</v>
      </c>
      <c r="AZ4" s="388"/>
      <c r="BA4" s="388"/>
      <c r="BB4" s="388"/>
      <c r="BC4" s="388"/>
      <c r="BD4" s="388"/>
      <c r="BE4" s="388"/>
      <c r="BF4" s="388"/>
      <c r="BG4" s="388"/>
      <c r="BH4" s="388"/>
      <c r="BI4" s="388"/>
      <c r="BJ4" s="388"/>
      <c r="BK4" s="388"/>
      <c r="BL4" s="388"/>
      <c r="BM4" s="389"/>
      <c r="BN4" s="390">
        <v>14582083</v>
      </c>
      <c r="BO4" s="391"/>
      <c r="BP4" s="391"/>
      <c r="BQ4" s="391"/>
      <c r="BR4" s="391"/>
      <c r="BS4" s="391"/>
      <c r="BT4" s="391"/>
      <c r="BU4" s="392"/>
      <c r="BV4" s="390">
        <v>15644825</v>
      </c>
      <c r="BW4" s="391"/>
      <c r="BX4" s="391"/>
      <c r="BY4" s="391"/>
      <c r="BZ4" s="391"/>
      <c r="CA4" s="391"/>
      <c r="CB4" s="391"/>
      <c r="CC4" s="392"/>
      <c r="CD4" s="393" t="s">
        <v>90</v>
      </c>
      <c r="CE4" s="394"/>
      <c r="CF4" s="394"/>
      <c r="CG4" s="394"/>
      <c r="CH4" s="394"/>
      <c r="CI4" s="394"/>
      <c r="CJ4" s="394"/>
      <c r="CK4" s="394"/>
      <c r="CL4" s="394"/>
      <c r="CM4" s="394"/>
      <c r="CN4" s="394"/>
      <c r="CO4" s="394"/>
      <c r="CP4" s="394"/>
      <c r="CQ4" s="394"/>
      <c r="CR4" s="394"/>
      <c r="CS4" s="395"/>
      <c r="CT4" s="396">
        <v>14.4</v>
      </c>
      <c r="CU4" s="397"/>
      <c r="CV4" s="397"/>
      <c r="CW4" s="397"/>
      <c r="CX4" s="397"/>
      <c r="CY4" s="397"/>
      <c r="CZ4" s="397"/>
      <c r="DA4" s="398"/>
      <c r="DB4" s="396">
        <v>8.1999999999999993</v>
      </c>
      <c r="DC4" s="397"/>
      <c r="DD4" s="397"/>
      <c r="DE4" s="397"/>
      <c r="DF4" s="397"/>
      <c r="DG4" s="397"/>
      <c r="DH4" s="397"/>
      <c r="DI4" s="398"/>
    </row>
    <row r="5" spans="1:119" ht="18.75" customHeight="1">
      <c r="A5" s="107"/>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6" t="s">
        <v>91</v>
      </c>
      <c r="AN5" s="457"/>
      <c r="AO5" s="457"/>
      <c r="AP5" s="457"/>
      <c r="AQ5" s="457"/>
      <c r="AR5" s="457"/>
      <c r="AS5" s="457"/>
      <c r="AT5" s="458"/>
      <c r="AU5" s="459" t="s">
        <v>92</v>
      </c>
      <c r="AV5" s="460"/>
      <c r="AW5" s="460"/>
      <c r="AX5" s="460"/>
      <c r="AY5" s="461" t="s">
        <v>93</v>
      </c>
      <c r="AZ5" s="462"/>
      <c r="BA5" s="462"/>
      <c r="BB5" s="462"/>
      <c r="BC5" s="462"/>
      <c r="BD5" s="462"/>
      <c r="BE5" s="462"/>
      <c r="BF5" s="462"/>
      <c r="BG5" s="462"/>
      <c r="BH5" s="462"/>
      <c r="BI5" s="462"/>
      <c r="BJ5" s="462"/>
      <c r="BK5" s="462"/>
      <c r="BL5" s="462"/>
      <c r="BM5" s="463"/>
      <c r="BN5" s="427">
        <v>13680456</v>
      </c>
      <c r="BO5" s="428"/>
      <c r="BP5" s="428"/>
      <c r="BQ5" s="428"/>
      <c r="BR5" s="428"/>
      <c r="BS5" s="428"/>
      <c r="BT5" s="428"/>
      <c r="BU5" s="429"/>
      <c r="BV5" s="427">
        <v>15114330</v>
      </c>
      <c r="BW5" s="428"/>
      <c r="BX5" s="428"/>
      <c r="BY5" s="428"/>
      <c r="BZ5" s="428"/>
      <c r="CA5" s="428"/>
      <c r="CB5" s="428"/>
      <c r="CC5" s="429"/>
      <c r="CD5" s="430" t="s">
        <v>94</v>
      </c>
      <c r="CE5" s="431"/>
      <c r="CF5" s="431"/>
      <c r="CG5" s="431"/>
      <c r="CH5" s="431"/>
      <c r="CI5" s="431"/>
      <c r="CJ5" s="431"/>
      <c r="CK5" s="431"/>
      <c r="CL5" s="431"/>
      <c r="CM5" s="431"/>
      <c r="CN5" s="431"/>
      <c r="CO5" s="431"/>
      <c r="CP5" s="431"/>
      <c r="CQ5" s="431"/>
      <c r="CR5" s="431"/>
      <c r="CS5" s="432"/>
      <c r="CT5" s="424">
        <v>84</v>
      </c>
      <c r="CU5" s="425"/>
      <c r="CV5" s="425"/>
      <c r="CW5" s="425"/>
      <c r="CX5" s="425"/>
      <c r="CY5" s="425"/>
      <c r="CZ5" s="425"/>
      <c r="DA5" s="426"/>
      <c r="DB5" s="424">
        <v>93</v>
      </c>
      <c r="DC5" s="425"/>
      <c r="DD5" s="425"/>
      <c r="DE5" s="425"/>
      <c r="DF5" s="425"/>
      <c r="DG5" s="425"/>
      <c r="DH5" s="425"/>
      <c r="DI5" s="426"/>
    </row>
    <row r="6" spans="1:119" ht="18.75" customHeight="1">
      <c r="A6" s="107"/>
      <c r="B6" s="433" t="s">
        <v>95</v>
      </c>
      <c r="C6" s="434"/>
      <c r="D6" s="434"/>
      <c r="E6" s="435"/>
      <c r="F6" s="435"/>
      <c r="G6" s="435"/>
      <c r="H6" s="435"/>
      <c r="I6" s="435"/>
      <c r="J6" s="435"/>
      <c r="K6" s="435"/>
      <c r="L6" s="435" t="s">
        <v>96</v>
      </c>
      <c r="M6" s="435"/>
      <c r="N6" s="435"/>
      <c r="O6" s="435"/>
      <c r="P6" s="435"/>
      <c r="Q6" s="435"/>
      <c r="R6" s="439"/>
      <c r="S6" s="439"/>
      <c r="T6" s="439"/>
      <c r="U6" s="439"/>
      <c r="V6" s="440"/>
      <c r="W6" s="443" t="s">
        <v>97</v>
      </c>
      <c r="X6" s="444"/>
      <c r="Y6" s="444"/>
      <c r="Z6" s="444"/>
      <c r="AA6" s="444"/>
      <c r="AB6" s="434"/>
      <c r="AC6" s="447" t="s">
        <v>98</v>
      </c>
      <c r="AD6" s="448"/>
      <c r="AE6" s="448"/>
      <c r="AF6" s="448"/>
      <c r="AG6" s="448"/>
      <c r="AH6" s="448"/>
      <c r="AI6" s="448"/>
      <c r="AJ6" s="448"/>
      <c r="AK6" s="448"/>
      <c r="AL6" s="449"/>
      <c r="AM6" s="456" t="s">
        <v>99</v>
      </c>
      <c r="AN6" s="457"/>
      <c r="AO6" s="457"/>
      <c r="AP6" s="457"/>
      <c r="AQ6" s="457"/>
      <c r="AR6" s="457"/>
      <c r="AS6" s="457"/>
      <c r="AT6" s="458"/>
      <c r="AU6" s="459" t="s">
        <v>92</v>
      </c>
      <c r="AV6" s="460"/>
      <c r="AW6" s="460"/>
      <c r="AX6" s="460"/>
      <c r="AY6" s="461" t="s">
        <v>100</v>
      </c>
      <c r="AZ6" s="462"/>
      <c r="BA6" s="462"/>
      <c r="BB6" s="462"/>
      <c r="BC6" s="462"/>
      <c r="BD6" s="462"/>
      <c r="BE6" s="462"/>
      <c r="BF6" s="462"/>
      <c r="BG6" s="462"/>
      <c r="BH6" s="462"/>
      <c r="BI6" s="462"/>
      <c r="BJ6" s="462"/>
      <c r="BK6" s="462"/>
      <c r="BL6" s="462"/>
      <c r="BM6" s="463"/>
      <c r="BN6" s="427">
        <v>901627</v>
      </c>
      <c r="BO6" s="428"/>
      <c r="BP6" s="428"/>
      <c r="BQ6" s="428"/>
      <c r="BR6" s="428"/>
      <c r="BS6" s="428"/>
      <c r="BT6" s="428"/>
      <c r="BU6" s="429"/>
      <c r="BV6" s="427">
        <v>530495</v>
      </c>
      <c r="BW6" s="428"/>
      <c r="BX6" s="428"/>
      <c r="BY6" s="428"/>
      <c r="BZ6" s="428"/>
      <c r="CA6" s="428"/>
      <c r="CB6" s="428"/>
      <c r="CC6" s="429"/>
      <c r="CD6" s="430" t="s">
        <v>101</v>
      </c>
      <c r="CE6" s="431"/>
      <c r="CF6" s="431"/>
      <c r="CG6" s="431"/>
      <c r="CH6" s="431"/>
      <c r="CI6" s="431"/>
      <c r="CJ6" s="431"/>
      <c r="CK6" s="431"/>
      <c r="CL6" s="431"/>
      <c r="CM6" s="431"/>
      <c r="CN6" s="431"/>
      <c r="CO6" s="431"/>
      <c r="CP6" s="431"/>
      <c r="CQ6" s="431"/>
      <c r="CR6" s="431"/>
      <c r="CS6" s="432"/>
      <c r="CT6" s="464">
        <v>87.9</v>
      </c>
      <c r="CU6" s="465"/>
      <c r="CV6" s="465"/>
      <c r="CW6" s="465"/>
      <c r="CX6" s="465"/>
      <c r="CY6" s="465"/>
      <c r="CZ6" s="465"/>
      <c r="DA6" s="466"/>
      <c r="DB6" s="464">
        <v>96.5</v>
      </c>
      <c r="DC6" s="465"/>
      <c r="DD6" s="465"/>
      <c r="DE6" s="465"/>
      <c r="DF6" s="465"/>
      <c r="DG6" s="465"/>
      <c r="DH6" s="465"/>
      <c r="DI6" s="466"/>
    </row>
    <row r="7" spans="1:119" ht="18.75" customHeight="1">
      <c r="A7" s="107"/>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50"/>
      <c r="AD7" s="451"/>
      <c r="AE7" s="451"/>
      <c r="AF7" s="451"/>
      <c r="AG7" s="451"/>
      <c r="AH7" s="451"/>
      <c r="AI7" s="451"/>
      <c r="AJ7" s="451"/>
      <c r="AK7" s="451"/>
      <c r="AL7" s="452"/>
      <c r="AM7" s="456" t="s">
        <v>102</v>
      </c>
      <c r="AN7" s="457"/>
      <c r="AO7" s="457"/>
      <c r="AP7" s="457"/>
      <c r="AQ7" s="457"/>
      <c r="AR7" s="457"/>
      <c r="AS7" s="457"/>
      <c r="AT7" s="458"/>
      <c r="AU7" s="459" t="s">
        <v>92</v>
      </c>
      <c r="AV7" s="460"/>
      <c r="AW7" s="460"/>
      <c r="AX7" s="460"/>
      <c r="AY7" s="461" t="s">
        <v>103</v>
      </c>
      <c r="AZ7" s="462"/>
      <c r="BA7" s="462"/>
      <c r="BB7" s="462"/>
      <c r="BC7" s="462"/>
      <c r="BD7" s="462"/>
      <c r="BE7" s="462"/>
      <c r="BF7" s="462"/>
      <c r="BG7" s="462"/>
      <c r="BH7" s="462"/>
      <c r="BI7" s="462"/>
      <c r="BJ7" s="462"/>
      <c r="BK7" s="462"/>
      <c r="BL7" s="462"/>
      <c r="BM7" s="463"/>
      <c r="BN7" s="427">
        <v>86829</v>
      </c>
      <c r="BO7" s="428"/>
      <c r="BP7" s="428"/>
      <c r="BQ7" s="428"/>
      <c r="BR7" s="428"/>
      <c r="BS7" s="428"/>
      <c r="BT7" s="428"/>
      <c r="BU7" s="429"/>
      <c r="BV7" s="427">
        <v>102472</v>
      </c>
      <c r="BW7" s="428"/>
      <c r="BX7" s="428"/>
      <c r="BY7" s="428"/>
      <c r="BZ7" s="428"/>
      <c r="CA7" s="428"/>
      <c r="CB7" s="428"/>
      <c r="CC7" s="429"/>
      <c r="CD7" s="430" t="s">
        <v>104</v>
      </c>
      <c r="CE7" s="431"/>
      <c r="CF7" s="431"/>
      <c r="CG7" s="431"/>
      <c r="CH7" s="431"/>
      <c r="CI7" s="431"/>
      <c r="CJ7" s="431"/>
      <c r="CK7" s="431"/>
      <c r="CL7" s="431"/>
      <c r="CM7" s="431"/>
      <c r="CN7" s="431"/>
      <c r="CO7" s="431"/>
      <c r="CP7" s="431"/>
      <c r="CQ7" s="431"/>
      <c r="CR7" s="431"/>
      <c r="CS7" s="432"/>
      <c r="CT7" s="427">
        <v>5643668</v>
      </c>
      <c r="CU7" s="428"/>
      <c r="CV7" s="428"/>
      <c r="CW7" s="428"/>
      <c r="CX7" s="428"/>
      <c r="CY7" s="428"/>
      <c r="CZ7" s="428"/>
      <c r="DA7" s="429"/>
      <c r="DB7" s="427">
        <v>5196762</v>
      </c>
      <c r="DC7" s="428"/>
      <c r="DD7" s="428"/>
      <c r="DE7" s="428"/>
      <c r="DF7" s="428"/>
      <c r="DG7" s="428"/>
      <c r="DH7" s="428"/>
      <c r="DI7" s="429"/>
    </row>
    <row r="8" spans="1:119" ht="18.75" customHeight="1" thickBot="1">
      <c r="A8" s="107"/>
      <c r="B8" s="436"/>
      <c r="C8" s="437"/>
      <c r="D8" s="437"/>
      <c r="E8" s="438"/>
      <c r="F8" s="438"/>
      <c r="G8" s="438"/>
      <c r="H8" s="438"/>
      <c r="I8" s="438"/>
      <c r="J8" s="438"/>
      <c r="K8" s="438"/>
      <c r="L8" s="438"/>
      <c r="M8" s="438"/>
      <c r="N8" s="438"/>
      <c r="O8" s="438"/>
      <c r="P8" s="438"/>
      <c r="Q8" s="438"/>
      <c r="R8" s="441"/>
      <c r="S8" s="441"/>
      <c r="T8" s="441"/>
      <c r="U8" s="441"/>
      <c r="V8" s="442"/>
      <c r="W8" s="445"/>
      <c r="X8" s="446"/>
      <c r="Y8" s="446"/>
      <c r="Z8" s="446"/>
      <c r="AA8" s="446"/>
      <c r="AB8" s="437"/>
      <c r="AC8" s="453"/>
      <c r="AD8" s="454"/>
      <c r="AE8" s="454"/>
      <c r="AF8" s="454"/>
      <c r="AG8" s="454"/>
      <c r="AH8" s="454"/>
      <c r="AI8" s="454"/>
      <c r="AJ8" s="454"/>
      <c r="AK8" s="454"/>
      <c r="AL8" s="455"/>
      <c r="AM8" s="456" t="s">
        <v>105</v>
      </c>
      <c r="AN8" s="457"/>
      <c r="AO8" s="457"/>
      <c r="AP8" s="457"/>
      <c r="AQ8" s="457"/>
      <c r="AR8" s="457"/>
      <c r="AS8" s="457"/>
      <c r="AT8" s="458"/>
      <c r="AU8" s="459" t="s">
        <v>92</v>
      </c>
      <c r="AV8" s="460"/>
      <c r="AW8" s="460"/>
      <c r="AX8" s="460"/>
      <c r="AY8" s="461" t="s">
        <v>106</v>
      </c>
      <c r="AZ8" s="462"/>
      <c r="BA8" s="462"/>
      <c r="BB8" s="462"/>
      <c r="BC8" s="462"/>
      <c r="BD8" s="462"/>
      <c r="BE8" s="462"/>
      <c r="BF8" s="462"/>
      <c r="BG8" s="462"/>
      <c r="BH8" s="462"/>
      <c r="BI8" s="462"/>
      <c r="BJ8" s="462"/>
      <c r="BK8" s="462"/>
      <c r="BL8" s="462"/>
      <c r="BM8" s="463"/>
      <c r="BN8" s="427">
        <v>814798</v>
      </c>
      <c r="BO8" s="428"/>
      <c r="BP8" s="428"/>
      <c r="BQ8" s="428"/>
      <c r="BR8" s="428"/>
      <c r="BS8" s="428"/>
      <c r="BT8" s="428"/>
      <c r="BU8" s="429"/>
      <c r="BV8" s="427">
        <v>428023</v>
      </c>
      <c r="BW8" s="428"/>
      <c r="BX8" s="428"/>
      <c r="BY8" s="428"/>
      <c r="BZ8" s="428"/>
      <c r="CA8" s="428"/>
      <c r="CB8" s="428"/>
      <c r="CC8" s="429"/>
      <c r="CD8" s="430" t="s">
        <v>107</v>
      </c>
      <c r="CE8" s="431"/>
      <c r="CF8" s="431"/>
      <c r="CG8" s="431"/>
      <c r="CH8" s="431"/>
      <c r="CI8" s="431"/>
      <c r="CJ8" s="431"/>
      <c r="CK8" s="431"/>
      <c r="CL8" s="431"/>
      <c r="CM8" s="431"/>
      <c r="CN8" s="431"/>
      <c r="CO8" s="431"/>
      <c r="CP8" s="431"/>
      <c r="CQ8" s="431"/>
      <c r="CR8" s="431"/>
      <c r="CS8" s="432"/>
      <c r="CT8" s="467">
        <v>0.35</v>
      </c>
      <c r="CU8" s="468"/>
      <c r="CV8" s="468"/>
      <c r="CW8" s="468"/>
      <c r="CX8" s="468"/>
      <c r="CY8" s="468"/>
      <c r="CZ8" s="468"/>
      <c r="DA8" s="469"/>
      <c r="DB8" s="467">
        <v>0.37</v>
      </c>
      <c r="DC8" s="468"/>
      <c r="DD8" s="468"/>
      <c r="DE8" s="468"/>
      <c r="DF8" s="468"/>
      <c r="DG8" s="468"/>
      <c r="DH8" s="468"/>
      <c r="DI8" s="469"/>
    </row>
    <row r="9" spans="1:119" ht="18.75" customHeight="1" thickBot="1">
      <c r="A9" s="107"/>
      <c r="B9" s="421" t="s">
        <v>108</v>
      </c>
      <c r="C9" s="422"/>
      <c r="D9" s="422"/>
      <c r="E9" s="422"/>
      <c r="F9" s="422"/>
      <c r="G9" s="422"/>
      <c r="H9" s="422"/>
      <c r="I9" s="422"/>
      <c r="J9" s="422"/>
      <c r="K9" s="470"/>
      <c r="L9" s="471" t="s">
        <v>109</v>
      </c>
      <c r="M9" s="472"/>
      <c r="N9" s="472"/>
      <c r="O9" s="472"/>
      <c r="P9" s="472"/>
      <c r="Q9" s="473"/>
      <c r="R9" s="474">
        <v>16303</v>
      </c>
      <c r="S9" s="475"/>
      <c r="T9" s="475"/>
      <c r="U9" s="475"/>
      <c r="V9" s="476"/>
      <c r="W9" s="384" t="s">
        <v>110</v>
      </c>
      <c r="X9" s="385"/>
      <c r="Y9" s="385"/>
      <c r="Z9" s="385"/>
      <c r="AA9" s="385"/>
      <c r="AB9" s="385"/>
      <c r="AC9" s="385"/>
      <c r="AD9" s="385"/>
      <c r="AE9" s="385"/>
      <c r="AF9" s="385"/>
      <c r="AG9" s="385"/>
      <c r="AH9" s="385"/>
      <c r="AI9" s="385"/>
      <c r="AJ9" s="385"/>
      <c r="AK9" s="385"/>
      <c r="AL9" s="386"/>
      <c r="AM9" s="456" t="s">
        <v>111</v>
      </c>
      <c r="AN9" s="457"/>
      <c r="AO9" s="457"/>
      <c r="AP9" s="457"/>
      <c r="AQ9" s="457"/>
      <c r="AR9" s="457"/>
      <c r="AS9" s="457"/>
      <c r="AT9" s="458"/>
      <c r="AU9" s="459" t="s">
        <v>92</v>
      </c>
      <c r="AV9" s="460"/>
      <c r="AW9" s="460"/>
      <c r="AX9" s="460"/>
      <c r="AY9" s="461" t="s">
        <v>112</v>
      </c>
      <c r="AZ9" s="462"/>
      <c r="BA9" s="462"/>
      <c r="BB9" s="462"/>
      <c r="BC9" s="462"/>
      <c r="BD9" s="462"/>
      <c r="BE9" s="462"/>
      <c r="BF9" s="462"/>
      <c r="BG9" s="462"/>
      <c r="BH9" s="462"/>
      <c r="BI9" s="462"/>
      <c r="BJ9" s="462"/>
      <c r="BK9" s="462"/>
      <c r="BL9" s="462"/>
      <c r="BM9" s="463"/>
      <c r="BN9" s="427">
        <v>386775</v>
      </c>
      <c r="BO9" s="428"/>
      <c r="BP9" s="428"/>
      <c r="BQ9" s="428"/>
      <c r="BR9" s="428"/>
      <c r="BS9" s="428"/>
      <c r="BT9" s="428"/>
      <c r="BU9" s="429"/>
      <c r="BV9" s="427">
        <v>-19145</v>
      </c>
      <c r="BW9" s="428"/>
      <c r="BX9" s="428"/>
      <c r="BY9" s="428"/>
      <c r="BZ9" s="428"/>
      <c r="CA9" s="428"/>
      <c r="CB9" s="428"/>
      <c r="CC9" s="429"/>
      <c r="CD9" s="430" t="s">
        <v>113</v>
      </c>
      <c r="CE9" s="431"/>
      <c r="CF9" s="431"/>
      <c r="CG9" s="431"/>
      <c r="CH9" s="431"/>
      <c r="CI9" s="431"/>
      <c r="CJ9" s="431"/>
      <c r="CK9" s="431"/>
      <c r="CL9" s="431"/>
      <c r="CM9" s="431"/>
      <c r="CN9" s="431"/>
      <c r="CO9" s="431"/>
      <c r="CP9" s="431"/>
      <c r="CQ9" s="431"/>
      <c r="CR9" s="431"/>
      <c r="CS9" s="432"/>
      <c r="CT9" s="424">
        <v>20.2</v>
      </c>
      <c r="CU9" s="425"/>
      <c r="CV9" s="425"/>
      <c r="CW9" s="425"/>
      <c r="CX9" s="425"/>
      <c r="CY9" s="425"/>
      <c r="CZ9" s="425"/>
      <c r="DA9" s="426"/>
      <c r="DB9" s="424">
        <v>19.100000000000001</v>
      </c>
      <c r="DC9" s="425"/>
      <c r="DD9" s="425"/>
      <c r="DE9" s="425"/>
      <c r="DF9" s="425"/>
      <c r="DG9" s="425"/>
      <c r="DH9" s="425"/>
      <c r="DI9" s="426"/>
    </row>
    <row r="10" spans="1:119" ht="18.75" customHeight="1" thickBot="1">
      <c r="A10" s="107"/>
      <c r="B10" s="421"/>
      <c r="C10" s="422"/>
      <c r="D10" s="422"/>
      <c r="E10" s="422"/>
      <c r="F10" s="422"/>
      <c r="G10" s="422"/>
      <c r="H10" s="422"/>
      <c r="I10" s="422"/>
      <c r="J10" s="422"/>
      <c r="K10" s="470"/>
      <c r="L10" s="477" t="s">
        <v>114</v>
      </c>
      <c r="M10" s="457"/>
      <c r="N10" s="457"/>
      <c r="O10" s="457"/>
      <c r="P10" s="457"/>
      <c r="Q10" s="458"/>
      <c r="R10" s="478">
        <v>17237</v>
      </c>
      <c r="S10" s="479"/>
      <c r="T10" s="479"/>
      <c r="U10" s="479"/>
      <c r="V10" s="480"/>
      <c r="W10" s="415"/>
      <c r="X10" s="416"/>
      <c r="Y10" s="416"/>
      <c r="Z10" s="416"/>
      <c r="AA10" s="416"/>
      <c r="AB10" s="416"/>
      <c r="AC10" s="416"/>
      <c r="AD10" s="416"/>
      <c r="AE10" s="416"/>
      <c r="AF10" s="416"/>
      <c r="AG10" s="416"/>
      <c r="AH10" s="416"/>
      <c r="AI10" s="416"/>
      <c r="AJ10" s="416"/>
      <c r="AK10" s="416"/>
      <c r="AL10" s="419"/>
      <c r="AM10" s="456" t="s">
        <v>115</v>
      </c>
      <c r="AN10" s="457"/>
      <c r="AO10" s="457"/>
      <c r="AP10" s="457"/>
      <c r="AQ10" s="457"/>
      <c r="AR10" s="457"/>
      <c r="AS10" s="457"/>
      <c r="AT10" s="458"/>
      <c r="AU10" s="459" t="s">
        <v>92</v>
      </c>
      <c r="AV10" s="460"/>
      <c r="AW10" s="460"/>
      <c r="AX10" s="460"/>
      <c r="AY10" s="461" t="s">
        <v>116</v>
      </c>
      <c r="AZ10" s="462"/>
      <c r="BA10" s="462"/>
      <c r="BB10" s="462"/>
      <c r="BC10" s="462"/>
      <c r="BD10" s="462"/>
      <c r="BE10" s="462"/>
      <c r="BF10" s="462"/>
      <c r="BG10" s="462"/>
      <c r="BH10" s="462"/>
      <c r="BI10" s="462"/>
      <c r="BJ10" s="462"/>
      <c r="BK10" s="462"/>
      <c r="BL10" s="462"/>
      <c r="BM10" s="463"/>
      <c r="BN10" s="427">
        <v>395213</v>
      </c>
      <c r="BO10" s="428"/>
      <c r="BP10" s="428"/>
      <c r="BQ10" s="428"/>
      <c r="BR10" s="428"/>
      <c r="BS10" s="428"/>
      <c r="BT10" s="428"/>
      <c r="BU10" s="429"/>
      <c r="BV10" s="427">
        <v>392942</v>
      </c>
      <c r="BW10" s="428"/>
      <c r="BX10" s="428"/>
      <c r="BY10" s="428"/>
      <c r="BZ10" s="428"/>
      <c r="CA10" s="428"/>
      <c r="CB10" s="428"/>
      <c r="CC10" s="429"/>
      <c r="CD10" s="240" t="s">
        <v>117</v>
      </c>
      <c r="CE10" s="241"/>
      <c r="CF10" s="241"/>
      <c r="CG10" s="241"/>
      <c r="CH10" s="241"/>
      <c r="CI10" s="241"/>
      <c r="CJ10" s="241"/>
      <c r="CK10" s="241"/>
      <c r="CL10" s="241"/>
      <c r="CM10" s="241"/>
      <c r="CN10" s="241"/>
      <c r="CO10" s="241"/>
      <c r="CP10" s="241"/>
      <c r="CQ10" s="241"/>
      <c r="CR10" s="241"/>
      <c r="CS10" s="242"/>
      <c r="CT10" s="110"/>
      <c r="CU10" s="111"/>
      <c r="CV10" s="111"/>
      <c r="CW10" s="111"/>
      <c r="CX10" s="111"/>
      <c r="CY10" s="111"/>
      <c r="CZ10" s="111"/>
      <c r="DA10" s="112"/>
      <c r="DB10" s="110"/>
      <c r="DC10" s="111"/>
      <c r="DD10" s="111"/>
      <c r="DE10" s="111"/>
      <c r="DF10" s="111"/>
      <c r="DG10" s="111"/>
      <c r="DH10" s="111"/>
      <c r="DI10" s="112"/>
    </row>
    <row r="11" spans="1:119" ht="18.75" customHeight="1" thickBot="1">
      <c r="A11" s="107"/>
      <c r="B11" s="421"/>
      <c r="C11" s="422"/>
      <c r="D11" s="422"/>
      <c r="E11" s="422"/>
      <c r="F11" s="422"/>
      <c r="G11" s="422"/>
      <c r="H11" s="422"/>
      <c r="I11" s="422"/>
      <c r="J11" s="422"/>
      <c r="K11" s="470"/>
      <c r="L11" s="481" t="s">
        <v>118</v>
      </c>
      <c r="M11" s="482"/>
      <c r="N11" s="482"/>
      <c r="O11" s="482"/>
      <c r="P11" s="482"/>
      <c r="Q11" s="483"/>
      <c r="R11" s="484" t="s">
        <v>119</v>
      </c>
      <c r="S11" s="485"/>
      <c r="T11" s="485"/>
      <c r="U11" s="485"/>
      <c r="V11" s="486"/>
      <c r="W11" s="415"/>
      <c r="X11" s="416"/>
      <c r="Y11" s="416"/>
      <c r="Z11" s="416"/>
      <c r="AA11" s="416"/>
      <c r="AB11" s="416"/>
      <c r="AC11" s="416"/>
      <c r="AD11" s="416"/>
      <c r="AE11" s="416"/>
      <c r="AF11" s="416"/>
      <c r="AG11" s="416"/>
      <c r="AH11" s="416"/>
      <c r="AI11" s="416"/>
      <c r="AJ11" s="416"/>
      <c r="AK11" s="416"/>
      <c r="AL11" s="419"/>
      <c r="AM11" s="456" t="s">
        <v>120</v>
      </c>
      <c r="AN11" s="457"/>
      <c r="AO11" s="457"/>
      <c r="AP11" s="457"/>
      <c r="AQ11" s="457"/>
      <c r="AR11" s="457"/>
      <c r="AS11" s="457"/>
      <c r="AT11" s="458"/>
      <c r="AU11" s="459" t="s">
        <v>92</v>
      </c>
      <c r="AV11" s="460"/>
      <c r="AW11" s="460"/>
      <c r="AX11" s="460"/>
      <c r="AY11" s="461" t="s">
        <v>121</v>
      </c>
      <c r="AZ11" s="462"/>
      <c r="BA11" s="462"/>
      <c r="BB11" s="462"/>
      <c r="BC11" s="462"/>
      <c r="BD11" s="462"/>
      <c r="BE11" s="462"/>
      <c r="BF11" s="462"/>
      <c r="BG11" s="462"/>
      <c r="BH11" s="462"/>
      <c r="BI11" s="462"/>
      <c r="BJ11" s="462"/>
      <c r="BK11" s="462"/>
      <c r="BL11" s="462"/>
      <c r="BM11" s="463"/>
      <c r="BN11" s="427">
        <v>1143</v>
      </c>
      <c r="BO11" s="428"/>
      <c r="BP11" s="428"/>
      <c r="BQ11" s="428"/>
      <c r="BR11" s="428"/>
      <c r="BS11" s="428"/>
      <c r="BT11" s="428"/>
      <c r="BU11" s="429"/>
      <c r="BV11" s="427">
        <v>8219</v>
      </c>
      <c r="BW11" s="428"/>
      <c r="BX11" s="428"/>
      <c r="BY11" s="428"/>
      <c r="BZ11" s="428"/>
      <c r="CA11" s="428"/>
      <c r="CB11" s="428"/>
      <c r="CC11" s="429"/>
      <c r="CD11" s="430" t="s">
        <v>122</v>
      </c>
      <c r="CE11" s="431"/>
      <c r="CF11" s="431"/>
      <c r="CG11" s="431"/>
      <c r="CH11" s="431"/>
      <c r="CI11" s="431"/>
      <c r="CJ11" s="431"/>
      <c r="CK11" s="431"/>
      <c r="CL11" s="431"/>
      <c r="CM11" s="431"/>
      <c r="CN11" s="431"/>
      <c r="CO11" s="431"/>
      <c r="CP11" s="431"/>
      <c r="CQ11" s="431"/>
      <c r="CR11" s="431"/>
      <c r="CS11" s="432"/>
      <c r="CT11" s="467" t="s">
        <v>123</v>
      </c>
      <c r="CU11" s="468"/>
      <c r="CV11" s="468"/>
      <c r="CW11" s="468"/>
      <c r="CX11" s="468"/>
      <c r="CY11" s="468"/>
      <c r="CZ11" s="468"/>
      <c r="DA11" s="469"/>
      <c r="DB11" s="467" t="s">
        <v>123</v>
      </c>
      <c r="DC11" s="468"/>
      <c r="DD11" s="468"/>
      <c r="DE11" s="468"/>
      <c r="DF11" s="468"/>
      <c r="DG11" s="468"/>
      <c r="DH11" s="468"/>
      <c r="DI11" s="469"/>
    </row>
    <row r="12" spans="1:119" ht="18.75" customHeight="1">
      <c r="A12" s="107"/>
      <c r="B12" s="487" t="s">
        <v>125</v>
      </c>
      <c r="C12" s="488"/>
      <c r="D12" s="488"/>
      <c r="E12" s="488"/>
      <c r="F12" s="488"/>
      <c r="G12" s="488"/>
      <c r="H12" s="488"/>
      <c r="I12" s="488"/>
      <c r="J12" s="488"/>
      <c r="K12" s="489"/>
      <c r="L12" s="496" t="s">
        <v>126</v>
      </c>
      <c r="M12" s="497"/>
      <c r="N12" s="497"/>
      <c r="O12" s="497"/>
      <c r="P12" s="497"/>
      <c r="Q12" s="498"/>
      <c r="R12" s="499">
        <v>17048</v>
      </c>
      <c r="S12" s="500"/>
      <c r="T12" s="500"/>
      <c r="U12" s="500"/>
      <c r="V12" s="501"/>
      <c r="W12" s="502" t="s">
        <v>1</v>
      </c>
      <c r="X12" s="460"/>
      <c r="Y12" s="460"/>
      <c r="Z12" s="460"/>
      <c r="AA12" s="460"/>
      <c r="AB12" s="503"/>
      <c r="AC12" s="504" t="s">
        <v>127</v>
      </c>
      <c r="AD12" s="505"/>
      <c r="AE12" s="505"/>
      <c r="AF12" s="505"/>
      <c r="AG12" s="506"/>
      <c r="AH12" s="504" t="s">
        <v>128</v>
      </c>
      <c r="AI12" s="505"/>
      <c r="AJ12" s="505"/>
      <c r="AK12" s="505"/>
      <c r="AL12" s="507"/>
      <c r="AM12" s="456" t="s">
        <v>129</v>
      </c>
      <c r="AN12" s="457"/>
      <c r="AO12" s="457"/>
      <c r="AP12" s="457"/>
      <c r="AQ12" s="457"/>
      <c r="AR12" s="457"/>
      <c r="AS12" s="457"/>
      <c r="AT12" s="458"/>
      <c r="AU12" s="459" t="s">
        <v>92</v>
      </c>
      <c r="AV12" s="460"/>
      <c r="AW12" s="460"/>
      <c r="AX12" s="460"/>
      <c r="AY12" s="461" t="s">
        <v>130</v>
      </c>
      <c r="AZ12" s="462"/>
      <c r="BA12" s="462"/>
      <c r="BB12" s="462"/>
      <c r="BC12" s="462"/>
      <c r="BD12" s="462"/>
      <c r="BE12" s="462"/>
      <c r="BF12" s="462"/>
      <c r="BG12" s="462"/>
      <c r="BH12" s="462"/>
      <c r="BI12" s="462"/>
      <c r="BJ12" s="462"/>
      <c r="BK12" s="462"/>
      <c r="BL12" s="462"/>
      <c r="BM12" s="463"/>
      <c r="BN12" s="427">
        <v>63945</v>
      </c>
      <c r="BO12" s="428"/>
      <c r="BP12" s="428"/>
      <c r="BQ12" s="428"/>
      <c r="BR12" s="428"/>
      <c r="BS12" s="428"/>
      <c r="BT12" s="428"/>
      <c r="BU12" s="429"/>
      <c r="BV12" s="427">
        <v>106656</v>
      </c>
      <c r="BW12" s="428"/>
      <c r="BX12" s="428"/>
      <c r="BY12" s="428"/>
      <c r="BZ12" s="428"/>
      <c r="CA12" s="428"/>
      <c r="CB12" s="428"/>
      <c r="CC12" s="429"/>
      <c r="CD12" s="430" t="s">
        <v>131</v>
      </c>
      <c r="CE12" s="431"/>
      <c r="CF12" s="431"/>
      <c r="CG12" s="431"/>
      <c r="CH12" s="431"/>
      <c r="CI12" s="431"/>
      <c r="CJ12" s="431"/>
      <c r="CK12" s="431"/>
      <c r="CL12" s="431"/>
      <c r="CM12" s="431"/>
      <c r="CN12" s="431"/>
      <c r="CO12" s="431"/>
      <c r="CP12" s="431"/>
      <c r="CQ12" s="431"/>
      <c r="CR12" s="431"/>
      <c r="CS12" s="432"/>
      <c r="CT12" s="467" t="s">
        <v>123</v>
      </c>
      <c r="CU12" s="468"/>
      <c r="CV12" s="468"/>
      <c r="CW12" s="468"/>
      <c r="CX12" s="468"/>
      <c r="CY12" s="468"/>
      <c r="CZ12" s="468"/>
      <c r="DA12" s="469"/>
      <c r="DB12" s="467" t="s">
        <v>123</v>
      </c>
      <c r="DC12" s="468"/>
      <c r="DD12" s="468"/>
      <c r="DE12" s="468"/>
      <c r="DF12" s="468"/>
      <c r="DG12" s="468"/>
      <c r="DH12" s="468"/>
      <c r="DI12" s="469"/>
    </row>
    <row r="13" spans="1:119" ht="18.75" customHeight="1">
      <c r="A13" s="107"/>
      <c r="B13" s="490"/>
      <c r="C13" s="491"/>
      <c r="D13" s="491"/>
      <c r="E13" s="491"/>
      <c r="F13" s="491"/>
      <c r="G13" s="491"/>
      <c r="H13" s="491"/>
      <c r="I13" s="491"/>
      <c r="J13" s="491"/>
      <c r="K13" s="492"/>
      <c r="L13" s="113"/>
      <c r="M13" s="518" t="s">
        <v>133</v>
      </c>
      <c r="N13" s="519"/>
      <c r="O13" s="519"/>
      <c r="P13" s="519"/>
      <c r="Q13" s="520"/>
      <c r="R13" s="511">
        <v>16942</v>
      </c>
      <c r="S13" s="512"/>
      <c r="T13" s="512"/>
      <c r="U13" s="512"/>
      <c r="V13" s="513"/>
      <c r="W13" s="443" t="s">
        <v>134</v>
      </c>
      <c r="X13" s="444"/>
      <c r="Y13" s="444"/>
      <c r="Z13" s="444"/>
      <c r="AA13" s="444"/>
      <c r="AB13" s="434"/>
      <c r="AC13" s="478">
        <v>699</v>
      </c>
      <c r="AD13" s="479"/>
      <c r="AE13" s="479"/>
      <c r="AF13" s="479"/>
      <c r="AG13" s="521"/>
      <c r="AH13" s="478">
        <v>882</v>
      </c>
      <c r="AI13" s="479"/>
      <c r="AJ13" s="479"/>
      <c r="AK13" s="479"/>
      <c r="AL13" s="480"/>
      <c r="AM13" s="456" t="s">
        <v>135</v>
      </c>
      <c r="AN13" s="457"/>
      <c r="AO13" s="457"/>
      <c r="AP13" s="457"/>
      <c r="AQ13" s="457"/>
      <c r="AR13" s="457"/>
      <c r="AS13" s="457"/>
      <c r="AT13" s="458"/>
      <c r="AU13" s="459" t="s">
        <v>136</v>
      </c>
      <c r="AV13" s="460"/>
      <c r="AW13" s="460"/>
      <c r="AX13" s="460"/>
      <c r="AY13" s="461" t="s">
        <v>137</v>
      </c>
      <c r="AZ13" s="462"/>
      <c r="BA13" s="462"/>
      <c r="BB13" s="462"/>
      <c r="BC13" s="462"/>
      <c r="BD13" s="462"/>
      <c r="BE13" s="462"/>
      <c r="BF13" s="462"/>
      <c r="BG13" s="462"/>
      <c r="BH13" s="462"/>
      <c r="BI13" s="462"/>
      <c r="BJ13" s="462"/>
      <c r="BK13" s="462"/>
      <c r="BL13" s="462"/>
      <c r="BM13" s="463"/>
      <c r="BN13" s="427">
        <v>719186</v>
      </c>
      <c r="BO13" s="428"/>
      <c r="BP13" s="428"/>
      <c r="BQ13" s="428"/>
      <c r="BR13" s="428"/>
      <c r="BS13" s="428"/>
      <c r="BT13" s="428"/>
      <c r="BU13" s="429"/>
      <c r="BV13" s="427">
        <v>275360</v>
      </c>
      <c r="BW13" s="428"/>
      <c r="BX13" s="428"/>
      <c r="BY13" s="428"/>
      <c r="BZ13" s="428"/>
      <c r="CA13" s="428"/>
      <c r="CB13" s="428"/>
      <c r="CC13" s="429"/>
      <c r="CD13" s="430" t="s">
        <v>138</v>
      </c>
      <c r="CE13" s="431"/>
      <c r="CF13" s="431"/>
      <c r="CG13" s="431"/>
      <c r="CH13" s="431"/>
      <c r="CI13" s="431"/>
      <c r="CJ13" s="431"/>
      <c r="CK13" s="431"/>
      <c r="CL13" s="431"/>
      <c r="CM13" s="431"/>
      <c r="CN13" s="431"/>
      <c r="CO13" s="431"/>
      <c r="CP13" s="431"/>
      <c r="CQ13" s="431"/>
      <c r="CR13" s="431"/>
      <c r="CS13" s="432"/>
      <c r="CT13" s="424">
        <v>11.6</v>
      </c>
      <c r="CU13" s="425"/>
      <c r="CV13" s="425"/>
      <c r="CW13" s="425"/>
      <c r="CX13" s="425"/>
      <c r="CY13" s="425"/>
      <c r="CZ13" s="425"/>
      <c r="DA13" s="426"/>
      <c r="DB13" s="424">
        <v>10.1</v>
      </c>
      <c r="DC13" s="425"/>
      <c r="DD13" s="425"/>
      <c r="DE13" s="425"/>
      <c r="DF13" s="425"/>
      <c r="DG13" s="425"/>
      <c r="DH13" s="425"/>
      <c r="DI13" s="426"/>
    </row>
    <row r="14" spans="1:119" ht="18.75" customHeight="1" thickBot="1">
      <c r="A14" s="107"/>
      <c r="B14" s="490"/>
      <c r="C14" s="491"/>
      <c r="D14" s="491"/>
      <c r="E14" s="491"/>
      <c r="F14" s="491"/>
      <c r="G14" s="491"/>
      <c r="H14" s="491"/>
      <c r="I14" s="491"/>
      <c r="J14" s="491"/>
      <c r="K14" s="492"/>
      <c r="L14" s="508" t="s">
        <v>139</v>
      </c>
      <c r="M14" s="509"/>
      <c r="N14" s="509"/>
      <c r="O14" s="509"/>
      <c r="P14" s="509"/>
      <c r="Q14" s="510"/>
      <c r="R14" s="511">
        <v>16975</v>
      </c>
      <c r="S14" s="512"/>
      <c r="T14" s="512"/>
      <c r="U14" s="512"/>
      <c r="V14" s="513"/>
      <c r="W14" s="417"/>
      <c r="X14" s="418"/>
      <c r="Y14" s="418"/>
      <c r="Z14" s="418"/>
      <c r="AA14" s="418"/>
      <c r="AB14" s="407"/>
      <c r="AC14" s="514">
        <v>8.9</v>
      </c>
      <c r="AD14" s="515"/>
      <c r="AE14" s="515"/>
      <c r="AF14" s="515"/>
      <c r="AG14" s="516"/>
      <c r="AH14" s="514">
        <v>10.5</v>
      </c>
      <c r="AI14" s="515"/>
      <c r="AJ14" s="515"/>
      <c r="AK14" s="515"/>
      <c r="AL14" s="517"/>
      <c r="AM14" s="456"/>
      <c r="AN14" s="457"/>
      <c r="AO14" s="457"/>
      <c r="AP14" s="457"/>
      <c r="AQ14" s="457"/>
      <c r="AR14" s="457"/>
      <c r="AS14" s="457"/>
      <c r="AT14" s="458"/>
      <c r="AU14" s="459"/>
      <c r="AV14" s="460"/>
      <c r="AW14" s="460"/>
      <c r="AX14" s="460"/>
      <c r="AY14" s="461"/>
      <c r="AZ14" s="462"/>
      <c r="BA14" s="462"/>
      <c r="BB14" s="462"/>
      <c r="BC14" s="462"/>
      <c r="BD14" s="462"/>
      <c r="BE14" s="462"/>
      <c r="BF14" s="462"/>
      <c r="BG14" s="462"/>
      <c r="BH14" s="462"/>
      <c r="BI14" s="462"/>
      <c r="BJ14" s="462"/>
      <c r="BK14" s="462"/>
      <c r="BL14" s="462"/>
      <c r="BM14" s="463"/>
      <c r="BN14" s="427"/>
      <c r="BO14" s="428"/>
      <c r="BP14" s="428"/>
      <c r="BQ14" s="428"/>
      <c r="BR14" s="428"/>
      <c r="BS14" s="428"/>
      <c r="BT14" s="428"/>
      <c r="BU14" s="429"/>
      <c r="BV14" s="427"/>
      <c r="BW14" s="428"/>
      <c r="BX14" s="428"/>
      <c r="BY14" s="428"/>
      <c r="BZ14" s="428"/>
      <c r="CA14" s="428"/>
      <c r="CB14" s="428"/>
      <c r="CC14" s="429"/>
      <c r="CD14" s="522" t="s">
        <v>140</v>
      </c>
      <c r="CE14" s="523"/>
      <c r="CF14" s="523"/>
      <c r="CG14" s="523"/>
      <c r="CH14" s="523"/>
      <c r="CI14" s="523"/>
      <c r="CJ14" s="523"/>
      <c r="CK14" s="523"/>
      <c r="CL14" s="523"/>
      <c r="CM14" s="523"/>
      <c r="CN14" s="523"/>
      <c r="CO14" s="523"/>
      <c r="CP14" s="523"/>
      <c r="CQ14" s="523"/>
      <c r="CR14" s="523"/>
      <c r="CS14" s="524"/>
      <c r="CT14" s="525">
        <v>37.299999999999997</v>
      </c>
      <c r="CU14" s="526"/>
      <c r="CV14" s="526"/>
      <c r="CW14" s="526"/>
      <c r="CX14" s="526"/>
      <c r="CY14" s="526"/>
      <c r="CZ14" s="526"/>
      <c r="DA14" s="527"/>
      <c r="DB14" s="525">
        <v>77.8</v>
      </c>
      <c r="DC14" s="526"/>
      <c r="DD14" s="526"/>
      <c r="DE14" s="526"/>
      <c r="DF14" s="526"/>
      <c r="DG14" s="526"/>
      <c r="DH14" s="526"/>
      <c r="DI14" s="527"/>
    </row>
    <row r="15" spans="1:119" ht="18.75" customHeight="1">
      <c r="A15" s="107"/>
      <c r="B15" s="490"/>
      <c r="C15" s="491"/>
      <c r="D15" s="491"/>
      <c r="E15" s="491"/>
      <c r="F15" s="491"/>
      <c r="G15" s="491"/>
      <c r="H15" s="491"/>
      <c r="I15" s="491"/>
      <c r="J15" s="491"/>
      <c r="K15" s="492"/>
      <c r="L15" s="113"/>
      <c r="M15" s="518" t="s">
        <v>133</v>
      </c>
      <c r="N15" s="519"/>
      <c r="O15" s="519"/>
      <c r="P15" s="519"/>
      <c r="Q15" s="520"/>
      <c r="R15" s="511">
        <v>16887</v>
      </c>
      <c r="S15" s="512"/>
      <c r="T15" s="512"/>
      <c r="U15" s="512"/>
      <c r="V15" s="513"/>
      <c r="W15" s="443" t="s">
        <v>141</v>
      </c>
      <c r="X15" s="444"/>
      <c r="Y15" s="444"/>
      <c r="Z15" s="444"/>
      <c r="AA15" s="444"/>
      <c r="AB15" s="434"/>
      <c r="AC15" s="478">
        <v>1969</v>
      </c>
      <c r="AD15" s="479"/>
      <c r="AE15" s="479"/>
      <c r="AF15" s="479"/>
      <c r="AG15" s="521"/>
      <c r="AH15" s="478">
        <v>2118</v>
      </c>
      <c r="AI15" s="479"/>
      <c r="AJ15" s="479"/>
      <c r="AK15" s="479"/>
      <c r="AL15" s="480"/>
      <c r="AM15" s="456"/>
      <c r="AN15" s="457"/>
      <c r="AO15" s="457"/>
      <c r="AP15" s="457"/>
      <c r="AQ15" s="457"/>
      <c r="AR15" s="457"/>
      <c r="AS15" s="457"/>
      <c r="AT15" s="458"/>
      <c r="AU15" s="459"/>
      <c r="AV15" s="460"/>
      <c r="AW15" s="460"/>
      <c r="AX15" s="460"/>
      <c r="AY15" s="387" t="s">
        <v>142</v>
      </c>
      <c r="AZ15" s="388"/>
      <c r="BA15" s="388"/>
      <c r="BB15" s="388"/>
      <c r="BC15" s="388"/>
      <c r="BD15" s="388"/>
      <c r="BE15" s="388"/>
      <c r="BF15" s="388"/>
      <c r="BG15" s="388"/>
      <c r="BH15" s="388"/>
      <c r="BI15" s="388"/>
      <c r="BJ15" s="388"/>
      <c r="BK15" s="388"/>
      <c r="BL15" s="388"/>
      <c r="BM15" s="389"/>
      <c r="BN15" s="390">
        <v>1644508</v>
      </c>
      <c r="BO15" s="391"/>
      <c r="BP15" s="391"/>
      <c r="BQ15" s="391"/>
      <c r="BR15" s="391"/>
      <c r="BS15" s="391"/>
      <c r="BT15" s="391"/>
      <c r="BU15" s="392"/>
      <c r="BV15" s="390">
        <v>1670908</v>
      </c>
      <c r="BW15" s="391"/>
      <c r="BX15" s="391"/>
      <c r="BY15" s="391"/>
      <c r="BZ15" s="391"/>
      <c r="CA15" s="391"/>
      <c r="CB15" s="391"/>
      <c r="CC15" s="392"/>
      <c r="CD15" s="528" t="s">
        <v>143</v>
      </c>
      <c r="CE15" s="529"/>
      <c r="CF15" s="529"/>
      <c r="CG15" s="529"/>
      <c r="CH15" s="529"/>
      <c r="CI15" s="529"/>
      <c r="CJ15" s="529"/>
      <c r="CK15" s="529"/>
      <c r="CL15" s="529"/>
      <c r="CM15" s="529"/>
      <c r="CN15" s="529"/>
      <c r="CO15" s="529"/>
      <c r="CP15" s="529"/>
      <c r="CQ15" s="529"/>
      <c r="CR15" s="529"/>
      <c r="CS15" s="530"/>
      <c r="CT15" s="114"/>
      <c r="CU15" s="115"/>
      <c r="CV15" s="115"/>
      <c r="CW15" s="115"/>
      <c r="CX15" s="115"/>
      <c r="CY15" s="115"/>
      <c r="CZ15" s="115"/>
      <c r="DA15" s="116"/>
      <c r="DB15" s="114"/>
      <c r="DC15" s="115"/>
      <c r="DD15" s="115"/>
      <c r="DE15" s="115"/>
      <c r="DF15" s="115"/>
      <c r="DG15" s="115"/>
      <c r="DH15" s="115"/>
      <c r="DI15" s="116"/>
    </row>
    <row r="16" spans="1:119" ht="18.75" customHeight="1">
      <c r="A16" s="107"/>
      <c r="B16" s="490"/>
      <c r="C16" s="491"/>
      <c r="D16" s="491"/>
      <c r="E16" s="491"/>
      <c r="F16" s="491"/>
      <c r="G16" s="491"/>
      <c r="H16" s="491"/>
      <c r="I16" s="491"/>
      <c r="J16" s="491"/>
      <c r="K16" s="492"/>
      <c r="L16" s="508" t="s">
        <v>144</v>
      </c>
      <c r="M16" s="531"/>
      <c r="N16" s="531"/>
      <c r="O16" s="531"/>
      <c r="P16" s="531"/>
      <c r="Q16" s="532"/>
      <c r="R16" s="533" t="s">
        <v>145</v>
      </c>
      <c r="S16" s="534"/>
      <c r="T16" s="534"/>
      <c r="U16" s="534"/>
      <c r="V16" s="535"/>
      <c r="W16" s="417"/>
      <c r="X16" s="418"/>
      <c r="Y16" s="418"/>
      <c r="Z16" s="418"/>
      <c r="AA16" s="418"/>
      <c r="AB16" s="407"/>
      <c r="AC16" s="514">
        <v>25</v>
      </c>
      <c r="AD16" s="515"/>
      <c r="AE16" s="515"/>
      <c r="AF16" s="515"/>
      <c r="AG16" s="516"/>
      <c r="AH16" s="514">
        <v>25.3</v>
      </c>
      <c r="AI16" s="515"/>
      <c r="AJ16" s="515"/>
      <c r="AK16" s="515"/>
      <c r="AL16" s="517"/>
      <c r="AM16" s="456"/>
      <c r="AN16" s="457"/>
      <c r="AO16" s="457"/>
      <c r="AP16" s="457"/>
      <c r="AQ16" s="457"/>
      <c r="AR16" s="457"/>
      <c r="AS16" s="457"/>
      <c r="AT16" s="458"/>
      <c r="AU16" s="459"/>
      <c r="AV16" s="460"/>
      <c r="AW16" s="460"/>
      <c r="AX16" s="460"/>
      <c r="AY16" s="461" t="s">
        <v>146</v>
      </c>
      <c r="AZ16" s="462"/>
      <c r="BA16" s="462"/>
      <c r="BB16" s="462"/>
      <c r="BC16" s="462"/>
      <c r="BD16" s="462"/>
      <c r="BE16" s="462"/>
      <c r="BF16" s="462"/>
      <c r="BG16" s="462"/>
      <c r="BH16" s="462"/>
      <c r="BI16" s="462"/>
      <c r="BJ16" s="462"/>
      <c r="BK16" s="462"/>
      <c r="BL16" s="462"/>
      <c r="BM16" s="463"/>
      <c r="BN16" s="427">
        <v>4995888</v>
      </c>
      <c r="BO16" s="428"/>
      <c r="BP16" s="428"/>
      <c r="BQ16" s="428"/>
      <c r="BR16" s="428"/>
      <c r="BS16" s="428"/>
      <c r="BT16" s="428"/>
      <c r="BU16" s="429"/>
      <c r="BV16" s="427">
        <v>4630012</v>
      </c>
      <c r="BW16" s="428"/>
      <c r="BX16" s="428"/>
      <c r="BY16" s="428"/>
      <c r="BZ16" s="428"/>
      <c r="CA16" s="428"/>
      <c r="CB16" s="428"/>
      <c r="CC16" s="429"/>
      <c r="CD16" s="236"/>
      <c r="CE16" s="541"/>
      <c r="CF16" s="541"/>
      <c r="CG16" s="541"/>
      <c r="CH16" s="541"/>
      <c r="CI16" s="541"/>
      <c r="CJ16" s="541"/>
      <c r="CK16" s="541"/>
      <c r="CL16" s="541"/>
      <c r="CM16" s="541"/>
      <c r="CN16" s="541"/>
      <c r="CO16" s="541"/>
      <c r="CP16" s="541"/>
      <c r="CQ16" s="541"/>
      <c r="CR16" s="541"/>
      <c r="CS16" s="542"/>
      <c r="CT16" s="424"/>
      <c r="CU16" s="425"/>
      <c r="CV16" s="425"/>
      <c r="CW16" s="425"/>
      <c r="CX16" s="425"/>
      <c r="CY16" s="425"/>
      <c r="CZ16" s="425"/>
      <c r="DA16" s="426"/>
      <c r="DB16" s="424"/>
      <c r="DC16" s="425"/>
      <c r="DD16" s="425"/>
      <c r="DE16" s="425"/>
      <c r="DF16" s="425"/>
      <c r="DG16" s="425"/>
      <c r="DH16" s="425"/>
      <c r="DI16" s="426"/>
    </row>
    <row r="17" spans="1:113" ht="18.75" customHeight="1" thickBot="1">
      <c r="A17" s="107"/>
      <c r="B17" s="493"/>
      <c r="C17" s="494"/>
      <c r="D17" s="494"/>
      <c r="E17" s="494"/>
      <c r="F17" s="494"/>
      <c r="G17" s="494"/>
      <c r="H17" s="494"/>
      <c r="I17" s="494"/>
      <c r="J17" s="494"/>
      <c r="K17" s="495"/>
      <c r="L17" s="117"/>
      <c r="M17" s="538" t="s">
        <v>147</v>
      </c>
      <c r="N17" s="539"/>
      <c r="O17" s="539"/>
      <c r="P17" s="539"/>
      <c r="Q17" s="540"/>
      <c r="R17" s="533" t="s">
        <v>148</v>
      </c>
      <c r="S17" s="534"/>
      <c r="T17" s="534"/>
      <c r="U17" s="534"/>
      <c r="V17" s="535"/>
      <c r="W17" s="443" t="s">
        <v>149</v>
      </c>
      <c r="X17" s="444"/>
      <c r="Y17" s="444"/>
      <c r="Z17" s="444"/>
      <c r="AA17" s="444"/>
      <c r="AB17" s="434"/>
      <c r="AC17" s="478">
        <v>5196</v>
      </c>
      <c r="AD17" s="479"/>
      <c r="AE17" s="479"/>
      <c r="AF17" s="479"/>
      <c r="AG17" s="521"/>
      <c r="AH17" s="478">
        <v>5369</v>
      </c>
      <c r="AI17" s="479"/>
      <c r="AJ17" s="479"/>
      <c r="AK17" s="479"/>
      <c r="AL17" s="480"/>
      <c r="AM17" s="456"/>
      <c r="AN17" s="457"/>
      <c r="AO17" s="457"/>
      <c r="AP17" s="457"/>
      <c r="AQ17" s="457"/>
      <c r="AR17" s="457"/>
      <c r="AS17" s="457"/>
      <c r="AT17" s="458"/>
      <c r="AU17" s="459"/>
      <c r="AV17" s="460"/>
      <c r="AW17" s="460"/>
      <c r="AX17" s="460"/>
      <c r="AY17" s="461" t="s">
        <v>150</v>
      </c>
      <c r="AZ17" s="462"/>
      <c r="BA17" s="462"/>
      <c r="BB17" s="462"/>
      <c r="BC17" s="462"/>
      <c r="BD17" s="462"/>
      <c r="BE17" s="462"/>
      <c r="BF17" s="462"/>
      <c r="BG17" s="462"/>
      <c r="BH17" s="462"/>
      <c r="BI17" s="462"/>
      <c r="BJ17" s="462"/>
      <c r="BK17" s="462"/>
      <c r="BL17" s="462"/>
      <c r="BM17" s="463"/>
      <c r="BN17" s="427">
        <v>2042530</v>
      </c>
      <c r="BO17" s="428"/>
      <c r="BP17" s="428"/>
      <c r="BQ17" s="428"/>
      <c r="BR17" s="428"/>
      <c r="BS17" s="428"/>
      <c r="BT17" s="428"/>
      <c r="BU17" s="429"/>
      <c r="BV17" s="427">
        <v>2085504</v>
      </c>
      <c r="BW17" s="428"/>
      <c r="BX17" s="428"/>
      <c r="BY17" s="428"/>
      <c r="BZ17" s="428"/>
      <c r="CA17" s="428"/>
      <c r="CB17" s="428"/>
      <c r="CC17" s="429"/>
      <c r="CD17" s="236"/>
      <c r="CE17" s="541"/>
      <c r="CF17" s="541"/>
      <c r="CG17" s="541"/>
      <c r="CH17" s="541"/>
      <c r="CI17" s="541"/>
      <c r="CJ17" s="541"/>
      <c r="CK17" s="541"/>
      <c r="CL17" s="541"/>
      <c r="CM17" s="541"/>
      <c r="CN17" s="541"/>
      <c r="CO17" s="541"/>
      <c r="CP17" s="541"/>
      <c r="CQ17" s="541"/>
      <c r="CR17" s="541"/>
      <c r="CS17" s="542"/>
      <c r="CT17" s="424"/>
      <c r="CU17" s="425"/>
      <c r="CV17" s="425"/>
      <c r="CW17" s="425"/>
      <c r="CX17" s="425"/>
      <c r="CY17" s="425"/>
      <c r="CZ17" s="425"/>
      <c r="DA17" s="426"/>
      <c r="DB17" s="424"/>
      <c r="DC17" s="425"/>
      <c r="DD17" s="425"/>
      <c r="DE17" s="425"/>
      <c r="DF17" s="425"/>
      <c r="DG17" s="425"/>
      <c r="DH17" s="425"/>
      <c r="DI17" s="426"/>
    </row>
    <row r="18" spans="1:113" ht="18.75" customHeight="1" thickBot="1">
      <c r="A18" s="107"/>
      <c r="B18" s="552" t="s">
        <v>151</v>
      </c>
      <c r="C18" s="470"/>
      <c r="D18" s="470"/>
      <c r="E18" s="553"/>
      <c r="F18" s="553"/>
      <c r="G18" s="553"/>
      <c r="H18" s="553"/>
      <c r="I18" s="553"/>
      <c r="J18" s="553"/>
      <c r="K18" s="553"/>
      <c r="L18" s="554">
        <v>99.03</v>
      </c>
      <c r="M18" s="554"/>
      <c r="N18" s="554"/>
      <c r="O18" s="554"/>
      <c r="P18" s="554"/>
      <c r="Q18" s="554"/>
      <c r="R18" s="555"/>
      <c r="S18" s="555"/>
      <c r="T18" s="555"/>
      <c r="U18" s="555"/>
      <c r="V18" s="556"/>
      <c r="W18" s="445"/>
      <c r="X18" s="446"/>
      <c r="Y18" s="446"/>
      <c r="Z18" s="446"/>
      <c r="AA18" s="446"/>
      <c r="AB18" s="437"/>
      <c r="AC18" s="557">
        <v>66.099999999999994</v>
      </c>
      <c r="AD18" s="558"/>
      <c r="AE18" s="558"/>
      <c r="AF18" s="558"/>
      <c r="AG18" s="559"/>
      <c r="AH18" s="557">
        <v>64.2</v>
      </c>
      <c r="AI18" s="558"/>
      <c r="AJ18" s="558"/>
      <c r="AK18" s="558"/>
      <c r="AL18" s="560"/>
      <c r="AM18" s="456"/>
      <c r="AN18" s="457"/>
      <c r="AO18" s="457"/>
      <c r="AP18" s="457"/>
      <c r="AQ18" s="457"/>
      <c r="AR18" s="457"/>
      <c r="AS18" s="457"/>
      <c r="AT18" s="458"/>
      <c r="AU18" s="459"/>
      <c r="AV18" s="460"/>
      <c r="AW18" s="460"/>
      <c r="AX18" s="460"/>
      <c r="AY18" s="461" t="s">
        <v>152</v>
      </c>
      <c r="AZ18" s="462"/>
      <c r="BA18" s="462"/>
      <c r="BB18" s="462"/>
      <c r="BC18" s="462"/>
      <c r="BD18" s="462"/>
      <c r="BE18" s="462"/>
      <c r="BF18" s="462"/>
      <c r="BG18" s="462"/>
      <c r="BH18" s="462"/>
      <c r="BI18" s="462"/>
      <c r="BJ18" s="462"/>
      <c r="BK18" s="462"/>
      <c r="BL18" s="462"/>
      <c r="BM18" s="463"/>
      <c r="BN18" s="427">
        <v>4835072</v>
      </c>
      <c r="BO18" s="428"/>
      <c r="BP18" s="428"/>
      <c r="BQ18" s="428"/>
      <c r="BR18" s="428"/>
      <c r="BS18" s="428"/>
      <c r="BT18" s="428"/>
      <c r="BU18" s="429"/>
      <c r="BV18" s="427">
        <v>4860943</v>
      </c>
      <c r="BW18" s="428"/>
      <c r="BX18" s="428"/>
      <c r="BY18" s="428"/>
      <c r="BZ18" s="428"/>
      <c r="CA18" s="428"/>
      <c r="CB18" s="428"/>
      <c r="CC18" s="429"/>
      <c r="CD18" s="236"/>
      <c r="CE18" s="541"/>
      <c r="CF18" s="541"/>
      <c r="CG18" s="541"/>
      <c r="CH18" s="541"/>
      <c r="CI18" s="541"/>
      <c r="CJ18" s="541"/>
      <c r="CK18" s="541"/>
      <c r="CL18" s="541"/>
      <c r="CM18" s="541"/>
      <c r="CN18" s="541"/>
      <c r="CO18" s="541"/>
      <c r="CP18" s="541"/>
      <c r="CQ18" s="541"/>
      <c r="CR18" s="541"/>
      <c r="CS18" s="542"/>
      <c r="CT18" s="424"/>
      <c r="CU18" s="425"/>
      <c r="CV18" s="425"/>
      <c r="CW18" s="425"/>
      <c r="CX18" s="425"/>
      <c r="CY18" s="425"/>
      <c r="CZ18" s="425"/>
      <c r="DA18" s="426"/>
      <c r="DB18" s="424"/>
      <c r="DC18" s="425"/>
      <c r="DD18" s="425"/>
      <c r="DE18" s="425"/>
      <c r="DF18" s="425"/>
      <c r="DG18" s="425"/>
      <c r="DH18" s="425"/>
      <c r="DI18" s="426"/>
    </row>
    <row r="19" spans="1:113" ht="18.75" customHeight="1" thickBot="1">
      <c r="A19" s="107"/>
      <c r="B19" s="552" t="s">
        <v>153</v>
      </c>
      <c r="C19" s="470"/>
      <c r="D19" s="470"/>
      <c r="E19" s="553"/>
      <c r="F19" s="553"/>
      <c r="G19" s="553"/>
      <c r="H19" s="553"/>
      <c r="I19" s="553"/>
      <c r="J19" s="553"/>
      <c r="K19" s="553"/>
      <c r="L19" s="561">
        <v>165</v>
      </c>
      <c r="M19" s="561"/>
      <c r="N19" s="561"/>
      <c r="O19" s="561"/>
      <c r="P19" s="561"/>
      <c r="Q19" s="561"/>
      <c r="R19" s="562"/>
      <c r="S19" s="562"/>
      <c r="T19" s="562"/>
      <c r="U19" s="562"/>
      <c r="V19" s="563"/>
      <c r="W19" s="384"/>
      <c r="X19" s="385"/>
      <c r="Y19" s="385"/>
      <c r="Z19" s="385"/>
      <c r="AA19" s="385"/>
      <c r="AB19" s="385"/>
      <c r="AC19" s="536"/>
      <c r="AD19" s="536"/>
      <c r="AE19" s="536"/>
      <c r="AF19" s="536"/>
      <c r="AG19" s="536"/>
      <c r="AH19" s="536"/>
      <c r="AI19" s="536"/>
      <c r="AJ19" s="536"/>
      <c r="AK19" s="536"/>
      <c r="AL19" s="537"/>
      <c r="AM19" s="456"/>
      <c r="AN19" s="457"/>
      <c r="AO19" s="457"/>
      <c r="AP19" s="457"/>
      <c r="AQ19" s="457"/>
      <c r="AR19" s="457"/>
      <c r="AS19" s="457"/>
      <c r="AT19" s="458"/>
      <c r="AU19" s="459"/>
      <c r="AV19" s="460"/>
      <c r="AW19" s="460"/>
      <c r="AX19" s="460"/>
      <c r="AY19" s="461" t="s">
        <v>154</v>
      </c>
      <c r="AZ19" s="462"/>
      <c r="BA19" s="462"/>
      <c r="BB19" s="462"/>
      <c r="BC19" s="462"/>
      <c r="BD19" s="462"/>
      <c r="BE19" s="462"/>
      <c r="BF19" s="462"/>
      <c r="BG19" s="462"/>
      <c r="BH19" s="462"/>
      <c r="BI19" s="462"/>
      <c r="BJ19" s="462"/>
      <c r="BK19" s="462"/>
      <c r="BL19" s="462"/>
      <c r="BM19" s="463"/>
      <c r="BN19" s="427">
        <v>7294292</v>
      </c>
      <c r="BO19" s="428"/>
      <c r="BP19" s="428"/>
      <c r="BQ19" s="428"/>
      <c r="BR19" s="428"/>
      <c r="BS19" s="428"/>
      <c r="BT19" s="428"/>
      <c r="BU19" s="429"/>
      <c r="BV19" s="427">
        <v>6797235</v>
      </c>
      <c r="BW19" s="428"/>
      <c r="BX19" s="428"/>
      <c r="BY19" s="428"/>
      <c r="BZ19" s="428"/>
      <c r="CA19" s="428"/>
      <c r="CB19" s="428"/>
      <c r="CC19" s="429"/>
      <c r="CD19" s="236"/>
      <c r="CE19" s="541"/>
      <c r="CF19" s="541"/>
      <c r="CG19" s="541"/>
      <c r="CH19" s="541"/>
      <c r="CI19" s="541"/>
      <c r="CJ19" s="541"/>
      <c r="CK19" s="541"/>
      <c r="CL19" s="541"/>
      <c r="CM19" s="541"/>
      <c r="CN19" s="541"/>
      <c r="CO19" s="541"/>
      <c r="CP19" s="541"/>
      <c r="CQ19" s="541"/>
      <c r="CR19" s="541"/>
      <c r="CS19" s="542"/>
      <c r="CT19" s="424"/>
      <c r="CU19" s="425"/>
      <c r="CV19" s="425"/>
      <c r="CW19" s="425"/>
      <c r="CX19" s="425"/>
      <c r="CY19" s="425"/>
      <c r="CZ19" s="425"/>
      <c r="DA19" s="426"/>
      <c r="DB19" s="424"/>
      <c r="DC19" s="425"/>
      <c r="DD19" s="425"/>
      <c r="DE19" s="425"/>
      <c r="DF19" s="425"/>
      <c r="DG19" s="425"/>
      <c r="DH19" s="425"/>
      <c r="DI19" s="426"/>
    </row>
    <row r="20" spans="1:113" ht="18.75" customHeight="1" thickBot="1">
      <c r="A20" s="107"/>
      <c r="B20" s="552" t="s">
        <v>155</v>
      </c>
      <c r="C20" s="470"/>
      <c r="D20" s="470"/>
      <c r="E20" s="553"/>
      <c r="F20" s="553"/>
      <c r="G20" s="553"/>
      <c r="H20" s="553"/>
      <c r="I20" s="553"/>
      <c r="J20" s="553"/>
      <c r="K20" s="553"/>
      <c r="L20" s="561">
        <v>6196</v>
      </c>
      <c r="M20" s="561"/>
      <c r="N20" s="561"/>
      <c r="O20" s="561"/>
      <c r="P20" s="561"/>
      <c r="Q20" s="561"/>
      <c r="R20" s="562"/>
      <c r="S20" s="562"/>
      <c r="T20" s="562"/>
      <c r="U20" s="562"/>
      <c r="V20" s="563"/>
      <c r="W20" s="445"/>
      <c r="X20" s="446"/>
      <c r="Y20" s="446"/>
      <c r="Z20" s="446"/>
      <c r="AA20" s="446"/>
      <c r="AB20" s="446"/>
      <c r="AC20" s="564"/>
      <c r="AD20" s="564"/>
      <c r="AE20" s="564"/>
      <c r="AF20" s="564"/>
      <c r="AG20" s="564"/>
      <c r="AH20" s="564"/>
      <c r="AI20" s="564"/>
      <c r="AJ20" s="564"/>
      <c r="AK20" s="564"/>
      <c r="AL20" s="565"/>
      <c r="AM20" s="566"/>
      <c r="AN20" s="482"/>
      <c r="AO20" s="482"/>
      <c r="AP20" s="482"/>
      <c r="AQ20" s="482"/>
      <c r="AR20" s="482"/>
      <c r="AS20" s="482"/>
      <c r="AT20" s="483"/>
      <c r="AU20" s="567"/>
      <c r="AV20" s="568"/>
      <c r="AW20" s="568"/>
      <c r="AX20" s="569"/>
      <c r="AY20" s="461"/>
      <c r="AZ20" s="462"/>
      <c r="BA20" s="462"/>
      <c r="BB20" s="462"/>
      <c r="BC20" s="462"/>
      <c r="BD20" s="462"/>
      <c r="BE20" s="462"/>
      <c r="BF20" s="462"/>
      <c r="BG20" s="462"/>
      <c r="BH20" s="462"/>
      <c r="BI20" s="462"/>
      <c r="BJ20" s="462"/>
      <c r="BK20" s="462"/>
      <c r="BL20" s="462"/>
      <c r="BM20" s="463"/>
      <c r="BN20" s="427"/>
      <c r="BO20" s="428"/>
      <c r="BP20" s="428"/>
      <c r="BQ20" s="428"/>
      <c r="BR20" s="428"/>
      <c r="BS20" s="428"/>
      <c r="BT20" s="428"/>
      <c r="BU20" s="429"/>
      <c r="BV20" s="427"/>
      <c r="BW20" s="428"/>
      <c r="BX20" s="428"/>
      <c r="BY20" s="428"/>
      <c r="BZ20" s="428"/>
      <c r="CA20" s="428"/>
      <c r="CB20" s="428"/>
      <c r="CC20" s="429"/>
      <c r="CD20" s="236"/>
      <c r="CE20" s="541"/>
      <c r="CF20" s="541"/>
      <c r="CG20" s="541"/>
      <c r="CH20" s="541"/>
      <c r="CI20" s="541"/>
      <c r="CJ20" s="541"/>
      <c r="CK20" s="541"/>
      <c r="CL20" s="541"/>
      <c r="CM20" s="541"/>
      <c r="CN20" s="541"/>
      <c r="CO20" s="541"/>
      <c r="CP20" s="541"/>
      <c r="CQ20" s="541"/>
      <c r="CR20" s="541"/>
      <c r="CS20" s="542"/>
      <c r="CT20" s="424"/>
      <c r="CU20" s="425"/>
      <c r="CV20" s="425"/>
      <c r="CW20" s="425"/>
      <c r="CX20" s="425"/>
      <c r="CY20" s="425"/>
      <c r="CZ20" s="425"/>
      <c r="DA20" s="426"/>
      <c r="DB20" s="424"/>
      <c r="DC20" s="425"/>
      <c r="DD20" s="425"/>
      <c r="DE20" s="425"/>
      <c r="DF20" s="425"/>
      <c r="DG20" s="425"/>
      <c r="DH20" s="425"/>
      <c r="DI20" s="426"/>
    </row>
    <row r="21" spans="1:113" ht="18.75" customHeight="1" thickBot="1">
      <c r="A21" s="107"/>
      <c r="B21" s="543" t="s">
        <v>156</v>
      </c>
      <c r="C21" s="544"/>
      <c r="D21" s="544"/>
      <c r="E21" s="544"/>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c r="AD21" s="544"/>
      <c r="AE21" s="544"/>
      <c r="AF21" s="544"/>
      <c r="AG21" s="544"/>
      <c r="AH21" s="544"/>
      <c r="AI21" s="544"/>
      <c r="AJ21" s="544"/>
      <c r="AK21" s="544"/>
      <c r="AL21" s="544"/>
      <c r="AM21" s="544"/>
      <c r="AN21" s="544"/>
      <c r="AO21" s="544"/>
      <c r="AP21" s="544"/>
      <c r="AQ21" s="544"/>
      <c r="AR21" s="544"/>
      <c r="AS21" s="544"/>
      <c r="AT21" s="544"/>
      <c r="AU21" s="544"/>
      <c r="AV21" s="544"/>
      <c r="AW21" s="544"/>
      <c r="AX21" s="545"/>
      <c r="AY21" s="546"/>
      <c r="AZ21" s="547"/>
      <c r="BA21" s="547"/>
      <c r="BB21" s="547"/>
      <c r="BC21" s="547"/>
      <c r="BD21" s="547"/>
      <c r="BE21" s="547"/>
      <c r="BF21" s="547"/>
      <c r="BG21" s="547"/>
      <c r="BH21" s="547"/>
      <c r="BI21" s="547"/>
      <c r="BJ21" s="547"/>
      <c r="BK21" s="547"/>
      <c r="BL21" s="547"/>
      <c r="BM21" s="548"/>
      <c r="BN21" s="549"/>
      <c r="BO21" s="550"/>
      <c r="BP21" s="550"/>
      <c r="BQ21" s="550"/>
      <c r="BR21" s="550"/>
      <c r="BS21" s="550"/>
      <c r="BT21" s="550"/>
      <c r="BU21" s="551"/>
      <c r="BV21" s="549"/>
      <c r="BW21" s="550"/>
      <c r="BX21" s="550"/>
      <c r="BY21" s="550"/>
      <c r="BZ21" s="550"/>
      <c r="CA21" s="550"/>
      <c r="CB21" s="550"/>
      <c r="CC21" s="551"/>
      <c r="CD21" s="236"/>
      <c r="CE21" s="541"/>
      <c r="CF21" s="541"/>
      <c r="CG21" s="541"/>
      <c r="CH21" s="541"/>
      <c r="CI21" s="541"/>
      <c r="CJ21" s="541"/>
      <c r="CK21" s="541"/>
      <c r="CL21" s="541"/>
      <c r="CM21" s="541"/>
      <c r="CN21" s="541"/>
      <c r="CO21" s="541"/>
      <c r="CP21" s="541"/>
      <c r="CQ21" s="541"/>
      <c r="CR21" s="541"/>
      <c r="CS21" s="542"/>
      <c r="CT21" s="424"/>
      <c r="CU21" s="425"/>
      <c r="CV21" s="425"/>
      <c r="CW21" s="425"/>
      <c r="CX21" s="425"/>
      <c r="CY21" s="425"/>
      <c r="CZ21" s="425"/>
      <c r="DA21" s="426"/>
      <c r="DB21" s="424"/>
      <c r="DC21" s="425"/>
      <c r="DD21" s="425"/>
      <c r="DE21" s="425"/>
      <c r="DF21" s="425"/>
      <c r="DG21" s="425"/>
      <c r="DH21" s="425"/>
      <c r="DI21" s="426"/>
    </row>
    <row r="22" spans="1:113" ht="18.75" customHeight="1">
      <c r="A22" s="107"/>
      <c r="B22" s="597" t="s">
        <v>157</v>
      </c>
      <c r="C22" s="571"/>
      <c r="D22" s="572"/>
      <c r="E22" s="439" t="s">
        <v>1</v>
      </c>
      <c r="F22" s="444"/>
      <c r="G22" s="444"/>
      <c r="H22" s="444"/>
      <c r="I22" s="444"/>
      <c r="J22" s="444"/>
      <c r="K22" s="434"/>
      <c r="L22" s="439" t="s">
        <v>158</v>
      </c>
      <c r="M22" s="444"/>
      <c r="N22" s="444"/>
      <c r="O22" s="444"/>
      <c r="P22" s="434"/>
      <c r="Q22" s="602" t="s">
        <v>159</v>
      </c>
      <c r="R22" s="603"/>
      <c r="S22" s="603"/>
      <c r="T22" s="603"/>
      <c r="U22" s="603"/>
      <c r="V22" s="604"/>
      <c r="W22" s="570" t="s">
        <v>160</v>
      </c>
      <c r="X22" s="571"/>
      <c r="Y22" s="572"/>
      <c r="Z22" s="439" t="s">
        <v>1</v>
      </c>
      <c r="AA22" s="444"/>
      <c r="AB22" s="444"/>
      <c r="AC22" s="444"/>
      <c r="AD22" s="444"/>
      <c r="AE22" s="444"/>
      <c r="AF22" s="444"/>
      <c r="AG22" s="434"/>
      <c r="AH22" s="608" t="s">
        <v>161</v>
      </c>
      <c r="AI22" s="444"/>
      <c r="AJ22" s="444"/>
      <c r="AK22" s="444"/>
      <c r="AL22" s="434"/>
      <c r="AM22" s="608" t="s">
        <v>162</v>
      </c>
      <c r="AN22" s="609"/>
      <c r="AO22" s="609"/>
      <c r="AP22" s="609"/>
      <c r="AQ22" s="609"/>
      <c r="AR22" s="610"/>
      <c r="AS22" s="602" t="s">
        <v>159</v>
      </c>
      <c r="AT22" s="603"/>
      <c r="AU22" s="603"/>
      <c r="AV22" s="603"/>
      <c r="AW22" s="603"/>
      <c r="AX22" s="614"/>
      <c r="AY22" s="387" t="s">
        <v>163</v>
      </c>
      <c r="AZ22" s="388"/>
      <c r="BA22" s="388"/>
      <c r="BB22" s="388"/>
      <c r="BC22" s="388"/>
      <c r="BD22" s="388"/>
      <c r="BE22" s="388"/>
      <c r="BF22" s="388"/>
      <c r="BG22" s="388"/>
      <c r="BH22" s="388"/>
      <c r="BI22" s="388"/>
      <c r="BJ22" s="388"/>
      <c r="BK22" s="388"/>
      <c r="BL22" s="388"/>
      <c r="BM22" s="389"/>
      <c r="BN22" s="390">
        <v>15706870</v>
      </c>
      <c r="BO22" s="391"/>
      <c r="BP22" s="391"/>
      <c r="BQ22" s="391"/>
      <c r="BR22" s="391"/>
      <c r="BS22" s="391"/>
      <c r="BT22" s="391"/>
      <c r="BU22" s="392"/>
      <c r="BV22" s="390">
        <v>16444459</v>
      </c>
      <c r="BW22" s="391"/>
      <c r="BX22" s="391"/>
      <c r="BY22" s="391"/>
      <c r="BZ22" s="391"/>
      <c r="CA22" s="391"/>
      <c r="CB22" s="391"/>
      <c r="CC22" s="392"/>
      <c r="CD22" s="236"/>
      <c r="CE22" s="541"/>
      <c r="CF22" s="541"/>
      <c r="CG22" s="541"/>
      <c r="CH22" s="541"/>
      <c r="CI22" s="541"/>
      <c r="CJ22" s="541"/>
      <c r="CK22" s="541"/>
      <c r="CL22" s="541"/>
      <c r="CM22" s="541"/>
      <c r="CN22" s="541"/>
      <c r="CO22" s="541"/>
      <c r="CP22" s="541"/>
      <c r="CQ22" s="541"/>
      <c r="CR22" s="541"/>
      <c r="CS22" s="542"/>
      <c r="CT22" s="424"/>
      <c r="CU22" s="425"/>
      <c r="CV22" s="425"/>
      <c r="CW22" s="425"/>
      <c r="CX22" s="425"/>
      <c r="CY22" s="425"/>
      <c r="CZ22" s="425"/>
      <c r="DA22" s="426"/>
      <c r="DB22" s="424"/>
      <c r="DC22" s="425"/>
      <c r="DD22" s="425"/>
      <c r="DE22" s="425"/>
      <c r="DF22" s="425"/>
      <c r="DG22" s="425"/>
      <c r="DH22" s="425"/>
      <c r="DI22" s="426"/>
    </row>
    <row r="23" spans="1:113" ht="18.75" customHeight="1">
      <c r="A23" s="107"/>
      <c r="B23" s="598"/>
      <c r="C23" s="574"/>
      <c r="D23" s="575"/>
      <c r="E23" s="413"/>
      <c r="F23" s="418"/>
      <c r="G23" s="418"/>
      <c r="H23" s="418"/>
      <c r="I23" s="418"/>
      <c r="J23" s="418"/>
      <c r="K23" s="407"/>
      <c r="L23" s="413"/>
      <c r="M23" s="418"/>
      <c r="N23" s="418"/>
      <c r="O23" s="418"/>
      <c r="P23" s="407"/>
      <c r="Q23" s="605"/>
      <c r="R23" s="606"/>
      <c r="S23" s="606"/>
      <c r="T23" s="606"/>
      <c r="U23" s="606"/>
      <c r="V23" s="607"/>
      <c r="W23" s="573"/>
      <c r="X23" s="574"/>
      <c r="Y23" s="575"/>
      <c r="Z23" s="413"/>
      <c r="AA23" s="418"/>
      <c r="AB23" s="418"/>
      <c r="AC23" s="418"/>
      <c r="AD23" s="418"/>
      <c r="AE23" s="418"/>
      <c r="AF23" s="418"/>
      <c r="AG23" s="407"/>
      <c r="AH23" s="413"/>
      <c r="AI23" s="418"/>
      <c r="AJ23" s="418"/>
      <c r="AK23" s="418"/>
      <c r="AL23" s="407"/>
      <c r="AM23" s="611"/>
      <c r="AN23" s="612"/>
      <c r="AO23" s="612"/>
      <c r="AP23" s="612"/>
      <c r="AQ23" s="612"/>
      <c r="AR23" s="613"/>
      <c r="AS23" s="605"/>
      <c r="AT23" s="606"/>
      <c r="AU23" s="606"/>
      <c r="AV23" s="606"/>
      <c r="AW23" s="606"/>
      <c r="AX23" s="615"/>
      <c r="AY23" s="461" t="s">
        <v>164</v>
      </c>
      <c r="AZ23" s="462"/>
      <c r="BA23" s="462"/>
      <c r="BB23" s="462"/>
      <c r="BC23" s="462"/>
      <c r="BD23" s="462"/>
      <c r="BE23" s="462"/>
      <c r="BF23" s="462"/>
      <c r="BG23" s="462"/>
      <c r="BH23" s="462"/>
      <c r="BI23" s="462"/>
      <c r="BJ23" s="462"/>
      <c r="BK23" s="462"/>
      <c r="BL23" s="462"/>
      <c r="BM23" s="463"/>
      <c r="BN23" s="427">
        <v>13532923</v>
      </c>
      <c r="BO23" s="428"/>
      <c r="BP23" s="428"/>
      <c r="BQ23" s="428"/>
      <c r="BR23" s="428"/>
      <c r="BS23" s="428"/>
      <c r="BT23" s="428"/>
      <c r="BU23" s="429"/>
      <c r="BV23" s="427">
        <v>14338826</v>
      </c>
      <c r="BW23" s="428"/>
      <c r="BX23" s="428"/>
      <c r="BY23" s="428"/>
      <c r="BZ23" s="428"/>
      <c r="CA23" s="428"/>
      <c r="CB23" s="428"/>
      <c r="CC23" s="429"/>
      <c r="CD23" s="236"/>
      <c r="CE23" s="541"/>
      <c r="CF23" s="541"/>
      <c r="CG23" s="541"/>
      <c r="CH23" s="541"/>
      <c r="CI23" s="541"/>
      <c r="CJ23" s="541"/>
      <c r="CK23" s="541"/>
      <c r="CL23" s="541"/>
      <c r="CM23" s="541"/>
      <c r="CN23" s="541"/>
      <c r="CO23" s="541"/>
      <c r="CP23" s="541"/>
      <c r="CQ23" s="541"/>
      <c r="CR23" s="541"/>
      <c r="CS23" s="542"/>
      <c r="CT23" s="424"/>
      <c r="CU23" s="425"/>
      <c r="CV23" s="425"/>
      <c r="CW23" s="425"/>
      <c r="CX23" s="425"/>
      <c r="CY23" s="425"/>
      <c r="CZ23" s="425"/>
      <c r="DA23" s="426"/>
      <c r="DB23" s="424"/>
      <c r="DC23" s="425"/>
      <c r="DD23" s="425"/>
      <c r="DE23" s="425"/>
      <c r="DF23" s="425"/>
      <c r="DG23" s="425"/>
      <c r="DH23" s="425"/>
      <c r="DI23" s="426"/>
    </row>
    <row r="24" spans="1:113" ht="18.75" customHeight="1" thickBot="1">
      <c r="A24" s="107"/>
      <c r="B24" s="598"/>
      <c r="C24" s="574"/>
      <c r="D24" s="575"/>
      <c r="E24" s="477" t="s">
        <v>165</v>
      </c>
      <c r="F24" s="457"/>
      <c r="G24" s="457"/>
      <c r="H24" s="457"/>
      <c r="I24" s="457"/>
      <c r="J24" s="457"/>
      <c r="K24" s="458"/>
      <c r="L24" s="478">
        <v>1</v>
      </c>
      <c r="M24" s="479"/>
      <c r="N24" s="479"/>
      <c r="O24" s="479"/>
      <c r="P24" s="521"/>
      <c r="Q24" s="478">
        <v>7064</v>
      </c>
      <c r="R24" s="479"/>
      <c r="S24" s="479"/>
      <c r="T24" s="479"/>
      <c r="U24" s="479"/>
      <c r="V24" s="521"/>
      <c r="W24" s="573"/>
      <c r="X24" s="574"/>
      <c r="Y24" s="575"/>
      <c r="Z24" s="477" t="s">
        <v>166</v>
      </c>
      <c r="AA24" s="457"/>
      <c r="AB24" s="457"/>
      <c r="AC24" s="457"/>
      <c r="AD24" s="457"/>
      <c r="AE24" s="457"/>
      <c r="AF24" s="457"/>
      <c r="AG24" s="458"/>
      <c r="AH24" s="478">
        <v>162</v>
      </c>
      <c r="AI24" s="479"/>
      <c r="AJ24" s="479"/>
      <c r="AK24" s="479"/>
      <c r="AL24" s="521"/>
      <c r="AM24" s="478">
        <v>448902</v>
      </c>
      <c r="AN24" s="479"/>
      <c r="AO24" s="479"/>
      <c r="AP24" s="479"/>
      <c r="AQ24" s="479"/>
      <c r="AR24" s="521"/>
      <c r="AS24" s="478">
        <v>2771</v>
      </c>
      <c r="AT24" s="479"/>
      <c r="AU24" s="479"/>
      <c r="AV24" s="479"/>
      <c r="AW24" s="479"/>
      <c r="AX24" s="480"/>
      <c r="AY24" s="546" t="s">
        <v>167</v>
      </c>
      <c r="AZ24" s="547"/>
      <c r="BA24" s="547"/>
      <c r="BB24" s="547"/>
      <c r="BC24" s="547"/>
      <c r="BD24" s="547"/>
      <c r="BE24" s="547"/>
      <c r="BF24" s="547"/>
      <c r="BG24" s="547"/>
      <c r="BH24" s="547"/>
      <c r="BI24" s="547"/>
      <c r="BJ24" s="547"/>
      <c r="BK24" s="547"/>
      <c r="BL24" s="547"/>
      <c r="BM24" s="548"/>
      <c r="BN24" s="427">
        <v>12822642</v>
      </c>
      <c r="BO24" s="428"/>
      <c r="BP24" s="428"/>
      <c r="BQ24" s="428"/>
      <c r="BR24" s="428"/>
      <c r="BS24" s="428"/>
      <c r="BT24" s="428"/>
      <c r="BU24" s="429"/>
      <c r="BV24" s="427">
        <v>13564210</v>
      </c>
      <c r="BW24" s="428"/>
      <c r="BX24" s="428"/>
      <c r="BY24" s="428"/>
      <c r="BZ24" s="428"/>
      <c r="CA24" s="428"/>
      <c r="CB24" s="428"/>
      <c r="CC24" s="429"/>
      <c r="CD24" s="236"/>
      <c r="CE24" s="541"/>
      <c r="CF24" s="541"/>
      <c r="CG24" s="541"/>
      <c r="CH24" s="541"/>
      <c r="CI24" s="541"/>
      <c r="CJ24" s="541"/>
      <c r="CK24" s="541"/>
      <c r="CL24" s="541"/>
      <c r="CM24" s="541"/>
      <c r="CN24" s="541"/>
      <c r="CO24" s="541"/>
      <c r="CP24" s="541"/>
      <c r="CQ24" s="541"/>
      <c r="CR24" s="541"/>
      <c r="CS24" s="542"/>
      <c r="CT24" s="424"/>
      <c r="CU24" s="425"/>
      <c r="CV24" s="425"/>
      <c r="CW24" s="425"/>
      <c r="CX24" s="425"/>
      <c r="CY24" s="425"/>
      <c r="CZ24" s="425"/>
      <c r="DA24" s="426"/>
      <c r="DB24" s="424"/>
      <c r="DC24" s="425"/>
      <c r="DD24" s="425"/>
      <c r="DE24" s="425"/>
      <c r="DF24" s="425"/>
      <c r="DG24" s="425"/>
      <c r="DH24" s="425"/>
      <c r="DI24" s="426"/>
    </row>
    <row r="25" spans="1:113" ht="18.75" customHeight="1">
      <c r="A25" s="107"/>
      <c r="B25" s="598"/>
      <c r="C25" s="574"/>
      <c r="D25" s="575"/>
      <c r="E25" s="477" t="s">
        <v>168</v>
      </c>
      <c r="F25" s="457"/>
      <c r="G25" s="457"/>
      <c r="H25" s="457"/>
      <c r="I25" s="457"/>
      <c r="J25" s="457"/>
      <c r="K25" s="458"/>
      <c r="L25" s="478">
        <v>1</v>
      </c>
      <c r="M25" s="479"/>
      <c r="N25" s="479"/>
      <c r="O25" s="479"/>
      <c r="P25" s="521"/>
      <c r="Q25" s="478">
        <v>5483</v>
      </c>
      <c r="R25" s="479"/>
      <c r="S25" s="479"/>
      <c r="T25" s="479"/>
      <c r="U25" s="479"/>
      <c r="V25" s="521"/>
      <c r="W25" s="573"/>
      <c r="X25" s="574"/>
      <c r="Y25" s="575"/>
      <c r="Z25" s="477" t="s">
        <v>169</v>
      </c>
      <c r="AA25" s="457"/>
      <c r="AB25" s="457"/>
      <c r="AC25" s="457"/>
      <c r="AD25" s="457"/>
      <c r="AE25" s="457"/>
      <c r="AF25" s="457"/>
      <c r="AG25" s="458"/>
      <c r="AH25" s="478" t="s">
        <v>123</v>
      </c>
      <c r="AI25" s="479"/>
      <c r="AJ25" s="479"/>
      <c r="AK25" s="479"/>
      <c r="AL25" s="521"/>
      <c r="AM25" s="478" t="s">
        <v>123</v>
      </c>
      <c r="AN25" s="479"/>
      <c r="AO25" s="479"/>
      <c r="AP25" s="479"/>
      <c r="AQ25" s="479"/>
      <c r="AR25" s="521"/>
      <c r="AS25" s="478" t="s">
        <v>123</v>
      </c>
      <c r="AT25" s="479"/>
      <c r="AU25" s="479"/>
      <c r="AV25" s="479"/>
      <c r="AW25" s="479"/>
      <c r="AX25" s="480"/>
      <c r="AY25" s="387" t="s">
        <v>170</v>
      </c>
      <c r="AZ25" s="388"/>
      <c r="BA25" s="388"/>
      <c r="BB25" s="388"/>
      <c r="BC25" s="388"/>
      <c r="BD25" s="388"/>
      <c r="BE25" s="388"/>
      <c r="BF25" s="388"/>
      <c r="BG25" s="388"/>
      <c r="BH25" s="388"/>
      <c r="BI25" s="388"/>
      <c r="BJ25" s="388"/>
      <c r="BK25" s="388"/>
      <c r="BL25" s="388"/>
      <c r="BM25" s="389"/>
      <c r="BN25" s="390">
        <v>615625</v>
      </c>
      <c r="BO25" s="391"/>
      <c r="BP25" s="391"/>
      <c r="BQ25" s="391"/>
      <c r="BR25" s="391"/>
      <c r="BS25" s="391"/>
      <c r="BT25" s="391"/>
      <c r="BU25" s="392"/>
      <c r="BV25" s="390">
        <v>1394248</v>
      </c>
      <c r="BW25" s="391"/>
      <c r="BX25" s="391"/>
      <c r="BY25" s="391"/>
      <c r="BZ25" s="391"/>
      <c r="CA25" s="391"/>
      <c r="CB25" s="391"/>
      <c r="CC25" s="392"/>
      <c r="CD25" s="236"/>
      <c r="CE25" s="541"/>
      <c r="CF25" s="541"/>
      <c r="CG25" s="541"/>
      <c r="CH25" s="541"/>
      <c r="CI25" s="541"/>
      <c r="CJ25" s="541"/>
      <c r="CK25" s="541"/>
      <c r="CL25" s="541"/>
      <c r="CM25" s="541"/>
      <c r="CN25" s="541"/>
      <c r="CO25" s="541"/>
      <c r="CP25" s="541"/>
      <c r="CQ25" s="541"/>
      <c r="CR25" s="541"/>
      <c r="CS25" s="542"/>
      <c r="CT25" s="424"/>
      <c r="CU25" s="425"/>
      <c r="CV25" s="425"/>
      <c r="CW25" s="425"/>
      <c r="CX25" s="425"/>
      <c r="CY25" s="425"/>
      <c r="CZ25" s="425"/>
      <c r="DA25" s="426"/>
      <c r="DB25" s="424"/>
      <c r="DC25" s="425"/>
      <c r="DD25" s="425"/>
      <c r="DE25" s="425"/>
      <c r="DF25" s="425"/>
      <c r="DG25" s="425"/>
      <c r="DH25" s="425"/>
      <c r="DI25" s="426"/>
    </row>
    <row r="26" spans="1:113" ht="18.75" customHeight="1">
      <c r="A26" s="107"/>
      <c r="B26" s="598"/>
      <c r="C26" s="574"/>
      <c r="D26" s="575"/>
      <c r="E26" s="477" t="s">
        <v>171</v>
      </c>
      <c r="F26" s="457"/>
      <c r="G26" s="457"/>
      <c r="H26" s="457"/>
      <c r="I26" s="457"/>
      <c r="J26" s="457"/>
      <c r="K26" s="458"/>
      <c r="L26" s="478">
        <v>1</v>
      </c>
      <c r="M26" s="479"/>
      <c r="N26" s="479"/>
      <c r="O26" s="479"/>
      <c r="P26" s="521"/>
      <c r="Q26" s="478">
        <v>5006</v>
      </c>
      <c r="R26" s="479"/>
      <c r="S26" s="479"/>
      <c r="T26" s="479"/>
      <c r="U26" s="479"/>
      <c r="V26" s="521"/>
      <c r="W26" s="573"/>
      <c r="X26" s="574"/>
      <c r="Y26" s="575"/>
      <c r="Z26" s="477" t="s">
        <v>172</v>
      </c>
      <c r="AA26" s="579"/>
      <c r="AB26" s="579"/>
      <c r="AC26" s="579"/>
      <c r="AD26" s="579"/>
      <c r="AE26" s="579"/>
      <c r="AF26" s="579"/>
      <c r="AG26" s="580"/>
      <c r="AH26" s="478">
        <v>18</v>
      </c>
      <c r="AI26" s="479"/>
      <c r="AJ26" s="479"/>
      <c r="AK26" s="479"/>
      <c r="AL26" s="521"/>
      <c r="AM26" s="478">
        <v>50328</v>
      </c>
      <c r="AN26" s="479"/>
      <c r="AO26" s="479"/>
      <c r="AP26" s="479"/>
      <c r="AQ26" s="479"/>
      <c r="AR26" s="521"/>
      <c r="AS26" s="478">
        <v>2796</v>
      </c>
      <c r="AT26" s="479"/>
      <c r="AU26" s="479"/>
      <c r="AV26" s="479"/>
      <c r="AW26" s="479"/>
      <c r="AX26" s="480"/>
      <c r="AY26" s="430" t="s">
        <v>173</v>
      </c>
      <c r="AZ26" s="431"/>
      <c r="BA26" s="431"/>
      <c r="BB26" s="431"/>
      <c r="BC26" s="431"/>
      <c r="BD26" s="431"/>
      <c r="BE26" s="431"/>
      <c r="BF26" s="431"/>
      <c r="BG26" s="431"/>
      <c r="BH26" s="431"/>
      <c r="BI26" s="431"/>
      <c r="BJ26" s="431"/>
      <c r="BK26" s="431"/>
      <c r="BL26" s="431"/>
      <c r="BM26" s="432"/>
      <c r="BN26" s="427" t="s">
        <v>123</v>
      </c>
      <c r="BO26" s="428"/>
      <c r="BP26" s="428"/>
      <c r="BQ26" s="428"/>
      <c r="BR26" s="428"/>
      <c r="BS26" s="428"/>
      <c r="BT26" s="428"/>
      <c r="BU26" s="429"/>
      <c r="BV26" s="427" t="s">
        <v>123</v>
      </c>
      <c r="BW26" s="428"/>
      <c r="BX26" s="428"/>
      <c r="BY26" s="428"/>
      <c r="BZ26" s="428"/>
      <c r="CA26" s="428"/>
      <c r="CB26" s="428"/>
      <c r="CC26" s="429"/>
      <c r="CD26" s="236"/>
      <c r="CE26" s="541"/>
      <c r="CF26" s="541"/>
      <c r="CG26" s="541"/>
      <c r="CH26" s="541"/>
      <c r="CI26" s="541"/>
      <c r="CJ26" s="541"/>
      <c r="CK26" s="541"/>
      <c r="CL26" s="541"/>
      <c r="CM26" s="541"/>
      <c r="CN26" s="541"/>
      <c r="CO26" s="541"/>
      <c r="CP26" s="541"/>
      <c r="CQ26" s="541"/>
      <c r="CR26" s="541"/>
      <c r="CS26" s="542"/>
      <c r="CT26" s="424"/>
      <c r="CU26" s="425"/>
      <c r="CV26" s="425"/>
      <c r="CW26" s="425"/>
      <c r="CX26" s="425"/>
      <c r="CY26" s="425"/>
      <c r="CZ26" s="425"/>
      <c r="DA26" s="426"/>
      <c r="DB26" s="424"/>
      <c r="DC26" s="425"/>
      <c r="DD26" s="425"/>
      <c r="DE26" s="425"/>
      <c r="DF26" s="425"/>
      <c r="DG26" s="425"/>
      <c r="DH26" s="425"/>
      <c r="DI26" s="426"/>
    </row>
    <row r="27" spans="1:113" ht="18.75" customHeight="1" thickBot="1">
      <c r="A27" s="107"/>
      <c r="B27" s="598"/>
      <c r="C27" s="574"/>
      <c r="D27" s="575"/>
      <c r="E27" s="477" t="s">
        <v>174</v>
      </c>
      <c r="F27" s="457"/>
      <c r="G27" s="457"/>
      <c r="H27" s="457"/>
      <c r="I27" s="457"/>
      <c r="J27" s="457"/>
      <c r="K27" s="458"/>
      <c r="L27" s="478">
        <v>1</v>
      </c>
      <c r="M27" s="479"/>
      <c r="N27" s="479"/>
      <c r="O27" s="479"/>
      <c r="P27" s="521"/>
      <c r="Q27" s="478">
        <v>3174</v>
      </c>
      <c r="R27" s="479"/>
      <c r="S27" s="479"/>
      <c r="T27" s="479"/>
      <c r="U27" s="479"/>
      <c r="V27" s="521"/>
      <c r="W27" s="573"/>
      <c r="X27" s="574"/>
      <c r="Y27" s="575"/>
      <c r="Z27" s="477" t="s">
        <v>175</v>
      </c>
      <c r="AA27" s="457"/>
      <c r="AB27" s="457"/>
      <c r="AC27" s="457"/>
      <c r="AD27" s="457"/>
      <c r="AE27" s="457"/>
      <c r="AF27" s="457"/>
      <c r="AG27" s="458"/>
      <c r="AH27" s="478" t="s">
        <v>123</v>
      </c>
      <c r="AI27" s="479"/>
      <c r="AJ27" s="479"/>
      <c r="AK27" s="479"/>
      <c r="AL27" s="521"/>
      <c r="AM27" s="478" t="s">
        <v>123</v>
      </c>
      <c r="AN27" s="479"/>
      <c r="AO27" s="479"/>
      <c r="AP27" s="479"/>
      <c r="AQ27" s="479"/>
      <c r="AR27" s="521"/>
      <c r="AS27" s="478" t="s">
        <v>123</v>
      </c>
      <c r="AT27" s="479"/>
      <c r="AU27" s="479"/>
      <c r="AV27" s="479"/>
      <c r="AW27" s="479"/>
      <c r="AX27" s="480"/>
      <c r="AY27" s="522" t="s">
        <v>176</v>
      </c>
      <c r="AZ27" s="523"/>
      <c r="BA27" s="523"/>
      <c r="BB27" s="523"/>
      <c r="BC27" s="523"/>
      <c r="BD27" s="523"/>
      <c r="BE27" s="523"/>
      <c r="BF27" s="523"/>
      <c r="BG27" s="523"/>
      <c r="BH27" s="523"/>
      <c r="BI27" s="523"/>
      <c r="BJ27" s="523"/>
      <c r="BK27" s="523"/>
      <c r="BL27" s="523"/>
      <c r="BM27" s="524"/>
      <c r="BN27" s="549" t="s">
        <v>123</v>
      </c>
      <c r="BO27" s="550"/>
      <c r="BP27" s="550"/>
      <c r="BQ27" s="550"/>
      <c r="BR27" s="550"/>
      <c r="BS27" s="550"/>
      <c r="BT27" s="550"/>
      <c r="BU27" s="551"/>
      <c r="BV27" s="549" t="s">
        <v>123</v>
      </c>
      <c r="BW27" s="550"/>
      <c r="BX27" s="550"/>
      <c r="BY27" s="550"/>
      <c r="BZ27" s="550"/>
      <c r="CA27" s="550"/>
      <c r="CB27" s="550"/>
      <c r="CC27" s="551"/>
      <c r="CD27" s="238"/>
      <c r="CE27" s="541"/>
      <c r="CF27" s="541"/>
      <c r="CG27" s="541"/>
      <c r="CH27" s="541"/>
      <c r="CI27" s="541"/>
      <c r="CJ27" s="541"/>
      <c r="CK27" s="541"/>
      <c r="CL27" s="541"/>
      <c r="CM27" s="541"/>
      <c r="CN27" s="541"/>
      <c r="CO27" s="541"/>
      <c r="CP27" s="541"/>
      <c r="CQ27" s="541"/>
      <c r="CR27" s="541"/>
      <c r="CS27" s="542"/>
      <c r="CT27" s="424"/>
      <c r="CU27" s="425"/>
      <c r="CV27" s="425"/>
      <c r="CW27" s="425"/>
      <c r="CX27" s="425"/>
      <c r="CY27" s="425"/>
      <c r="CZ27" s="425"/>
      <c r="DA27" s="426"/>
      <c r="DB27" s="424"/>
      <c r="DC27" s="425"/>
      <c r="DD27" s="425"/>
      <c r="DE27" s="425"/>
      <c r="DF27" s="425"/>
      <c r="DG27" s="425"/>
      <c r="DH27" s="425"/>
      <c r="DI27" s="426"/>
    </row>
    <row r="28" spans="1:113" ht="18.75" customHeight="1">
      <c r="A28" s="107"/>
      <c r="B28" s="598"/>
      <c r="C28" s="574"/>
      <c r="D28" s="575"/>
      <c r="E28" s="477" t="s">
        <v>177</v>
      </c>
      <c r="F28" s="457"/>
      <c r="G28" s="457"/>
      <c r="H28" s="457"/>
      <c r="I28" s="457"/>
      <c r="J28" s="457"/>
      <c r="K28" s="458"/>
      <c r="L28" s="478">
        <v>1</v>
      </c>
      <c r="M28" s="479"/>
      <c r="N28" s="479"/>
      <c r="O28" s="479"/>
      <c r="P28" s="521"/>
      <c r="Q28" s="478">
        <v>2620</v>
      </c>
      <c r="R28" s="479"/>
      <c r="S28" s="479"/>
      <c r="T28" s="479"/>
      <c r="U28" s="479"/>
      <c r="V28" s="521"/>
      <c r="W28" s="573"/>
      <c r="X28" s="574"/>
      <c r="Y28" s="575"/>
      <c r="Z28" s="477" t="s">
        <v>178</v>
      </c>
      <c r="AA28" s="457"/>
      <c r="AB28" s="457"/>
      <c r="AC28" s="457"/>
      <c r="AD28" s="457"/>
      <c r="AE28" s="457"/>
      <c r="AF28" s="457"/>
      <c r="AG28" s="458"/>
      <c r="AH28" s="478" t="s">
        <v>123</v>
      </c>
      <c r="AI28" s="479"/>
      <c r="AJ28" s="479"/>
      <c r="AK28" s="479"/>
      <c r="AL28" s="521"/>
      <c r="AM28" s="478" t="s">
        <v>123</v>
      </c>
      <c r="AN28" s="479"/>
      <c r="AO28" s="479"/>
      <c r="AP28" s="479"/>
      <c r="AQ28" s="479"/>
      <c r="AR28" s="521"/>
      <c r="AS28" s="478" t="s">
        <v>123</v>
      </c>
      <c r="AT28" s="479"/>
      <c r="AU28" s="479"/>
      <c r="AV28" s="479"/>
      <c r="AW28" s="479"/>
      <c r="AX28" s="480"/>
      <c r="AY28" s="581" t="s">
        <v>179</v>
      </c>
      <c r="AZ28" s="582"/>
      <c r="BA28" s="582"/>
      <c r="BB28" s="583"/>
      <c r="BC28" s="387" t="s">
        <v>46</v>
      </c>
      <c r="BD28" s="388"/>
      <c r="BE28" s="388"/>
      <c r="BF28" s="388"/>
      <c r="BG28" s="388"/>
      <c r="BH28" s="388"/>
      <c r="BI28" s="388"/>
      <c r="BJ28" s="388"/>
      <c r="BK28" s="388"/>
      <c r="BL28" s="388"/>
      <c r="BM28" s="389"/>
      <c r="BN28" s="390">
        <v>1418126</v>
      </c>
      <c r="BO28" s="391"/>
      <c r="BP28" s="391"/>
      <c r="BQ28" s="391"/>
      <c r="BR28" s="391"/>
      <c r="BS28" s="391"/>
      <c r="BT28" s="391"/>
      <c r="BU28" s="392"/>
      <c r="BV28" s="390">
        <v>1086858</v>
      </c>
      <c r="BW28" s="391"/>
      <c r="BX28" s="391"/>
      <c r="BY28" s="391"/>
      <c r="BZ28" s="391"/>
      <c r="CA28" s="391"/>
      <c r="CB28" s="391"/>
      <c r="CC28" s="392"/>
      <c r="CD28" s="236"/>
      <c r="CE28" s="541"/>
      <c r="CF28" s="541"/>
      <c r="CG28" s="541"/>
      <c r="CH28" s="541"/>
      <c r="CI28" s="541"/>
      <c r="CJ28" s="541"/>
      <c r="CK28" s="541"/>
      <c r="CL28" s="541"/>
      <c r="CM28" s="541"/>
      <c r="CN28" s="541"/>
      <c r="CO28" s="541"/>
      <c r="CP28" s="541"/>
      <c r="CQ28" s="541"/>
      <c r="CR28" s="541"/>
      <c r="CS28" s="542"/>
      <c r="CT28" s="424"/>
      <c r="CU28" s="425"/>
      <c r="CV28" s="425"/>
      <c r="CW28" s="425"/>
      <c r="CX28" s="425"/>
      <c r="CY28" s="425"/>
      <c r="CZ28" s="425"/>
      <c r="DA28" s="426"/>
      <c r="DB28" s="424"/>
      <c r="DC28" s="425"/>
      <c r="DD28" s="425"/>
      <c r="DE28" s="425"/>
      <c r="DF28" s="425"/>
      <c r="DG28" s="425"/>
      <c r="DH28" s="425"/>
      <c r="DI28" s="426"/>
    </row>
    <row r="29" spans="1:113" ht="18.75" customHeight="1">
      <c r="A29" s="107"/>
      <c r="B29" s="598"/>
      <c r="C29" s="574"/>
      <c r="D29" s="575"/>
      <c r="E29" s="477" t="s">
        <v>180</v>
      </c>
      <c r="F29" s="457"/>
      <c r="G29" s="457"/>
      <c r="H29" s="457"/>
      <c r="I29" s="457"/>
      <c r="J29" s="457"/>
      <c r="K29" s="458"/>
      <c r="L29" s="478">
        <v>12</v>
      </c>
      <c r="M29" s="479"/>
      <c r="N29" s="479"/>
      <c r="O29" s="479"/>
      <c r="P29" s="521"/>
      <c r="Q29" s="478">
        <v>2377</v>
      </c>
      <c r="R29" s="479"/>
      <c r="S29" s="479"/>
      <c r="T29" s="479"/>
      <c r="U29" s="479"/>
      <c r="V29" s="521"/>
      <c r="W29" s="576"/>
      <c r="X29" s="577"/>
      <c r="Y29" s="578"/>
      <c r="Z29" s="477" t="s">
        <v>181</v>
      </c>
      <c r="AA29" s="457"/>
      <c r="AB29" s="457"/>
      <c r="AC29" s="457"/>
      <c r="AD29" s="457"/>
      <c r="AE29" s="457"/>
      <c r="AF29" s="457"/>
      <c r="AG29" s="458"/>
      <c r="AH29" s="478">
        <v>162</v>
      </c>
      <c r="AI29" s="479"/>
      <c r="AJ29" s="479"/>
      <c r="AK29" s="479"/>
      <c r="AL29" s="521"/>
      <c r="AM29" s="478">
        <v>448902</v>
      </c>
      <c r="AN29" s="479"/>
      <c r="AO29" s="479"/>
      <c r="AP29" s="479"/>
      <c r="AQ29" s="479"/>
      <c r="AR29" s="521"/>
      <c r="AS29" s="478">
        <v>2771</v>
      </c>
      <c r="AT29" s="479"/>
      <c r="AU29" s="479"/>
      <c r="AV29" s="479"/>
      <c r="AW29" s="479"/>
      <c r="AX29" s="480"/>
      <c r="AY29" s="584"/>
      <c r="AZ29" s="585"/>
      <c r="BA29" s="585"/>
      <c r="BB29" s="586"/>
      <c r="BC29" s="461" t="s">
        <v>182</v>
      </c>
      <c r="BD29" s="462"/>
      <c r="BE29" s="462"/>
      <c r="BF29" s="462"/>
      <c r="BG29" s="462"/>
      <c r="BH29" s="462"/>
      <c r="BI29" s="462"/>
      <c r="BJ29" s="462"/>
      <c r="BK29" s="462"/>
      <c r="BL29" s="462"/>
      <c r="BM29" s="463"/>
      <c r="BN29" s="427">
        <v>305885</v>
      </c>
      <c r="BO29" s="428"/>
      <c r="BP29" s="428"/>
      <c r="BQ29" s="428"/>
      <c r="BR29" s="428"/>
      <c r="BS29" s="428"/>
      <c r="BT29" s="428"/>
      <c r="BU29" s="429"/>
      <c r="BV29" s="427">
        <v>248582</v>
      </c>
      <c r="BW29" s="428"/>
      <c r="BX29" s="428"/>
      <c r="BY29" s="428"/>
      <c r="BZ29" s="428"/>
      <c r="CA29" s="428"/>
      <c r="CB29" s="428"/>
      <c r="CC29" s="429"/>
      <c r="CD29" s="238"/>
      <c r="CE29" s="541"/>
      <c r="CF29" s="541"/>
      <c r="CG29" s="541"/>
      <c r="CH29" s="541"/>
      <c r="CI29" s="541"/>
      <c r="CJ29" s="541"/>
      <c r="CK29" s="541"/>
      <c r="CL29" s="541"/>
      <c r="CM29" s="541"/>
      <c r="CN29" s="541"/>
      <c r="CO29" s="541"/>
      <c r="CP29" s="541"/>
      <c r="CQ29" s="541"/>
      <c r="CR29" s="541"/>
      <c r="CS29" s="542"/>
      <c r="CT29" s="424"/>
      <c r="CU29" s="425"/>
      <c r="CV29" s="425"/>
      <c r="CW29" s="425"/>
      <c r="CX29" s="425"/>
      <c r="CY29" s="425"/>
      <c r="CZ29" s="425"/>
      <c r="DA29" s="426"/>
      <c r="DB29" s="424"/>
      <c r="DC29" s="425"/>
      <c r="DD29" s="425"/>
      <c r="DE29" s="425"/>
      <c r="DF29" s="425"/>
      <c r="DG29" s="425"/>
      <c r="DH29" s="425"/>
      <c r="DI29" s="426"/>
    </row>
    <row r="30" spans="1:113" ht="18.75" customHeight="1" thickBot="1">
      <c r="A30" s="107"/>
      <c r="B30" s="599"/>
      <c r="C30" s="600"/>
      <c r="D30" s="601"/>
      <c r="E30" s="481"/>
      <c r="F30" s="482"/>
      <c r="G30" s="482"/>
      <c r="H30" s="482"/>
      <c r="I30" s="482"/>
      <c r="J30" s="482"/>
      <c r="K30" s="483"/>
      <c r="L30" s="591"/>
      <c r="M30" s="592"/>
      <c r="N30" s="592"/>
      <c r="O30" s="592"/>
      <c r="P30" s="593"/>
      <c r="Q30" s="591"/>
      <c r="R30" s="592"/>
      <c r="S30" s="592"/>
      <c r="T30" s="592"/>
      <c r="U30" s="592"/>
      <c r="V30" s="593"/>
      <c r="W30" s="594" t="s">
        <v>183</v>
      </c>
      <c r="X30" s="595"/>
      <c r="Y30" s="595"/>
      <c r="Z30" s="595"/>
      <c r="AA30" s="595"/>
      <c r="AB30" s="595"/>
      <c r="AC30" s="595"/>
      <c r="AD30" s="595"/>
      <c r="AE30" s="595"/>
      <c r="AF30" s="595"/>
      <c r="AG30" s="596"/>
      <c r="AH30" s="557">
        <v>93.6</v>
      </c>
      <c r="AI30" s="558"/>
      <c r="AJ30" s="558"/>
      <c r="AK30" s="558"/>
      <c r="AL30" s="558"/>
      <c r="AM30" s="558"/>
      <c r="AN30" s="558"/>
      <c r="AO30" s="558"/>
      <c r="AP30" s="558"/>
      <c r="AQ30" s="558"/>
      <c r="AR30" s="558"/>
      <c r="AS30" s="558"/>
      <c r="AT30" s="558"/>
      <c r="AU30" s="558"/>
      <c r="AV30" s="558"/>
      <c r="AW30" s="558"/>
      <c r="AX30" s="560"/>
      <c r="AY30" s="587"/>
      <c r="AZ30" s="588"/>
      <c r="BA30" s="588"/>
      <c r="BB30" s="589"/>
      <c r="BC30" s="546" t="s">
        <v>48</v>
      </c>
      <c r="BD30" s="547"/>
      <c r="BE30" s="547"/>
      <c r="BF30" s="547"/>
      <c r="BG30" s="547"/>
      <c r="BH30" s="547"/>
      <c r="BI30" s="547"/>
      <c r="BJ30" s="547"/>
      <c r="BK30" s="547"/>
      <c r="BL30" s="547"/>
      <c r="BM30" s="548"/>
      <c r="BN30" s="549">
        <v>2149597</v>
      </c>
      <c r="BO30" s="550"/>
      <c r="BP30" s="550"/>
      <c r="BQ30" s="550"/>
      <c r="BR30" s="550"/>
      <c r="BS30" s="550"/>
      <c r="BT30" s="550"/>
      <c r="BU30" s="551"/>
      <c r="BV30" s="549">
        <v>1651248</v>
      </c>
      <c r="BW30" s="550"/>
      <c r="BX30" s="550"/>
      <c r="BY30" s="550"/>
      <c r="BZ30" s="550"/>
      <c r="CA30" s="550"/>
      <c r="CB30" s="550"/>
      <c r="CC30" s="551"/>
      <c r="CD30" s="237"/>
      <c r="CE30" s="118"/>
      <c r="CF30" s="118"/>
      <c r="CG30" s="118"/>
      <c r="CH30" s="118"/>
      <c r="CI30" s="118"/>
      <c r="CJ30" s="118"/>
      <c r="CK30" s="118"/>
      <c r="CL30" s="118"/>
      <c r="CM30" s="118"/>
      <c r="CN30" s="118"/>
      <c r="CO30" s="118"/>
      <c r="CP30" s="118"/>
      <c r="CQ30" s="118"/>
      <c r="CR30" s="118"/>
      <c r="CS30" s="119"/>
      <c r="CT30" s="120"/>
      <c r="CU30" s="121"/>
      <c r="CV30" s="121"/>
      <c r="CW30" s="121"/>
      <c r="CX30" s="121"/>
      <c r="CY30" s="121"/>
      <c r="CZ30" s="121"/>
      <c r="DA30" s="122"/>
      <c r="DB30" s="120"/>
      <c r="DC30" s="121"/>
      <c r="DD30" s="121"/>
      <c r="DE30" s="121"/>
      <c r="DF30" s="121"/>
      <c r="DG30" s="121"/>
      <c r="DH30" s="121"/>
      <c r="DI30" s="122"/>
    </row>
    <row r="31" spans="1:113" ht="13.5" customHeight="1">
      <c r="A31" s="107"/>
      <c r="B31" s="123"/>
      <c r="DI31" s="124"/>
    </row>
    <row r="32" spans="1:113" ht="13.5" customHeight="1">
      <c r="A32" s="107"/>
      <c r="B32" s="125"/>
      <c r="C32" s="590" t="s">
        <v>184</v>
      </c>
      <c r="D32" s="590"/>
      <c r="E32" s="590"/>
      <c r="F32" s="590"/>
      <c r="G32" s="590"/>
      <c r="H32" s="590"/>
      <c r="I32" s="590"/>
      <c r="J32" s="590"/>
      <c r="K32" s="590"/>
      <c r="L32" s="590"/>
      <c r="M32" s="590"/>
      <c r="N32" s="590"/>
      <c r="O32" s="590"/>
      <c r="P32" s="590"/>
      <c r="Q32" s="590"/>
      <c r="R32" s="590"/>
      <c r="S32" s="590"/>
      <c r="U32" s="431" t="s">
        <v>185</v>
      </c>
      <c r="V32" s="431"/>
      <c r="W32" s="431"/>
      <c r="X32" s="431"/>
      <c r="Y32" s="431"/>
      <c r="Z32" s="431"/>
      <c r="AA32" s="431"/>
      <c r="AB32" s="431"/>
      <c r="AC32" s="431"/>
      <c r="AD32" s="431"/>
      <c r="AE32" s="431"/>
      <c r="AF32" s="431"/>
      <c r="AG32" s="431"/>
      <c r="AH32" s="431"/>
      <c r="AI32" s="431"/>
      <c r="AJ32" s="431"/>
      <c r="AK32" s="431"/>
      <c r="AM32" s="431" t="s">
        <v>186</v>
      </c>
      <c r="AN32" s="431"/>
      <c r="AO32" s="431"/>
      <c r="AP32" s="431"/>
      <c r="AQ32" s="431"/>
      <c r="AR32" s="431"/>
      <c r="AS32" s="431"/>
      <c r="AT32" s="431"/>
      <c r="AU32" s="431"/>
      <c r="AV32" s="431"/>
      <c r="AW32" s="431"/>
      <c r="AX32" s="431"/>
      <c r="AY32" s="431"/>
      <c r="AZ32" s="431"/>
      <c r="BA32" s="431"/>
      <c r="BB32" s="431"/>
      <c r="BC32" s="431"/>
      <c r="BE32" s="431" t="s">
        <v>187</v>
      </c>
      <c r="BF32" s="431"/>
      <c r="BG32" s="431"/>
      <c r="BH32" s="431"/>
      <c r="BI32" s="431"/>
      <c r="BJ32" s="431"/>
      <c r="BK32" s="431"/>
      <c r="BL32" s="431"/>
      <c r="BM32" s="431"/>
      <c r="BN32" s="431"/>
      <c r="BO32" s="431"/>
      <c r="BP32" s="431"/>
      <c r="BQ32" s="431"/>
      <c r="BR32" s="431"/>
      <c r="BS32" s="431"/>
      <c r="BT32" s="431"/>
      <c r="BU32" s="431"/>
      <c r="BW32" s="431" t="s">
        <v>188</v>
      </c>
      <c r="BX32" s="431"/>
      <c r="BY32" s="431"/>
      <c r="BZ32" s="431"/>
      <c r="CA32" s="431"/>
      <c r="CB32" s="431"/>
      <c r="CC32" s="431"/>
      <c r="CD32" s="431"/>
      <c r="CE32" s="431"/>
      <c r="CF32" s="431"/>
      <c r="CG32" s="431"/>
      <c r="CH32" s="431"/>
      <c r="CI32" s="431"/>
      <c r="CJ32" s="431"/>
      <c r="CK32" s="431"/>
      <c r="CL32" s="431"/>
      <c r="CM32" s="431"/>
      <c r="CO32" s="431" t="s">
        <v>189</v>
      </c>
      <c r="CP32" s="431"/>
      <c r="CQ32" s="431"/>
      <c r="CR32" s="431"/>
      <c r="CS32" s="431"/>
      <c r="CT32" s="431"/>
      <c r="CU32" s="431"/>
      <c r="CV32" s="431"/>
      <c r="CW32" s="431"/>
      <c r="CX32" s="431"/>
      <c r="CY32" s="431"/>
      <c r="CZ32" s="431"/>
      <c r="DA32" s="431"/>
      <c r="DB32" s="431"/>
      <c r="DC32" s="431"/>
      <c r="DD32" s="431"/>
      <c r="DE32" s="431"/>
      <c r="DI32" s="124"/>
    </row>
    <row r="33" spans="1:113" ht="13.5" customHeight="1">
      <c r="A33" s="107"/>
      <c r="B33" s="125"/>
      <c r="C33" s="451" t="s">
        <v>190</v>
      </c>
      <c r="D33" s="451"/>
      <c r="E33" s="416" t="s">
        <v>191</v>
      </c>
      <c r="F33" s="416"/>
      <c r="G33" s="416"/>
      <c r="H33" s="416"/>
      <c r="I33" s="416"/>
      <c r="J33" s="416"/>
      <c r="K33" s="416"/>
      <c r="L33" s="416"/>
      <c r="M33" s="416"/>
      <c r="N33" s="416"/>
      <c r="O33" s="416"/>
      <c r="P33" s="416"/>
      <c r="Q33" s="416"/>
      <c r="R33" s="416"/>
      <c r="S33" s="416"/>
      <c r="T33" s="234"/>
      <c r="U33" s="451" t="s">
        <v>190</v>
      </c>
      <c r="V33" s="451"/>
      <c r="W33" s="416" t="s">
        <v>191</v>
      </c>
      <c r="X33" s="416"/>
      <c r="Y33" s="416"/>
      <c r="Z33" s="416"/>
      <c r="AA33" s="416"/>
      <c r="AB33" s="416"/>
      <c r="AC33" s="416"/>
      <c r="AD33" s="416"/>
      <c r="AE33" s="416"/>
      <c r="AF33" s="416"/>
      <c r="AG33" s="416"/>
      <c r="AH33" s="416"/>
      <c r="AI33" s="416"/>
      <c r="AJ33" s="416"/>
      <c r="AK33" s="416"/>
      <c r="AL33" s="234"/>
      <c r="AM33" s="451" t="s">
        <v>190</v>
      </c>
      <c r="AN33" s="451"/>
      <c r="AO33" s="416" t="s">
        <v>191</v>
      </c>
      <c r="AP33" s="416"/>
      <c r="AQ33" s="416"/>
      <c r="AR33" s="416"/>
      <c r="AS33" s="416"/>
      <c r="AT33" s="416"/>
      <c r="AU33" s="416"/>
      <c r="AV33" s="416"/>
      <c r="AW33" s="416"/>
      <c r="AX33" s="416"/>
      <c r="AY33" s="416"/>
      <c r="AZ33" s="416"/>
      <c r="BA33" s="416"/>
      <c r="BB33" s="416"/>
      <c r="BC33" s="416"/>
      <c r="BD33" s="235"/>
      <c r="BE33" s="416" t="s">
        <v>192</v>
      </c>
      <c r="BF33" s="416"/>
      <c r="BG33" s="416" t="s">
        <v>193</v>
      </c>
      <c r="BH33" s="416"/>
      <c r="BI33" s="416"/>
      <c r="BJ33" s="416"/>
      <c r="BK33" s="416"/>
      <c r="BL33" s="416"/>
      <c r="BM33" s="416"/>
      <c r="BN33" s="416"/>
      <c r="BO33" s="416"/>
      <c r="BP33" s="416"/>
      <c r="BQ33" s="416"/>
      <c r="BR33" s="416"/>
      <c r="BS33" s="416"/>
      <c r="BT33" s="416"/>
      <c r="BU33" s="416"/>
      <c r="BV33" s="235"/>
      <c r="BW33" s="451" t="s">
        <v>192</v>
      </c>
      <c r="BX33" s="451"/>
      <c r="BY33" s="416" t="s">
        <v>194</v>
      </c>
      <c r="BZ33" s="416"/>
      <c r="CA33" s="416"/>
      <c r="CB33" s="416"/>
      <c r="CC33" s="416"/>
      <c r="CD33" s="416"/>
      <c r="CE33" s="416"/>
      <c r="CF33" s="416"/>
      <c r="CG33" s="416"/>
      <c r="CH33" s="416"/>
      <c r="CI33" s="416"/>
      <c r="CJ33" s="416"/>
      <c r="CK33" s="416"/>
      <c r="CL33" s="416"/>
      <c r="CM33" s="416"/>
      <c r="CN33" s="234"/>
      <c r="CO33" s="451" t="s">
        <v>190</v>
      </c>
      <c r="CP33" s="451"/>
      <c r="CQ33" s="416" t="s">
        <v>195</v>
      </c>
      <c r="CR33" s="416"/>
      <c r="CS33" s="416"/>
      <c r="CT33" s="416"/>
      <c r="CU33" s="416"/>
      <c r="CV33" s="416"/>
      <c r="CW33" s="416"/>
      <c r="CX33" s="416"/>
      <c r="CY33" s="416"/>
      <c r="CZ33" s="416"/>
      <c r="DA33" s="416"/>
      <c r="DB33" s="416"/>
      <c r="DC33" s="416"/>
      <c r="DD33" s="416"/>
      <c r="DE33" s="416"/>
      <c r="DF33" s="234"/>
      <c r="DG33" s="616" t="s">
        <v>196</v>
      </c>
      <c r="DH33" s="616"/>
      <c r="DI33" s="239"/>
    </row>
    <row r="34" spans="1:113" ht="32.25" customHeight="1">
      <c r="A34" s="107"/>
      <c r="B34" s="125"/>
      <c r="C34" s="617">
        <f>IF(E34="","",1)</f>
        <v>1</v>
      </c>
      <c r="D34" s="617"/>
      <c r="E34" s="618" t="str">
        <f>IF('[1]各会計、関係団体の財政状況及び健全化判断比率'!B7="","",'[1]各会計、関係団体の財政状況及び健全化判断比率'!B7)</f>
        <v>一般会計</v>
      </c>
      <c r="F34" s="618"/>
      <c r="G34" s="618"/>
      <c r="H34" s="618"/>
      <c r="I34" s="618"/>
      <c r="J34" s="618"/>
      <c r="K34" s="618"/>
      <c r="L34" s="618"/>
      <c r="M34" s="618"/>
      <c r="N34" s="618"/>
      <c r="O34" s="618"/>
      <c r="P34" s="618"/>
      <c r="Q34" s="618"/>
      <c r="R34" s="618"/>
      <c r="S34" s="618"/>
      <c r="T34" s="107"/>
      <c r="U34" s="617">
        <f>IF(W34="","",MAX(C34:D43)+1)</f>
        <v>3</v>
      </c>
      <c r="V34" s="617"/>
      <c r="W34" s="618" t="str">
        <f>IF('[1]各会計、関係団体の財政状況及び健全化判断比率'!B28="","",'[1]各会計、関係団体の財政状況及び健全化判断比率'!B28)</f>
        <v>御船町国民健康保険事業特別会計</v>
      </c>
      <c r="X34" s="618"/>
      <c r="Y34" s="618"/>
      <c r="Z34" s="618"/>
      <c r="AA34" s="618"/>
      <c r="AB34" s="618"/>
      <c r="AC34" s="618"/>
      <c r="AD34" s="618"/>
      <c r="AE34" s="618"/>
      <c r="AF34" s="618"/>
      <c r="AG34" s="618"/>
      <c r="AH34" s="618"/>
      <c r="AI34" s="618"/>
      <c r="AJ34" s="618"/>
      <c r="AK34" s="618"/>
      <c r="AL34" s="107"/>
      <c r="AM34" s="617">
        <f>IF(AO34="","",MAX(C34:D43,U34:V43)+1)</f>
        <v>6</v>
      </c>
      <c r="AN34" s="617"/>
      <c r="AO34" s="618" t="str">
        <f>IF('[1]各会計、関係団体の財政状況及び健全化判断比率'!B31="","",'[1]各会計、関係団体の財政状況及び健全化判断比率'!B31)</f>
        <v>御船町水道事業会計</v>
      </c>
      <c r="AP34" s="618"/>
      <c r="AQ34" s="618"/>
      <c r="AR34" s="618"/>
      <c r="AS34" s="618"/>
      <c r="AT34" s="618"/>
      <c r="AU34" s="618"/>
      <c r="AV34" s="618"/>
      <c r="AW34" s="618"/>
      <c r="AX34" s="618"/>
      <c r="AY34" s="618"/>
      <c r="AZ34" s="618"/>
      <c r="BA34" s="618"/>
      <c r="BB34" s="618"/>
      <c r="BC34" s="618"/>
      <c r="BD34" s="107"/>
      <c r="BE34" s="617">
        <f>IF(BG34="","",MAX(C34:D43,U34:V43,AM34:AN43)+1)</f>
        <v>7</v>
      </c>
      <c r="BF34" s="617"/>
      <c r="BG34" s="618" t="str">
        <f>IF('[1]各会計、関係団体の財政状況及び健全化判断比率'!B32="","",'[1]各会計、関係団体の財政状況及び健全化判断比率'!B32)</f>
        <v>御船町公共下水道事業特別会計</v>
      </c>
      <c r="BH34" s="618"/>
      <c r="BI34" s="618"/>
      <c r="BJ34" s="618"/>
      <c r="BK34" s="618"/>
      <c r="BL34" s="618"/>
      <c r="BM34" s="618"/>
      <c r="BN34" s="618"/>
      <c r="BO34" s="618"/>
      <c r="BP34" s="618"/>
      <c r="BQ34" s="618"/>
      <c r="BR34" s="618"/>
      <c r="BS34" s="618"/>
      <c r="BT34" s="618"/>
      <c r="BU34" s="618"/>
      <c r="BV34" s="107"/>
      <c r="BW34" s="617">
        <f>IF(BY34="","",MAX(C34:D43,U34:V43,AM34:AN43,BE34:BF43)+1)</f>
        <v>9</v>
      </c>
      <c r="BX34" s="617"/>
      <c r="BY34" s="618" t="str">
        <f>IF('[1]各会計、関係団体の財政状況及び健全化判断比率'!B68="","",'[1]各会計、関係団体の財政状況及び健全化判断比率'!B68)</f>
        <v>熊本県市町村総合事務組合</v>
      </c>
      <c r="BZ34" s="618"/>
      <c r="CA34" s="618"/>
      <c r="CB34" s="618"/>
      <c r="CC34" s="618"/>
      <c r="CD34" s="618"/>
      <c r="CE34" s="618"/>
      <c r="CF34" s="618"/>
      <c r="CG34" s="618"/>
      <c r="CH34" s="618"/>
      <c r="CI34" s="618"/>
      <c r="CJ34" s="618"/>
      <c r="CK34" s="618"/>
      <c r="CL34" s="618"/>
      <c r="CM34" s="618"/>
      <c r="CN34" s="107"/>
      <c r="CO34" s="617" t="str">
        <f>IF(CQ34="","",MAX(C34:D43,U34:V43,AM34:AN43,BE34:BF43,BW34:BX43)+1)</f>
        <v/>
      </c>
      <c r="CP34" s="617"/>
      <c r="CQ34" s="618" t="str">
        <f>IF('[1]各会計、関係団体の財政状況及び健全化判断比率'!BS7="","",'[1]各会計、関係団体の財政状況及び健全化判断比率'!BS7)</f>
        <v/>
      </c>
      <c r="CR34" s="618"/>
      <c r="CS34" s="618"/>
      <c r="CT34" s="618"/>
      <c r="CU34" s="618"/>
      <c r="CV34" s="618"/>
      <c r="CW34" s="618"/>
      <c r="CX34" s="618"/>
      <c r="CY34" s="618"/>
      <c r="CZ34" s="618"/>
      <c r="DA34" s="618"/>
      <c r="DB34" s="618"/>
      <c r="DC34" s="618"/>
      <c r="DD34" s="618"/>
      <c r="DE34" s="618"/>
      <c r="DG34" s="619" t="str">
        <f>IF('[1]各会計、関係団体の財政状況及び健全化判断比率'!BR7="","",'[1]各会計、関係団体の財政状況及び健全化判断比率'!BR7)</f>
        <v/>
      </c>
      <c r="DH34" s="619"/>
      <c r="DI34" s="239"/>
    </row>
    <row r="35" spans="1:113" ht="32.25" customHeight="1">
      <c r="A35" s="107"/>
      <c r="B35" s="125"/>
      <c r="C35" s="617">
        <f>IF(E35="","",C34+1)</f>
        <v>2</v>
      </c>
      <c r="D35" s="617"/>
      <c r="E35" s="618" t="str">
        <f>IF('[1]各会計、関係団体の財政状況及び健全化判断比率'!B8="","",'[1]各会計、関係団体の財政状況及び健全化判断比率'!B8)</f>
        <v>御船町情報通信基盤施設運営事業特別会計</v>
      </c>
      <c r="F35" s="618"/>
      <c r="G35" s="618"/>
      <c r="H35" s="618"/>
      <c r="I35" s="618"/>
      <c r="J35" s="618"/>
      <c r="K35" s="618"/>
      <c r="L35" s="618"/>
      <c r="M35" s="618"/>
      <c r="N35" s="618"/>
      <c r="O35" s="618"/>
      <c r="P35" s="618"/>
      <c r="Q35" s="618"/>
      <c r="R35" s="618"/>
      <c r="S35" s="618"/>
      <c r="T35" s="107"/>
      <c r="U35" s="617">
        <f>IF(W35="","",U34+1)</f>
        <v>4</v>
      </c>
      <c r="V35" s="617"/>
      <c r="W35" s="618" t="str">
        <f>IF('[1]各会計、関係団体の財政状況及び健全化判断比率'!B29="","",'[1]各会計、関係団体の財政状況及び健全化判断比率'!B29)</f>
        <v>御船町介護保険事業特別会計</v>
      </c>
      <c r="X35" s="618"/>
      <c r="Y35" s="618"/>
      <c r="Z35" s="618"/>
      <c r="AA35" s="618"/>
      <c r="AB35" s="618"/>
      <c r="AC35" s="618"/>
      <c r="AD35" s="618"/>
      <c r="AE35" s="618"/>
      <c r="AF35" s="618"/>
      <c r="AG35" s="618"/>
      <c r="AH35" s="618"/>
      <c r="AI35" s="618"/>
      <c r="AJ35" s="618"/>
      <c r="AK35" s="618"/>
      <c r="AL35" s="107"/>
      <c r="AM35" s="617" t="str">
        <f t="shared" ref="AM35:AM43" si="0">IF(AO35="","",AM34+1)</f>
        <v/>
      </c>
      <c r="AN35" s="617"/>
      <c r="AO35" s="618"/>
      <c r="AP35" s="618"/>
      <c r="AQ35" s="618"/>
      <c r="AR35" s="618"/>
      <c r="AS35" s="618"/>
      <c r="AT35" s="618"/>
      <c r="AU35" s="618"/>
      <c r="AV35" s="618"/>
      <c r="AW35" s="618"/>
      <c r="AX35" s="618"/>
      <c r="AY35" s="618"/>
      <c r="AZ35" s="618"/>
      <c r="BA35" s="618"/>
      <c r="BB35" s="618"/>
      <c r="BC35" s="618"/>
      <c r="BD35" s="107"/>
      <c r="BE35" s="617">
        <f t="shared" ref="BE35:BE43" si="1">IF(BG35="","",BE34+1)</f>
        <v>8</v>
      </c>
      <c r="BF35" s="617"/>
      <c r="BG35" s="618" t="str">
        <f>IF('[1]各会計、関係団体の財政状況及び健全化判断比率'!B33="","",'[1]各会計、関係団体の財政状況及び健全化判断比率'!B33)</f>
        <v>御船町緑の村運営事業特別会計</v>
      </c>
      <c r="BH35" s="618"/>
      <c r="BI35" s="618"/>
      <c r="BJ35" s="618"/>
      <c r="BK35" s="618"/>
      <c r="BL35" s="618"/>
      <c r="BM35" s="618"/>
      <c r="BN35" s="618"/>
      <c r="BO35" s="618"/>
      <c r="BP35" s="618"/>
      <c r="BQ35" s="618"/>
      <c r="BR35" s="618"/>
      <c r="BS35" s="618"/>
      <c r="BT35" s="618"/>
      <c r="BU35" s="618"/>
      <c r="BV35" s="107"/>
      <c r="BW35" s="617">
        <f t="shared" ref="BW35:BW43" si="2">IF(BY35="","",BW34+1)</f>
        <v>10</v>
      </c>
      <c r="BX35" s="617"/>
      <c r="BY35" s="618" t="str">
        <f>IF('[1]各会計、関係団体の財政状況及び健全化判断比率'!B69="","",'[1]各会計、関係団体の財政状況及び健全化判断比率'!B69)</f>
        <v>御船地区衛生施設組合</v>
      </c>
      <c r="BZ35" s="618"/>
      <c r="CA35" s="618"/>
      <c r="CB35" s="618"/>
      <c r="CC35" s="618"/>
      <c r="CD35" s="618"/>
      <c r="CE35" s="618"/>
      <c r="CF35" s="618"/>
      <c r="CG35" s="618"/>
      <c r="CH35" s="618"/>
      <c r="CI35" s="618"/>
      <c r="CJ35" s="618"/>
      <c r="CK35" s="618"/>
      <c r="CL35" s="618"/>
      <c r="CM35" s="618"/>
      <c r="CN35" s="107"/>
      <c r="CO35" s="617" t="str">
        <f t="shared" ref="CO35:CO43" si="3">IF(CQ35="","",CO34+1)</f>
        <v/>
      </c>
      <c r="CP35" s="617"/>
      <c r="CQ35" s="618" t="str">
        <f>IF('[1]各会計、関係団体の財政状況及び健全化判断比率'!BS8="","",'[1]各会計、関係団体の財政状況及び健全化判断比率'!BS8)</f>
        <v/>
      </c>
      <c r="CR35" s="618"/>
      <c r="CS35" s="618"/>
      <c r="CT35" s="618"/>
      <c r="CU35" s="618"/>
      <c r="CV35" s="618"/>
      <c r="CW35" s="618"/>
      <c r="CX35" s="618"/>
      <c r="CY35" s="618"/>
      <c r="CZ35" s="618"/>
      <c r="DA35" s="618"/>
      <c r="DB35" s="618"/>
      <c r="DC35" s="618"/>
      <c r="DD35" s="618"/>
      <c r="DE35" s="618"/>
      <c r="DG35" s="619" t="str">
        <f>IF('[1]各会計、関係団体の財政状況及び健全化判断比率'!BR8="","",'[1]各会計、関係団体の財政状況及び健全化判断比率'!BR8)</f>
        <v/>
      </c>
      <c r="DH35" s="619"/>
      <c r="DI35" s="239"/>
    </row>
    <row r="36" spans="1:113" ht="32.25" customHeight="1">
      <c r="A36" s="107"/>
      <c r="B36" s="125"/>
      <c r="C36" s="617" t="str">
        <f>IF(E36="","",C35+1)</f>
        <v/>
      </c>
      <c r="D36" s="617"/>
      <c r="E36" s="618" t="str">
        <f>IF('[1]各会計、関係団体の財政状況及び健全化判断比率'!B9="","",'[1]各会計、関係団体の財政状況及び健全化判断比率'!B9)</f>
        <v/>
      </c>
      <c r="F36" s="618"/>
      <c r="G36" s="618"/>
      <c r="H36" s="618"/>
      <c r="I36" s="618"/>
      <c r="J36" s="618"/>
      <c r="K36" s="618"/>
      <c r="L36" s="618"/>
      <c r="M36" s="618"/>
      <c r="N36" s="618"/>
      <c r="O36" s="618"/>
      <c r="P36" s="618"/>
      <c r="Q36" s="618"/>
      <c r="R36" s="618"/>
      <c r="S36" s="618"/>
      <c r="T36" s="107"/>
      <c r="U36" s="617">
        <f t="shared" ref="U36:U43" si="4">IF(W36="","",U35+1)</f>
        <v>5</v>
      </c>
      <c r="V36" s="617"/>
      <c r="W36" s="618" t="str">
        <f>IF('[1]各会計、関係団体の財政状況及び健全化判断比率'!B30="","",'[1]各会計、関係団体の財政状況及び健全化判断比率'!B30)</f>
        <v>御船町後期高齢者医療事業特別会計</v>
      </c>
      <c r="X36" s="618"/>
      <c r="Y36" s="618"/>
      <c r="Z36" s="618"/>
      <c r="AA36" s="618"/>
      <c r="AB36" s="618"/>
      <c r="AC36" s="618"/>
      <c r="AD36" s="618"/>
      <c r="AE36" s="618"/>
      <c r="AF36" s="618"/>
      <c r="AG36" s="618"/>
      <c r="AH36" s="618"/>
      <c r="AI36" s="618"/>
      <c r="AJ36" s="618"/>
      <c r="AK36" s="618"/>
      <c r="AL36" s="107"/>
      <c r="AM36" s="617" t="str">
        <f t="shared" si="0"/>
        <v/>
      </c>
      <c r="AN36" s="617"/>
      <c r="AO36" s="618"/>
      <c r="AP36" s="618"/>
      <c r="AQ36" s="618"/>
      <c r="AR36" s="618"/>
      <c r="AS36" s="618"/>
      <c r="AT36" s="618"/>
      <c r="AU36" s="618"/>
      <c r="AV36" s="618"/>
      <c r="AW36" s="618"/>
      <c r="AX36" s="618"/>
      <c r="AY36" s="618"/>
      <c r="AZ36" s="618"/>
      <c r="BA36" s="618"/>
      <c r="BB36" s="618"/>
      <c r="BC36" s="618"/>
      <c r="BD36" s="107"/>
      <c r="BE36" s="617" t="str">
        <f t="shared" si="1"/>
        <v/>
      </c>
      <c r="BF36" s="617"/>
      <c r="BG36" s="618"/>
      <c r="BH36" s="618"/>
      <c r="BI36" s="618"/>
      <c r="BJ36" s="618"/>
      <c r="BK36" s="618"/>
      <c r="BL36" s="618"/>
      <c r="BM36" s="618"/>
      <c r="BN36" s="618"/>
      <c r="BO36" s="618"/>
      <c r="BP36" s="618"/>
      <c r="BQ36" s="618"/>
      <c r="BR36" s="618"/>
      <c r="BS36" s="618"/>
      <c r="BT36" s="618"/>
      <c r="BU36" s="618"/>
      <c r="BV36" s="107"/>
      <c r="BW36" s="617">
        <f t="shared" si="2"/>
        <v>11</v>
      </c>
      <c r="BX36" s="617"/>
      <c r="BY36" s="618" t="str">
        <f>IF('[1]各会計、関係団体の財政状況及び健全化判断比率'!B70="","",'[1]各会計、関係団体の財政状況及び健全化判断比率'!B70)</f>
        <v>御船町・甲佐町衛生施設組合</v>
      </c>
      <c r="BZ36" s="618"/>
      <c r="CA36" s="618"/>
      <c r="CB36" s="618"/>
      <c r="CC36" s="618"/>
      <c r="CD36" s="618"/>
      <c r="CE36" s="618"/>
      <c r="CF36" s="618"/>
      <c r="CG36" s="618"/>
      <c r="CH36" s="618"/>
      <c r="CI36" s="618"/>
      <c r="CJ36" s="618"/>
      <c r="CK36" s="618"/>
      <c r="CL36" s="618"/>
      <c r="CM36" s="618"/>
      <c r="CN36" s="107"/>
      <c r="CO36" s="617" t="str">
        <f t="shared" si="3"/>
        <v/>
      </c>
      <c r="CP36" s="617"/>
      <c r="CQ36" s="618" t="str">
        <f>IF('[1]各会計、関係団体の財政状況及び健全化判断比率'!BS9="","",'[1]各会計、関係団体の財政状況及び健全化判断比率'!BS9)</f>
        <v/>
      </c>
      <c r="CR36" s="618"/>
      <c r="CS36" s="618"/>
      <c r="CT36" s="618"/>
      <c r="CU36" s="618"/>
      <c r="CV36" s="618"/>
      <c r="CW36" s="618"/>
      <c r="CX36" s="618"/>
      <c r="CY36" s="618"/>
      <c r="CZ36" s="618"/>
      <c r="DA36" s="618"/>
      <c r="DB36" s="618"/>
      <c r="DC36" s="618"/>
      <c r="DD36" s="618"/>
      <c r="DE36" s="618"/>
      <c r="DG36" s="619" t="str">
        <f>IF('[1]各会計、関係団体の財政状況及び健全化判断比率'!BR9="","",'[1]各会計、関係団体の財政状況及び健全化判断比率'!BR9)</f>
        <v/>
      </c>
      <c r="DH36" s="619"/>
      <c r="DI36" s="239"/>
    </row>
    <row r="37" spans="1:113" ht="32.25" customHeight="1">
      <c r="A37" s="107"/>
      <c r="B37" s="125"/>
      <c r="C37" s="617" t="str">
        <f>IF(E37="","",C36+1)</f>
        <v/>
      </c>
      <c r="D37" s="617"/>
      <c r="E37" s="618" t="str">
        <f>IF('[1]各会計、関係団体の財政状況及び健全化判断比率'!B10="","",'[1]各会計、関係団体の財政状況及び健全化判断比率'!B10)</f>
        <v/>
      </c>
      <c r="F37" s="618"/>
      <c r="G37" s="618"/>
      <c r="H37" s="618"/>
      <c r="I37" s="618"/>
      <c r="J37" s="618"/>
      <c r="K37" s="618"/>
      <c r="L37" s="618"/>
      <c r="M37" s="618"/>
      <c r="N37" s="618"/>
      <c r="O37" s="618"/>
      <c r="P37" s="618"/>
      <c r="Q37" s="618"/>
      <c r="R37" s="618"/>
      <c r="S37" s="618"/>
      <c r="T37" s="107"/>
      <c r="U37" s="617" t="str">
        <f t="shared" si="4"/>
        <v/>
      </c>
      <c r="V37" s="617"/>
      <c r="W37" s="618"/>
      <c r="X37" s="618"/>
      <c r="Y37" s="618"/>
      <c r="Z37" s="618"/>
      <c r="AA37" s="618"/>
      <c r="AB37" s="618"/>
      <c r="AC37" s="618"/>
      <c r="AD37" s="618"/>
      <c r="AE37" s="618"/>
      <c r="AF37" s="618"/>
      <c r="AG37" s="618"/>
      <c r="AH37" s="618"/>
      <c r="AI37" s="618"/>
      <c r="AJ37" s="618"/>
      <c r="AK37" s="618"/>
      <c r="AL37" s="107"/>
      <c r="AM37" s="617" t="str">
        <f t="shared" si="0"/>
        <v/>
      </c>
      <c r="AN37" s="617"/>
      <c r="AO37" s="618"/>
      <c r="AP37" s="618"/>
      <c r="AQ37" s="618"/>
      <c r="AR37" s="618"/>
      <c r="AS37" s="618"/>
      <c r="AT37" s="618"/>
      <c r="AU37" s="618"/>
      <c r="AV37" s="618"/>
      <c r="AW37" s="618"/>
      <c r="AX37" s="618"/>
      <c r="AY37" s="618"/>
      <c r="AZ37" s="618"/>
      <c r="BA37" s="618"/>
      <c r="BB37" s="618"/>
      <c r="BC37" s="618"/>
      <c r="BD37" s="107"/>
      <c r="BE37" s="617" t="str">
        <f t="shared" si="1"/>
        <v/>
      </c>
      <c r="BF37" s="617"/>
      <c r="BG37" s="618"/>
      <c r="BH37" s="618"/>
      <c r="BI37" s="618"/>
      <c r="BJ37" s="618"/>
      <c r="BK37" s="618"/>
      <c r="BL37" s="618"/>
      <c r="BM37" s="618"/>
      <c r="BN37" s="618"/>
      <c r="BO37" s="618"/>
      <c r="BP37" s="618"/>
      <c r="BQ37" s="618"/>
      <c r="BR37" s="618"/>
      <c r="BS37" s="618"/>
      <c r="BT37" s="618"/>
      <c r="BU37" s="618"/>
      <c r="BV37" s="107"/>
      <c r="BW37" s="617">
        <f t="shared" si="2"/>
        <v>12</v>
      </c>
      <c r="BX37" s="617"/>
      <c r="BY37" s="618" t="str">
        <f>IF('[1]各会計、関係団体の財政状況及び健全化判断比率'!B71="","",'[1]各会計、関係団体の財政状況及び健全化判断比率'!B71)</f>
        <v>上益城消防組合</v>
      </c>
      <c r="BZ37" s="618"/>
      <c r="CA37" s="618"/>
      <c r="CB37" s="618"/>
      <c r="CC37" s="618"/>
      <c r="CD37" s="618"/>
      <c r="CE37" s="618"/>
      <c r="CF37" s="618"/>
      <c r="CG37" s="618"/>
      <c r="CH37" s="618"/>
      <c r="CI37" s="618"/>
      <c r="CJ37" s="618"/>
      <c r="CK37" s="618"/>
      <c r="CL37" s="618"/>
      <c r="CM37" s="618"/>
      <c r="CN37" s="107"/>
      <c r="CO37" s="617" t="str">
        <f t="shared" si="3"/>
        <v/>
      </c>
      <c r="CP37" s="617"/>
      <c r="CQ37" s="618" t="str">
        <f>IF('[1]各会計、関係団体の財政状況及び健全化判断比率'!BS10="","",'[1]各会計、関係団体の財政状況及び健全化判断比率'!BS10)</f>
        <v/>
      </c>
      <c r="CR37" s="618"/>
      <c r="CS37" s="618"/>
      <c r="CT37" s="618"/>
      <c r="CU37" s="618"/>
      <c r="CV37" s="618"/>
      <c r="CW37" s="618"/>
      <c r="CX37" s="618"/>
      <c r="CY37" s="618"/>
      <c r="CZ37" s="618"/>
      <c r="DA37" s="618"/>
      <c r="DB37" s="618"/>
      <c r="DC37" s="618"/>
      <c r="DD37" s="618"/>
      <c r="DE37" s="618"/>
      <c r="DG37" s="619" t="str">
        <f>IF('[1]各会計、関係団体の財政状況及び健全化判断比率'!BR10="","",'[1]各会計、関係団体の財政状況及び健全化判断比率'!BR10)</f>
        <v/>
      </c>
      <c r="DH37" s="619"/>
      <c r="DI37" s="239"/>
    </row>
    <row r="38" spans="1:113" ht="32.25" customHeight="1">
      <c r="A38" s="107"/>
      <c r="B38" s="125"/>
      <c r="C38" s="617" t="str">
        <f t="shared" ref="C38:C43" si="5">IF(E38="","",C37+1)</f>
        <v/>
      </c>
      <c r="D38" s="617"/>
      <c r="E38" s="618" t="str">
        <f>IF('[1]各会計、関係団体の財政状況及び健全化判断比率'!B11="","",'[1]各会計、関係団体の財政状況及び健全化判断比率'!B11)</f>
        <v/>
      </c>
      <c r="F38" s="618"/>
      <c r="G38" s="618"/>
      <c r="H38" s="618"/>
      <c r="I38" s="618"/>
      <c r="J38" s="618"/>
      <c r="K38" s="618"/>
      <c r="L38" s="618"/>
      <c r="M38" s="618"/>
      <c r="N38" s="618"/>
      <c r="O38" s="618"/>
      <c r="P38" s="618"/>
      <c r="Q38" s="618"/>
      <c r="R38" s="618"/>
      <c r="S38" s="618"/>
      <c r="T38" s="107"/>
      <c r="U38" s="617" t="str">
        <f t="shared" si="4"/>
        <v/>
      </c>
      <c r="V38" s="617"/>
      <c r="W38" s="618"/>
      <c r="X38" s="618"/>
      <c r="Y38" s="618"/>
      <c r="Z38" s="618"/>
      <c r="AA38" s="618"/>
      <c r="AB38" s="618"/>
      <c r="AC38" s="618"/>
      <c r="AD38" s="618"/>
      <c r="AE38" s="618"/>
      <c r="AF38" s="618"/>
      <c r="AG38" s="618"/>
      <c r="AH38" s="618"/>
      <c r="AI38" s="618"/>
      <c r="AJ38" s="618"/>
      <c r="AK38" s="618"/>
      <c r="AL38" s="107"/>
      <c r="AM38" s="617" t="str">
        <f t="shared" si="0"/>
        <v/>
      </c>
      <c r="AN38" s="617"/>
      <c r="AO38" s="618"/>
      <c r="AP38" s="618"/>
      <c r="AQ38" s="618"/>
      <c r="AR38" s="618"/>
      <c r="AS38" s="618"/>
      <c r="AT38" s="618"/>
      <c r="AU38" s="618"/>
      <c r="AV38" s="618"/>
      <c r="AW38" s="618"/>
      <c r="AX38" s="618"/>
      <c r="AY38" s="618"/>
      <c r="AZ38" s="618"/>
      <c r="BA38" s="618"/>
      <c r="BB38" s="618"/>
      <c r="BC38" s="618"/>
      <c r="BD38" s="107"/>
      <c r="BE38" s="617" t="str">
        <f t="shared" si="1"/>
        <v/>
      </c>
      <c r="BF38" s="617"/>
      <c r="BG38" s="618"/>
      <c r="BH38" s="618"/>
      <c r="BI38" s="618"/>
      <c r="BJ38" s="618"/>
      <c r="BK38" s="618"/>
      <c r="BL38" s="618"/>
      <c r="BM38" s="618"/>
      <c r="BN38" s="618"/>
      <c r="BO38" s="618"/>
      <c r="BP38" s="618"/>
      <c r="BQ38" s="618"/>
      <c r="BR38" s="618"/>
      <c r="BS38" s="618"/>
      <c r="BT38" s="618"/>
      <c r="BU38" s="618"/>
      <c r="BV38" s="107"/>
      <c r="BW38" s="617">
        <f t="shared" si="2"/>
        <v>13</v>
      </c>
      <c r="BX38" s="617"/>
      <c r="BY38" s="618" t="str">
        <f>IF('[1]各会計、関係団体の財政状況及び健全化判断比率'!B72="","",'[1]各会計、関係団体の財政状況及び健全化判断比率'!B72)</f>
        <v>上益城広域連合</v>
      </c>
      <c r="BZ38" s="618"/>
      <c r="CA38" s="618"/>
      <c r="CB38" s="618"/>
      <c r="CC38" s="618"/>
      <c r="CD38" s="618"/>
      <c r="CE38" s="618"/>
      <c r="CF38" s="618"/>
      <c r="CG38" s="618"/>
      <c r="CH38" s="618"/>
      <c r="CI38" s="618"/>
      <c r="CJ38" s="618"/>
      <c r="CK38" s="618"/>
      <c r="CL38" s="618"/>
      <c r="CM38" s="618"/>
      <c r="CN38" s="107"/>
      <c r="CO38" s="617" t="str">
        <f t="shared" si="3"/>
        <v/>
      </c>
      <c r="CP38" s="617"/>
      <c r="CQ38" s="618" t="str">
        <f>IF('[1]各会計、関係団体の財政状況及び健全化判断比率'!BS11="","",'[1]各会計、関係団体の財政状況及び健全化判断比率'!BS11)</f>
        <v/>
      </c>
      <c r="CR38" s="618"/>
      <c r="CS38" s="618"/>
      <c r="CT38" s="618"/>
      <c r="CU38" s="618"/>
      <c r="CV38" s="618"/>
      <c r="CW38" s="618"/>
      <c r="CX38" s="618"/>
      <c r="CY38" s="618"/>
      <c r="CZ38" s="618"/>
      <c r="DA38" s="618"/>
      <c r="DB38" s="618"/>
      <c r="DC38" s="618"/>
      <c r="DD38" s="618"/>
      <c r="DE38" s="618"/>
      <c r="DG38" s="619" t="str">
        <f>IF('[1]各会計、関係団体の財政状況及び健全化判断比率'!BR11="","",'[1]各会計、関係団体の財政状況及び健全化判断比率'!BR11)</f>
        <v/>
      </c>
      <c r="DH38" s="619"/>
      <c r="DI38" s="239"/>
    </row>
    <row r="39" spans="1:113" ht="32.25" customHeight="1">
      <c r="A39" s="107"/>
      <c r="B39" s="125"/>
      <c r="C39" s="617" t="str">
        <f t="shared" si="5"/>
        <v/>
      </c>
      <c r="D39" s="617"/>
      <c r="E39" s="618" t="str">
        <f>IF('[1]各会計、関係団体の財政状況及び健全化判断比率'!B12="","",'[1]各会計、関係団体の財政状況及び健全化判断比率'!B12)</f>
        <v/>
      </c>
      <c r="F39" s="618"/>
      <c r="G39" s="618"/>
      <c r="H39" s="618"/>
      <c r="I39" s="618"/>
      <c r="J39" s="618"/>
      <c r="K39" s="618"/>
      <c r="L39" s="618"/>
      <c r="M39" s="618"/>
      <c r="N39" s="618"/>
      <c r="O39" s="618"/>
      <c r="P39" s="618"/>
      <c r="Q39" s="618"/>
      <c r="R39" s="618"/>
      <c r="S39" s="618"/>
      <c r="T39" s="107"/>
      <c r="U39" s="617" t="str">
        <f t="shared" si="4"/>
        <v/>
      </c>
      <c r="V39" s="617"/>
      <c r="W39" s="618"/>
      <c r="X39" s="618"/>
      <c r="Y39" s="618"/>
      <c r="Z39" s="618"/>
      <c r="AA39" s="618"/>
      <c r="AB39" s="618"/>
      <c r="AC39" s="618"/>
      <c r="AD39" s="618"/>
      <c r="AE39" s="618"/>
      <c r="AF39" s="618"/>
      <c r="AG39" s="618"/>
      <c r="AH39" s="618"/>
      <c r="AI39" s="618"/>
      <c r="AJ39" s="618"/>
      <c r="AK39" s="618"/>
      <c r="AL39" s="107"/>
      <c r="AM39" s="617" t="str">
        <f t="shared" si="0"/>
        <v/>
      </c>
      <c r="AN39" s="617"/>
      <c r="AO39" s="618"/>
      <c r="AP39" s="618"/>
      <c r="AQ39" s="618"/>
      <c r="AR39" s="618"/>
      <c r="AS39" s="618"/>
      <c r="AT39" s="618"/>
      <c r="AU39" s="618"/>
      <c r="AV39" s="618"/>
      <c r="AW39" s="618"/>
      <c r="AX39" s="618"/>
      <c r="AY39" s="618"/>
      <c r="AZ39" s="618"/>
      <c r="BA39" s="618"/>
      <c r="BB39" s="618"/>
      <c r="BC39" s="618"/>
      <c r="BD39" s="107"/>
      <c r="BE39" s="617" t="str">
        <f t="shared" si="1"/>
        <v/>
      </c>
      <c r="BF39" s="617"/>
      <c r="BG39" s="618"/>
      <c r="BH39" s="618"/>
      <c r="BI39" s="618"/>
      <c r="BJ39" s="618"/>
      <c r="BK39" s="618"/>
      <c r="BL39" s="618"/>
      <c r="BM39" s="618"/>
      <c r="BN39" s="618"/>
      <c r="BO39" s="618"/>
      <c r="BP39" s="618"/>
      <c r="BQ39" s="618"/>
      <c r="BR39" s="618"/>
      <c r="BS39" s="618"/>
      <c r="BT39" s="618"/>
      <c r="BU39" s="618"/>
      <c r="BV39" s="107"/>
      <c r="BW39" s="617">
        <f t="shared" si="2"/>
        <v>14</v>
      </c>
      <c r="BX39" s="617"/>
      <c r="BY39" s="618" t="str">
        <f>IF('[1]各会計、関係団体の財政状況及び健全化判断比率'!B73="","",'[1]各会計、関係団体の財政状況及び健全化判断比率'!B73)</f>
        <v>熊本県後期高齢者医療広域連合（一般会計）</v>
      </c>
      <c r="BZ39" s="618"/>
      <c r="CA39" s="618"/>
      <c r="CB39" s="618"/>
      <c r="CC39" s="618"/>
      <c r="CD39" s="618"/>
      <c r="CE39" s="618"/>
      <c r="CF39" s="618"/>
      <c r="CG39" s="618"/>
      <c r="CH39" s="618"/>
      <c r="CI39" s="618"/>
      <c r="CJ39" s="618"/>
      <c r="CK39" s="618"/>
      <c r="CL39" s="618"/>
      <c r="CM39" s="618"/>
      <c r="CN39" s="107"/>
      <c r="CO39" s="617" t="str">
        <f t="shared" si="3"/>
        <v/>
      </c>
      <c r="CP39" s="617"/>
      <c r="CQ39" s="618" t="str">
        <f>IF('[1]各会計、関係団体の財政状況及び健全化判断比率'!BS12="","",'[1]各会計、関係団体の財政状況及び健全化判断比率'!BS12)</f>
        <v/>
      </c>
      <c r="CR39" s="618"/>
      <c r="CS39" s="618"/>
      <c r="CT39" s="618"/>
      <c r="CU39" s="618"/>
      <c r="CV39" s="618"/>
      <c r="CW39" s="618"/>
      <c r="CX39" s="618"/>
      <c r="CY39" s="618"/>
      <c r="CZ39" s="618"/>
      <c r="DA39" s="618"/>
      <c r="DB39" s="618"/>
      <c r="DC39" s="618"/>
      <c r="DD39" s="618"/>
      <c r="DE39" s="618"/>
      <c r="DG39" s="619" t="str">
        <f>IF('[1]各会計、関係団体の財政状況及び健全化判断比率'!BR12="","",'[1]各会計、関係団体の財政状況及び健全化判断比率'!BR12)</f>
        <v/>
      </c>
      <c r="DH39" s="619"/>
      <c r="DI39" s="239"/>
    </row>
    <row r="40" spans="1:113" ht="32.25" customHeight="1">
      <c r="A40" s="107"/>
      <c r="B40" s="125"/>
      <c r="C40" s="617" t="str">
        <f t="shared" si="5"/>
        <v/>
      </c>
      <c r="D40" s="617"/>
      <c r="E40" s="618" t="str">
        <f>IF('[1]各会計、関係団体の財政状況及び健全化判断比率'!B13="","",'[1]各会計、関係団体の財政状況及び健全化判断比率'!B13)</f>
        <v/>
      </c>
      <c r="F40" s="618"/>
      <c r="G40" s="618"/>
      <c r="H40" s="618"/>
      <c r="I40" s="618"/>
      <c r="J40" s="618"/>
      <c r="K40" s="618"/>
      <c r="L40" s="618"/>
      <c r="M40" s="618"/>
      <c r="N40" s="618"/>
      <c r="O40" s="618"/>
      <c r="P40" s="618"/>
      <c r="Q40" s="618"/>
      <c r="R40" s="618"/>
      <c r="S40" s="618"/>
      <c r="T40" s="107"/>
      <c r="U40" s="617" t="str">
        <f t="shared" si="4"/>
        <v/>
      </c>
      <c r="V40" s="617"/>
      <c r="W40" s="618"/>
      <c r="X40" s="618"/>
      <c r="Y40" s="618"/>
      <c r="Z40" s="618"/>
      <c r="AA40" s="618"/>
      <c r="AB40" s="618"/>
      <c r="AC40" s="618"/>
      <c r="AD40" s="618"/>
      <c r="AE40" s="618"/>
      <c r="AF40" s="618"/>
      <c r="AG40" s="618"/>
      <c r="AH40" s="618"/>
      <c r="AI40" s="618"/>
      <c r="AJ40" s="618"/>
      <c r="AK40" s="618"/>
      <c r="AL40" s="107"/>
      <c r="AM40" s="617" t="str">
        <f t="shared" si="0"/>
        <v/>
      </c>
      <c r="AN40" s="617"/>
      <c r="AO40" s="618"/>
      <c r="AP40" s="618"/>
      <c r="AQ40" s="618"/>
      <c r="AR40" s="618"/>
      <c r="AS40" s="618"/>
      <c r="AT40" s="618"/>
      <c r="AU40" s="618"/>
      <c r="AV40" s="618"/>
      <c r="AW40" s="618"/>
      <c r="AX40" s="618"/>
      <c r="AY40" s="618"/>
      <c r="AZ40" s="618"/>
      <c r="BA40" s="618"/>
      <c r="BB40" s="618"/>
      <c r="BC40" s="618"/>
      <c r="BD40" s="107"/>
      <c r="BE40" s="617" t="str">
        <f t="shared" si="1"/>
        <v/>
      </c>
      <c r="BF40" s="617"/>
      <c r="BG40" s="618"/>
      <c r="BH40" s="618"/>
      <c r="BI40" s="618"/>
      <c r="BJ40" s="618"/>
      <c r="BK40" s="618"/>
      <c r="BL40" s="618"/>
      <c r="BM40" s="618"/>
      <c r="BN40" s="618"/>
      <c r="BO40" s="618"/>
      <c r="BP40" s="618"/>
      <c r="BQ40" s="618"/>
      <c r="BR40" s="618"/>
      <c r="BS40" s="618"/>
      <c r="BT40" s="618"/>
      <c r="BU40" s="618"/>
      <c r="BV40" s="107"/>
      <c r="BW40" s="617">
        <f t="shared" si="2"/>
        <v>15</v>
      </c>
      <c r="BX40" s="617"/>
      <c r="BY40" s="618" t="str">
        <f>IF('[1]各会計、関係団体の財政状況及び健全化判断比率'!B74="","",'[1]各会計、関係団体の財政状況及び健全化判断比率'!B74)</f>
        <v>熊本県後期高齢者医療広域連合（後期高齢者医療特別会計）</v>
      </c>
      <c r="BZ40" s="618"/>
      <c r="CA40" s="618"/>
      <c r="CB40" s="618"/>
      <c r="CC40" s="618"/>
      <c r="CD40" s="618"/>
      <c r="CE40" s="618"/>
      <c r="CF40" s="618"/>
      <c r="CG40" s="618"/>
      <c r="CH40" s="618"/>
      <c r="CI40" s="618"/>
      <c r="CJ40" s="618"/>
      <c r="CK40" s="618"/>
      <c r="CL40" s="618"/>
      <c r="CM40" s="618"/>
      <c r="CN40" s="107"/>
      <c r="CO40" s="617" t="str">
        <f t="shared" si="3"/>
        <v/>
      </c>
      <c r="CP40" s="617"/>
      <c r="CQ40" s="618" t="str">
        <f>IF('[1]各会計、関係団体の財政状況及び健全化判断比率'!BS13="","",'[1]各会計、関係団体の財政状況及び健全化判断比率'!BS13)</f>
        <v/>
      </c>
      <c r="CR40" s="618"/>
      <c r="CS40" s="618"/>
      <c r="CT40" s="618"/>
      <c r="CU40" s="618"/>
      <c r="CV40" s="618"/>
      <c r="CW40" s="618"/>
      <c r="CX40" s="618"/>
      <c r="CY40" s="618"/>
      <c r="CZ40" s="618"/>
      <c r="DA40" s="618"/>
      <c r="DB40" s="618"/>
      <c r="DC40" s="618"/>
      <c r="DD40" s="618"/>
      <c r="DE40" s="618"/>
      <c r="DG40" s="619" t="str">
        <f>IF('[1]各会計、関係団体の財政状況及び健全化判断比率'!BR13="","",'[1]各会計、関係団体の財政状況及び健全化判断比率'!BR13)</f>
        <v/>
      </c>
      <c r="DH40" s="619"/>
      <c r="DI40" s="239"/>
    </row>
    <row r="41" spans="1:113" ht="32.25" customHeight="1">
      <c r="A41" s="107"/>
      <c r="B41" s="125"/>
      <c r="C41" s="617" t="str">
        <f t="shared" si="5"/>
        <v/>
      </c>
      <c r="D41" s="617"/>
      <c r="E41" s="618" t="str">
        <f>IF('[1]各会計、関係団体の財政状況及び健全化判断比率'!B14="","",'[1]各会計、関係団体の財政状況及び健全化判断比率'!B14)</f>
        <v/>
      </c>
      <c r="F41" s="618"/>
      <c r="G41" s="618"/>
      <c r="H41" s="618"/>
      <c r="I41" s="618"/>
      <c r="J41" s="618"/>
      <c r="K41" s="618"/>
      <c r="L41" s="618"/>
      <c r="M41" s="618"/>
      <c r="N41" s="618"/>
      <c r="O41" s="618"/>
      <c r="P41" s="618"/>
      <c r="Q41" s="618"/>
      <c r="R41" s="618"/>
      <c r="S41" s="618"/>
      <c r="T41" s="107"/>
      <c r="U41" s="617" t="str">
        <f t="shared" si="4"/>
        <v/>
      </c>
      <c r="V41" s="617"/>
      <c r="W41" s="618"/>
      <c r="X41" s="618"/>
      <c r="Y41" s="618"/>
      <c r="Z41" s="618"/>
      <c r="AA41" s="618"/>
      <c r="AB41" s="618"/>
      <c r="AC41" s="618"/>
      <c r="AD41" s="618"/>
      <c r="AE41" s="618"/>
      <c r="AF41" s="618"/>
      <c r="AG41" s="618"/>
      <c r="AH41" s="618"/>
      <c r="AI41" s="618"/>
      <c r="AJ41" s="618"/>
      <c r="AK41" s="618"/>
      <c r="AL41" s="107"/>
      <c r="AM41" s="617" t="str">
        <f t="shared" si="0"/>
        <v/>
      </c>
      <c r="AN41" s="617"/>
      <c r="AO41" s="618"/>
      <c r="AP41" s="618"/>
      <c r="AQ41" s="618"/>
      <c r="AR41" s="618"/>
      <c r="AS41" s="618"/>
      <c r="AT41" s="618"/>
      <c r="AU41" s="618"/>
      <c r="AV41" s="618"/>
      <c r="AW41" s="618"/>
      <c r="AX41" s="618"/>
      <c r="AY41" s="618"/>
      <c r="AZ41" s="618"/>
      <c r="BA41" s="618"/>
      <c r="BB41" s="618"/>
      <c r="BC41" s="618"/>
      <c r="BD41" s="107"/>
      <c r="BE41" s="617" t="str">
        <f t="shared" si="1"/>
        <v/>
      </c>
      <c r="BF41" s="617"/>
      <c r="BG41" s="618"/>
      <c r="BH41" s="618"/>
      <c r="BI41" s="618"/>
      <c r="BJ41" s="618"/>
      <c r="BK41" s="618"/>
      <c r="BL41" s="618"/>
      <c r="BM41" s="618"/>
      <c r="BN41" s="618"/>
      <c r="BO41" s="618"/>
      <c r="BP41" s="618"/>
      <c r="BQ41" s="618"/>
      <c r="BR41" s="618"/>
      <c r="BS41" s="618"/>
      <c r="BT41" s="618"/>
      <c r="BU41" s="618"/>
      <c r="BV41" s="107"/>
      <c r="BW41" s="617" t="str">
        <f t="shared" si="2"/>
        <v/>
      </c>
      <c r="BX41" s="617"/>
      <c r="BY41" s="618" t="str">
        <f>IF('[1]各会計、関係団体の財政状況及び健全化判断比率'!B75="","",'[1]各会計、関係団体の財政状況及び健全化判断比率'!B75)</f>
        <v/>
      </c>
      <c r="BZ41" s="618"/>
      <c r="CA41" s="618"/>
      <c r="CB41" s="618"/>
      <c r="CC41" s="618"/>
      <c r="CD41" s="618"/>
      <c r="CE41" s="618"/>
      <c r="CF41" s="618"/>
      <c r="CG41" s="618"/>
      <c r="CH41" s="618"/>
      <c r="CI41" s="618"/>
      <c r="CJ41" s="618"/>
      <c r="CK41" s="618"/>
      <c r="CL41" s="618"/>
      <c r="CM41" s="618"/>
      <c r="CN41" s="107"/>
      <c r="CO41" s="617" t="str">
        <f t="shared" si="3"/>
        <v/>
      </c>
      <c r="CP41" s="617"/>
      <c r="CQ41" s="618" t="str">
        <f>IF('[1]各会計、関係団体の財政状況及び健全化判断比率'!BS14="","",'[1]各会計、関係団体の財政状況及び健全化判断比率'!BS14)</f>
        <v/>
      </c>
      <c r="CR41" s="618"/>
      <c r="CS41" s="618"/>
      <c r="CT41" s="618"/>
      <c r="CU41" s="618"/>
      <c r="CV41" s="618"/>
      <c r="CW41" s="618"/>
      <c r="CX41" s="618"/>
      <c r="CY41" s="618"/>
      <c r="CZ41" s="618"/>
      <c r="DA41" s="618"/>
      <c r="DB41" s="618"/>
      <c r="DC41" s="618"/>
      <c r="DD41" s="618"/>
      <c r="DE41" s="618"/>
      <c r="DG41" s="619" t="str">
        <f>IF('[1]各会計、関係団体の財政状況及び健全化判断比率'!BR14="","",'[1]各会計、関係団体の財政状況及び健全化判断比率'!BR14)</f>
        <v/>
      </c>
      <c r="DH41" s="619"/>
      <c r="DI41" s="239"/>
    </row>
    <row r="42" spans="1:113" ht="32.25" customHeight="1">
      <c r="B42" s="125"/>
      <c r="C42" s="617" t="str">
        <f t="shared" si="5"/>
        <v/>
      </c>
      <c r="D42" s="617"/>
      <c r="E42" s="618" t="str">
        <f>IF('[1]各会計、関係団体の財政状況及び健全化判断比率'!B15="","",'[1]各会計、関係団体の財政状況及び健全化判断比率'!B15)</f>
        <v/>
      </c>
      <c r="F42" s="618"/>
      <c r="G42" s="618"/>
      <c r="H42" s="618"/>
      <c r="I42" s="618"/>
      <c r="J42" s="618"/>
      <c r="K42" s="618"/>
      <c r="L42" s="618"/>
      <c r="M42" s="618"/>
      <c r="N42" s="618"/>
      <c r="O42" s="618"/>
      <c r="P42" s="618"/>
      <c r="Q42" s="618"/>
      <c r="R42" s="618"/>
      <c r="S42" s="618"/>
      <c r="T42" s="107"/>
      <c r="U42" s="617" t="str">
        <f t="shared" si="4"/>
        <v/>
      </c>
      <c r="V42" s="617"/>
      <c r="W42" s="618"/>
      <c r="X42" s="618"/>
      <c r="Y42" s="618"/>
      <c r="Z42" s="618"/>
      <c r="AA42" s="618"/>
      <c r="AB42" s="618"/>
      <c r="AC42" s="618"/>
      <c r="AD42" s="618"/>
      <c r="AE42" s="618"/>
      <c r="AF42" s="618"/>
      <c r="AG42" s="618"/>
      <c r="AH42" s="618"/>
      <c r="AI42" s="618"/>
      <c r="AJ42" s="618"/>
      <c r="AK42" s="618"/>
      <c r="AL42" s="107"/>
      <c r="AM42" s="617" t="str">
        <f t="shared" si="0"/>
        <v/>
      </c>
      <c r="AN42" s="617"/>
      <c r="AO42" s="618"/>
      <c r="AP42" s="618"/>
      <c r="AQ42" s="618"/>
      <c r="AR42" s="618"/>
      <c r="AS42" s="618"/>
      <c r="AT42" s="618"/>
      <c r="AU42" s="618"/>
      <c r="AV42" s="618"/>
      <c r="AW42" s="618"/>
      <c r="AX42" s="618"/>
      <c r="AY42" s="618"/>
      <c r="AZ42" s="618"/>
      <c r="BA42" s="618"/>
      <c r="BB42" s="618"/>
      <c r="BC42" s="618"/>
      <c r="BD42" s="107"/>
      <c r="BE42" s="617" t="str">
        <f t="shared" si="1"/>
        <v/>
      </c>
      <c r="BF42" s="617"/>
      <c r="BG42" s="618"/>
      <c r="BH42" s="618"/>
      <c r="BI42" s="618"/>
      <c r="BJ42" s="618"/>
      <c r="BK42" s="618"/>
      <c r="BL42" s="618"/>
      <c r="BM42" s="618"/>
      <c r="BN42" s="618"/>
      <c r="BO42" s="618"/>
      <c r="BP42" s="618"/>
      <c r="BQ42" s="618"/>
      <c r="BR42" s="618"/>
      <c r="BS42" s="618"/>
      <c r="BT42" s="618"/>
      <c r="BU42" s="618"/>
      <c r="BV42" s="107"/>
      <c r="BW42" s="617" t="str">
        <f t="shared" si="2"/>
        <v/>
      </c>
      <c r="BX42" s="617"/>
      <c r="BY42" s="618" t="str">
        <f>IF('[1]各会計、関係団体の財政状況及び健全化判断比率'!B76="","",'[1]各会計、関係団体の財政状況及び健全化判断比率'!B76)</f>
        <v/>
      </c>
      <c r="BZ42" s="618"/>
      <c r="CA42" s="618"/>
      <c r="CB42" s="618"/>
      <c r="CC42" s="618"/>
      <c r="CD42" s="618"/>
      <c r="CE42" s="618"/>
      <c r="CF42" s="618"/>
      <c r="CG42" s="618"/>
      <c r="CH42" s="618"/>
      <c r="CI42" s="618"/>
      <c r="CJ42" s="618"/>
      <c r="CK42" s="618"/>
      <c r="CL42" s="618"/>
      <c r="CM42" s="618"/>
      <c r="CN42" s="107"/>
      <c r="CO42" s="617" t="str">
        <f t="shared" si="3"/>
        <v/>
      </c>
      <c r="CP42" s="617"/>
      <c r="CQ42" s="618" t="str">
        <f>IF('[1]各会計、関係団体の財政状況及び健全化判断比率'!BS15="","",'[1]各会計、関係団体の財政状況及び健全化判断比率'!BS15)</f>
        <v/>
      </c>
      <c r="CR42" s="618"/>
      <c r="CS42" s="618"/>
      <c r="CT42" s="618"/>
      <c r="CU42" s="618"/>
      <c r="CV42" s="618"/>
      <c r="CW42" s="618"/>
      <c r="CX42" s="618"/>
      <c r="CY42" s="618"/>
      <c r="CZ42" s="618"/>
      <c r="DA42" s="618"/>
      <c r="DB42" s="618"/>
      <c r="DC42" s="618"/>
      <c r="DD42" s="618"/>
      <c r="DE42" s="618"/>
      <c r="DG42" s="619" t="str">
        <f>IF('[1]各会計、関係団体の財政状況及び健全化判断比率'!BR15="","",'[1]各会計、関係団体の財政状況及び健全化判断比率'!BR15)</f>
        <v/>
      </c>
      <c r="DH42" s="619"/>
      <c r="DI42" s="239"/>
    </row>
    <row r="43" spans="1:113" ht="32.25" customHeight="1">
      <c r="B43" s="125"/>
      <c r="C43" s="617" t="str">
        <f t="shared" si="5"/>
        <v/>
      </c>
      <c r="D43" s="617"/>
      <c r="E43" s="618" t="str">
        <f>IF('[1]各会計、関係団体の財政状況及び健全化判断比率'!B16="","",'[1]各会計、関係団体の財政状況及び健全化判断比率'!B16)</f>
        <v/>
      </c>
      <c r="F43" s="618"/>
      <c r="G43" s="618"/>
      <c r="H43" s="618"/>
      <c r="I43" s="618"/>
      <c r="J43" s="618"/>
      <c r="K43" s="618"/>
      <c r="L43" s="618"/>
      <c r="M43" s="618"/>
      <c r="N43" s="618"/>
      <c r="O43" s="618"/>
      <c r="P43" s="618"/>
      <c r="Q43" s="618"/>
      <c r="R43" s="618"/>
      <c r="S43" s="618"/>
      <c r="T43" s="107"/>
      <c r="U43" s="617" t="str">
        <f t="shared" si="4"/>
        <v/>
      </c>
      <c r="V43" s="617"/>
      <c r="W43" s="618"/>
      <c r="X43" s="618"/>
      <c r="Y43" s="618"/>
      <c r="Z43" s="618"/>
      <c r="AA43" s="618"/>
      <c r="AB43" s="618"/>
      <c r="AC43" s="618"/>
      <c r="AD43" s="618"/>
      <c r="AE43" s="618"/>
      <c r="AF43" s="618"/>
      <c r="AG43" s="618"/>
      <c r="AH43" s="618"/>
      <c r="AI43" s="618"/>
      <c r="AJ43" s="618"/>
      <c r="AK43" s="618"/>
      <c r="AL43" s="107"/>
      <c r="AM43" s="617" t="str">
        <f t="shared" si="0"/>
        <v/>
      </c>
      <c r="AN43" s="617"/>
      <c r="AO43" s="618"/>
      <c r="AP43" s="618"/>
      <c r="AQ43" s="618"/>
      <c r="AR43" s="618"/>
      <c r="AS43" s="618"/>
      <c r="AT43" s="618"/>
      <c r="AU43" s="618"/>
      <c r="AV43" s="618"/>
      <c r="AW43" s="618"/>
      <c r="AX43" s="618"/>
      <c r="AY43" s="618"/>
      <c r="AZ43" s="618"/>
      <c r="BA43" s="618"/>
      <c r="BB43" s="618"/>
      <c r="BC43" s="618"/>
      <c r="BD43" s="107"/>
      <c r="BE43" s="617" t="str">
        <f t="shared" si="1"/>
        <v/>
      </c>
      <c r="BF43" s="617"/>
      <c r="BG43" s="618"/>
      <c r="BH43" s="618"/>
      <c r="BI43" s="618"/>
      <c r="BJ43" s="618"/>
      <c r="BK43" s="618"/>
      <c r="BL43" s="618"/>
      <c r="BM43" s="618"/>
      <c r="BN43" s="618"/>
      <c r="BO43" s="618"/>
      <c r="BP43" s="618"/>
      <c r="BQ43" s="618"/>
      <c r="BR43" s="618"/>
      <c r="BS43" s="618"/>
      <c r="BT43" s="618"/>
      <c r="BU43" s="618"/>
      <c r="BV43" s="107"/>
      <c r="BW43" s="617" t="str">
        <f t="shared" si="2"/>
        <v/>
      </c>
      <c r="BX43" s="617"/>
      <c r="BY43" s="618" t="str">
        <f>IF('[1]各会計、関係団体の財政状況及び健全化判断比率'!B77="","",'[1]各会計、関係団体の財政状況及び健全化判断比率'!B77)</f>
        <v/>
      </c>
      <c r="BZ43" s="618"/>
      <c r="CA43" s="618"/>
      <c r="CB43" s="618"/>
      <c r="CC43" s="618"/>
      <c r="CD43" s="618"/>
      <c r="CE43" s="618"/>
      <c r="CF43" s="618"/>
      <c r="CG43" s="618"/>
      <c r="CH43" s="618"/>
      <c r="CI43" s="618"/>
      <c r="CJ43" s="618"/>
      <c r="CK43" s="618"/>
      <c r="CL43" s="618"/>
      <c r="CM43" s="618"/>
      <c r="CN43" s="107"/>
      <c r="CO43" s="617" t="str">
        <f t="shared" si="3"/>
        <v/>
      </c>
      <c r="CP43" s="617"/>
      <c r="CQ43" s="618" t="str">
        <f>IF('[1]各会計、関係団体の財政状況及び健全化判断比率'!BS16="","",'[1]各会計、関係団体の財政状況及び健全化判断比率'!BS16)</f>
        <v/>
      </c>
      <c r="CR43" s="618"/>
      <c r="CS43" s="618"/>
      <c r="CT43" s="618"/>
      <c r="CU43" s="618"/>
      <c r="CV43" s="618"/>
      <c r="CW43" s="618"/>
      <c r="CX43" s="618"/>
      <c r="CY43" s="618"/>
      <c r="CZ43" s="618"/>
      <c r="DA43" s="618"/>
      <c r="DB43" s="618"/>
      <c r="DC43" s="618"/>
      <c r="DD43" s="618"/>
      <c r="DE43" s="618"/>
      <c r="DG43" s="619" t="str">
        <f>IF('[1]各会計、関係団体の財政状況及び健全化判断比率'!BR16="","",'[1]各会計、関係団体の財政状況及び健全化判断比率'!BR16)</f>
        <v/>
      </c>
      <c r="DH43" s="619"/>
      <c r="DI43" s="239"/>
    </row>
    <row r="44" spans="1:113" ht="13.5" customHeight="1" thickBot="1">
      <c r="B44" s="126"/>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7"/>
      <c r="CQ44" s="127"/>
      <c r="CR44" s="127"/>
      <c r="CS44" s="127"/>
      <c r="CT44" s="127"/>
      <c r="CU44" s="127"/>
      <c r="CV44" s="127"/>
      <c r="CW44" s="127"/>
      <c r="CX44" s="127"/>
      <c r="CY44" s="127"/>
      <c r="CZ44" s="127"/>
      <c r="DA44" s="127"/>
      <c r="DB44" s="127"/>
      <c r="DC44" s="127"/>
      <c r="DD44" s="127"/>
      <c r="DE44" s="127"/>
      <c r="DF44" s="127"/>
      <c r="DG44" s="127"/>
      <c r="DH44" s="127"/>
      <c r="DI44" s="128"/>
    </row>
    <row r="45" spans="1:113"/>
    <row r="46" spans="1:113">
      <c r="B46" s="233" t="s">
        <v>197</v>
      </c>
      <c r="E46" s="620" t="s">
        <v>198</v>
      </c>
      <c r="F46" s="620"/>
      <c r="G46" s="620"/>
      <c r="H46" s="620"/>
      <c r="I46" s="620"/>
      <c r="J46" s="620"/>
      <c r="K46" s="620"/>
      <c r="L46" s="620"/>
      <c r="M46" s="620"/>
      <c r="N46" s="620"/>
      <c r="O46" s="620"/>
      <c r="P46" s="620"/>
      <c r="Q46" s="620"/>
      <c r="R46" s="620"/>
      <c r="S46" s="620"/>
      <c r="T46" s="620"/>
      <c r="U46" s="620"/>
      <c r="V46" s="620"/>
      <c r="W46" s="620"/>
      <c r="X46" s="620"/>
      <c r="Y46" s="620"/>
      <c r="Z46" s="620"/>
      <c r="AA46" s="620"/>
      <c r="AB46" s="620"/>
      <c r="AC46" s="620"/>
      <c r="AD46" s="620"/>
      <c r="AE46" s="620"/>
      <c r="AF46" s="620"/>
      <c r="AG46" s="620"/>
      <c r="AH46" s="620"/>
      <c r="AI46" s="620"/>
      <c r="AJ46" s="620"/>
      <c r="AK46" s="620"/>
      <c r="AL46" s="620"/>
      <c r="AM46" s="620"/>
      <c r="AN46" s="620"/>
      <c r="AO46" s="620"/>
      <c r="AP46" s="620"/>
      <c r="AQ46" s="620"/>
      <c r="AR46" s="620"/>
      <c r="AS46" s="620"/>
      <c r="AT46" s="620"/>
      <c r="AU46" s="620"/>
      <c r="AV46" s="620"/>
      <c r="AW46" s="620"/>
      <c r="AX46" s="620"/>
      <c r="AY46" s="620"/>
      <c r="AZ46" s="620"/>
      <c r="BA46" s="620"/>
      <c r="BB46" s="620"/>
      <c r="BC46" s="620"/>
      <c r="BD46" s="620"/>
      <c r="BE46" s="620"/>
      <c r="BF46" s="620"/>
      <c r="BG46" s="620"/>
      <c r="BH46" s="620"/>
      <c r="BI46" s="620"/>
      <c r="BJ46" s="620"/>
      <c r="BK46" s="620"/>
      <c r="BL46" s="620"/>
      <c r="BM46" s="620"/>
      <c r="BN46" s="620"/>
      <c r="BO46" s="620"/>
      <c r="BP46" s="620"/>
      <c r="BQ46" s="620"/>
      <c r="BR46" s="620"/>
      <c r="BS46" s="620"/>
      <c r="BT46" s="620"/>
      <c r="BU46" s="620"/>
      <c r="BV46" s="620"/>
      <c r="BW46" s="620"/>
      <c r="BX46" s="620"/>
      <c r="BY46" s="620"/>
      <c r="BZ46" s="620"/>
      <c r="CA46" s="620"/>
      <c r="CB46" s="620"/>
      <c r="CC46" s="620"/>
      <c r="CD46" s="620"/>
      <c r="CE46" s="620"/>
      <c r="CF46" s="620"/>
      <c r="CG46" s="620"/>
      <c r="CH46" s="620"/>
      <c r="CI46" s="620"/>
      <c r="CJ46" s="620"/>
      <c r="CK46" s="620"/>
      <c r="CL46" s="620"/>
      <c r="CM46" s="620"/>
      <c r="CN46" s="620"/>
      <c r="CO46" s="620"/>
      <c r="CP46" s="620"/>
      <c r="CQ46" s="620"/>
      <c r="CR46" s="620"/>
      <c r="CS46" s="620"/>
      <c r="CT46" s="620"/>
      <c r="CU46" s="620"/>
      <c r="CV46" s="620"/>
      <c r="CW46" s="620"/>
      <c r="CX46" s="620"/>
      <c r="CY46" s="620"/>
      <c r="CZ46" s="620"/>
      <c r="DA46" s="620"/>
      <c r="DB46" s="620"/>
      <c r="DC46" s="620"/>
      <c r="DD46" s="620"/>
      <c r="DE46" s="620"/>
      <c r="DF46" s="620"/>
      <c r="DG46" s="620"/>
      <c r="DH46" s="620"/>
      <c r="DI46" s="620"/>
    </row>
    <row r="47" spans="1:113">
      <c r="E47" s="620" t="s">
        <v>199</v>
      </c>
      <c r="F47" s="620"/>
      <c r="G47" s="620"/>
      <c r="H47" s="620"/>
      <c r="I47" s="620"/>
      <c r="J47" s="620"/>
      <c r="K47" s="620"/>
      <c r="L47" s="620"/>
      <c r="M47" s="620"/>
      <c r="N47" s="620"/>
      <c r="O47" s="620"/>
      <c r="P47" s="620"/>
      <c r="Q47" s="620"/>
      <c r="R47" s="620"/>
      <c r="S47" s="620"/>
      <c r="T47" s="620"/>
      <c r="U47" s="620"/>
      <c r="V47" s="620"/>
      <c r="W47" s="620"/>
      <c r="X47" s="620"/>
      <c r="Y47" s="620"/>
      <c r="Z47" s="620"/>
      <c r="AA47" s="620"/>
      <c r="AB47" s="620"/>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0"/>
      <c r="AY47" s="620"/>
      <c r="AZ47" s="620"/>
      <c r="BA47" s="620"/>
      <c r="BB47" s="620"/>
      <c r="BC47" s="620"/>
      <c r="BD47" s="620"/>
      <c r="BE47" s="620"/>
      <c r="BF47" s="620"/>
      <c r="BG47" s="620"/>
      <c r="BH47" s="620"/>
      <c r="BI47" s="620"/>
      <c r="BJ47" s="620"/>
      <c r="BK47" s="620"/>
      <c r="BL47" s="620"/>
      <c r="BM47" s="620"/>
      <c r="BN47" s="620"/>
      <c r="BO47" s="620"/>
      <c r="BP47" s="620"/>
      <c r="BQ47" s="620"/>
      <c r="BR47" s="620"/>
      <c r="BS47" s="620"/>
      <c r="BT47" s="620"/>
      <c r="BU47" s="620"/>
      <c r="BV47" s="620"/>
      <c r="BW47" s="620"/>
      <c r="BX47" s="620"/>
      <c r="BY47" s="620"/>
      <c r="BZ47" s="620"/>
      <c r="CA47" s="620"/>
      <c r="CB47" s="620"/>
      <c r="CC47" s="620"/>
      <c r="CD47" s="620"/>
      <c r="CE47" s="620"/>
      <c r="CF47" s="620"/>
      <c r="CG47" s="620"/>
      <c r="CH47" s="620"/>
      <c r="CI47" s="620"/>
      <c r="CJ47" s="620"/>
      <c r="CK47" s="620"/>
      <c r="CL47" s="620"/>
      <c r="CM47" s="620"/>
      <c r="CN47" s="620"/>
      <c r="CO47" s="620"/>
      <c r="CP47" s="620"/>
      <c r="CQ47" s="620"/>
      <c r="CR47" s="620"/>
      <c r="CS47" s="620"/>
      <c r="CT47" s="620"/>
      <c r="CU47" s="620"/>
      <c r="CV47" s="620"/>
      <c r="CW47" s="620"/>
      <c r="CX47" s="620"/>
      <c r="CY47" s="620"/>
      <c r="CZ47" s="620"/>
      <c r="DA47" s="620"/>
      <c r="DB47" s="620"/>
      <c r="DC47" s="620"/>
      <c r="DD47" s="620"/>
      <c r="DE47" s="620"/>
      <c r="DF47" s="620"/>
      <c r="DG47" s="620"/>
      <c r="DH47" s="620"/>
      <c r="DI47" s="620"/>
    </row>
    <row r="48" spans="1:113">
      <c r="E48" s="620" t="s">
        <v>200</v>
      </c>
      <c r="F48" s="620"/>
      <c r="G48" s="620"/>
      <c r="H48" s="620"/>
      <c r="I48" s="620"/>
      <c r="J48" s="620"/>
      <c r="K48" s="620"/>
      <c r="L48" s="620"/>
      <c r="M48" s="620"/>
      <c r="N48" s="620"/>
      <c r="O48" s="620"/>
      <c r="P48" s="620"/>
      <c r="Q48" s="620"/>
      <c r="R48" s="620"/>
      <c r="S48" s="620"/>
      <c r="T48" s="620"/>
      <c r="U48" s="620"/>
      <c r="V48" s="620"/>
      <c r="W48" s="620"/>
      <c r="X48" s="620"/>
      <c r="Y48" s="620"/>
      <c r="Z48" s="620"/>
      <c r="AA48" s="620"/>
      <c r="AB48" s="620"/>
      <c r="AC48" s="620"/>
      <c r="AD48" s="620"/>
      <c r="AE48" s="620"/>
      <c r="AF48" s="620"/>
      <c r="AG48" s="620"/>
      <c r="AH48" s="620"/>
      <c r="AI48" s="620"/>
      <c r="AJ48" s="620"/>
      <c r="AK48" s="620"/>
      <c r="AL48" s="620"/>
      <c r="AM48" s="620"/>
      <c r="AN48" s="620"/>
      <c r="AO48" s="620"/>
      <c r="AP48" s="620"/>
      <c r="AQ48" s="620"/>
      <c r="AR48" s="620"/>
      <c r="AS48" s="620"/>
      <c r="AT48" s="620"/>
      <c r="AU48" s="620"/>
      <c r="AV48" s="620"/>
      <c r="AW48" s="620"/>
      <c r="AX48" s="620"/>
      <c r="AY48" s="620"/>
      <c r="AZ48" s="620"/>
      <c r="BA48" s="620"/>
      <c r="BB48" s="620"/>
      <c r="BC48" s="620"/>
      <c r="BD48" s="620"/>
      <c r="BE48" s="620"/>
      <c r="BF48" s="620"/>
      <c r="BG48" s="620"/>
      <c r="BH48" s="620"/>
      <c r="BI48" s="620"/>
      <c r="BJ48" s="620"/>
      <c r="BK48" s="620"/>
      <c r="BL48" s="620"/>
      <c r="BM48" s="620"/>
      <c r="BN48" s="620"/>
      <c r="BO48" s="620"/>
      <c r="BP48" s="620"/>
      <c r="BQ48" s="620"/>
      <c r="BR48" s="620"/>
      <c r="BS48" s="620"/>
      <c r="BT48" s="620"/>
      <c r="BU48" s="620"/>
      <c r="BV48" s="620"/>
      <c r="BW48" s="620"/>
      <c r="BX48" s="620"/>
      <c r="BY48" s="620"/>
      <c r="BZ48" s="620"/>
      <c r="CA48" s="620"/>
      <c r="CB48" s="620"/>
      <c r="CC48" s="620"/>
      <c r="CD48" s="620"/>
      <c r="CE48" s="620"/>
      <c r="CF48" s="620"/>
      <c r="CG48" s="620"/>
      <c r="CH48" s="620"/>
      <c r="CI48" s="620"/>
      <c r="CJ48" s="620"/>
      <c r="CK48" s="620"/>
      <c r="CL48" s="620"/>
      <c r="CM48" s="620"/>
      <c r="CN48" s="620"/>
      <c r="CO48" s="620"/>
      <c r="CP48" s="620"/>
      <c r="CQ48" s="620"/>
      <c r="CR48" s="620"/>
      <c r="CS48" s="620"/>
      <c r="CT48" s="620"/>
      <c r="CU48" s="620"/>
      <c r="CV48" s="620"/>
      <c r="CW48" s="620"/>
      <c r="CX48" s="620"/>
      <c r="CY48" s="620"/>
      <c r="CZ48" s="620"/>
      <c r="DA48" s="620"/>
      <c r="DB48" s="620"/>
      <c r="DC48" s="620"/>
      <c r="DD48" s="620"/>
      <c r="DE48" s="620"/>
      <c r="DF48" s="620"/>
      <c r="DG48" s="620"/>
      <c r="DH48" s="620"/>
      <c r="DI48" s="620"/>
    </row>
    <row r="49" spans="5:113">
      <c r="E49" s="621" t="s">
        <v>201</v>
      </c>
      <c r="F49" s="621"/>
      <c r="G49" s="621"/>
      <c r="H49" s="621"/>
      <c r="I49" s="621"/>
      <c r="J49" s="621"/>
      <c r="K49" s="621"/>
      <c r="L49" s="621"/>
      <c r="M49" s="621"/>
      <c r="N49" s="621"/>
      <c r="O49" s="621"/>
      <c r="P49" s="621"/>
      <c r="Q49" s="621"/>
      <c r="R49" s="621"/>
      <c r="S49" s="621"/>
      <c r="T49" s="621"/>
      <c r="U49" s="621"/>
      <c r="V49" s="621"/>
      <c r="W49" s="621"/>
      <c r="X49" s="621"/>
      <c r="Y49" s="621"/>
      <c r="Z49" s="621"/>
      <c r="AA49" s="621"/>
      <c r="AB49" s="621"/>
      <c r="AC49" s="621"/>
      <c r="AD49" s="621"/>
      <c r="AE49" s="621"/>
      <c r="AF49" s="621"/>
      <c r="AG49" s="621"/>
      <c r="AH49" s="621"/>
      <c r="AI49" s="621"/>
      <c r="AJ49" s="621"/>
      <c r="AK49" s="621"/>
      <c r="AL49" s="621"/>
      <c r="AM49" s="621"/>
      <c r="AN49" s="621"/>
      <c r="AO49" s="621"/>
      <c r="AP49" s="621"/>
      <c r="AQ49" s="621"/>
      <c r="AR49" s="621"/>
      <c r="AS49" s="621"/>
      <c r="AT49" s="621"/>
      <c r="AU49" s="621"/>
      <c r="AV49" s="621"/>
      <c r="AW49" s="621"/>
      <c r="AX49" s="621"/>
      <c r="AY49" s="621"/>
      <c r="AZ49" s="621"/>
      <c r="BA49" s="621"/>
      <c r="BB49" s="621"/>
      <c r="BC49" s="621"/>
      <c r="BD49" s="621"/>
      <c r="BE49" s="621"/>
      <c r="BF49" s="621"/>
      <c r="BG49" s="621"/>
      <c r="BH49" s="621"/>
      <c r="BI49" s="621"/>
      <c r="BJ49" s="621"/>
      <c r="BK49" s="621"/>
      <c r="BL49" s="621"/>
      <c r="BM49" s="621"/>
      <c r="BN49" s="621"/>
      <c r="BO49" s="621"/>
      <c r="BP49" s="621"/>
      <c r="BQ49" s="621"/>
      <c r="BR49" s="621"/>
      <c r="BS49" s="621"/>
      <c r="BT49" s="621"/>
      <c r="BU49" s="621"/>
      <c r="BV49" s="621"/>
      <c r="BW49" s="621"/>
      <c r="BX49" s="621"/>
      <c r="BY49" s="621"/>
      <c r="BZ49" s="621"/>
      <c r="CA49" s="621"/>
      <c r="CB49" s="621"/>
      <c r="CC49" s="621"/>
      <c r="CD49" s="621"/>
      <c r="CE49" s="621"/>
      <c r="CF49" s="621"/>
      <c r="CG49" s="621"/>
      <c r="CH49" s="621"/>
      <c r="CI49" s="621"/>
      <c r="CJ49" s="621"/>
      <c r="CK49" s="621"/>
      <c r="CL49" s="621"/>
      <c r="CM49" s="621"/>
      <c r="CN49" s="621"/>
      <c r="CO49" s="621"/>
      <c r="CP49" s="621"/>
      <c r="CQ49" s="621"/>
      <c r="CR49" s="621"/>
      <c r="CS49" s="621"/>
      <c r="CT49" s="621"/>
      <c r="CU49" s="621"/>
      <c r="CV49" s="621"/>
      <c r="CW49" s="621"/>
      <c r="CX49" s="621"/>
      <c r="CY49" s="621"/>
      <c r="CZ49" s="621"/>
      <c r="DA49" s="621"/>
      <c r="DB49" s="621"/>
      <c r="DC49" s="621"/>
      <c r="DD49" s="621"/>
      <c r="DE49" s="621"/>
      <c r="DF49" s="621"/>
      <c r="DG49" s="621"/>
      <c r="DH49" s="621"/>
      <c r="DI49" s="621"/>
    </row>
    <row r="50" spans="5:113">
      <c r="E50" s="620" t="s">
        <v>202</v>
      </c>
      <c r="F50" s="620"/>
      <c r="G50" s="620"/>
      <c r="H50" s="620"/>
      <c r="I50" s="620"/>
      <c r="J50" s="620"/>
      <c r="K50" s="620"/>
      <c r="L50" s="620"/>
      <c r="M50" s="620"/>
      <c r="N50" s="620"/>
      <c r="O50" s="620"/>
      <c r="P50" s="620"/>
      <c r="Q50" s="620"/>
      <c r="R50" s="620"/>
      <c r="S50" s="620"/>
      <c r="T50" s="620"/>
      <c r="U50" s="620"/>
      <c r="V50" s="620"/>
      <c r="W50" s="620"/>
      <c r="X50" s="620"/>
      <c r="Y50" s="620"/>
      <c r="Z50" s="620"/>
      <c r="AA50" s="620"/>
      <c r="AB50" s="620"/>
      <c r="AC50" s="620"/>
      <c r="AD50" s="620"/>
      <c r="AE50" s="620"/>
      <c r="AF50" s="620"/>
      <c r="AG50" s="620"/>
      <c r="AH50" s="620"/>
      <c r="AI50" s="620"/>
      <c r="AJ50" s="620"/>
      <c r="AK50" s="620"/>
      <c r="AL50" s="620"/>
      <c r="AM50" s="620"/>
      <c r="AN50" s="620"/>
      <c r="AO50" s="620"/>
      <c r="AP50" s="620"/>
      <c r="AQ50" s="620"/>
      <c r="AR50" s="620"/>
      <c r="AS50" s="620"/>
      <c r="AT50" s="620"/>
      <c r="AU50" s="620"/>
      <c r="AV50" s="620"/>
      <c r="AW50" s="620"/>
      <c r="AX50" s="620"/>
      <c r="AY50" s="620"/>
      <c r="AZ50" s="620"/>
      <c r="BA50" s="620"/>
      <c r="BB50" s="620"/>
      <c r="BC50" s="620"/>
      <c r="BD50" s="620"/>
      <c r="BE50" s="620"/>
      <c r="BF50" s="620"/>
      <c r="BG50" s="620"/>
      <c r="BH50" s="620"/>
      <c r="BI50" s="620"/>
      <c r="BJ50" s="620"/>
      <c r="BK50" s="620"/>
      <c r="BL50" s="620"/>
      <c r="BM50" s="620"/>
      <c r="BN50" s="620"/>
      <c r="BO50" s="620"/>
      <c r="BP50" s="620"/>
      <c r="BQ50" s="620"/>
      <c r="BR50" s="620"/>
      <c r="BS50" s="620"/>
      <c r="BT50" s="620"/>
      <c r="BU50" s="620"/>
      <c r="BV50" s="620"/>
      <c r="BW50" s="620"/>
      <c r="BX50" s="620"/>
      <c r="BY50" s="620"/>
      <c r="BZ50" s="620"/>
      <c r="CA50" s="620"/>
      <c r="CB50" s="620"/>
      <c r="CC50" s="620"/>
      <c r="CD50" s="620"/>
      <c r="CE50" s="620"/>
      <c r="CF50" s="620"/>
      <c r="CG50" s="620"/>
      <c r="CH50" s="620"/>
      <c r="CI50" s="620"/>
      <c r="CJ50" s="620"/>
      <c r="CK50" s="620"/>
      <c r="CL50" s="620"/>
      <c r="CM50" s="620"/>
      <c r="CN50" s="620"/>
      <c r="CO50" s="620"/>
      <c r="CP50" s="620"/>
      <c r="CQ50" s="620"/>
      <c r="CR50" s="620"/>
      <c r="CS50" s="620"/>
      <c r="CT50" s="620"/>
      <c r="CU50" s="620"/>
      <c r="CV50" s="620"/>
      <c r="CW50" s="620"/>
      <c r="CX50" s="620"/>
      <c r="CY50" s="620"/>
      <c r="CZ50" s="620"/>
      <c r="DA50" s="620"/>
      <c r="DB50" s="620"/>
      <c r="DC50" s="620"/>
      <c r="DD50" s="620"/>
      <c r="DE50" s="620"/>
      <c r="DF50" s="620"/>
      <c r="DG50" s="620"/>
      <c r="DH50" s="620"/>
      <c r="DI50" s="620"/>
    </row>
    <row r="51" spans="5:113">
      <c r="E51" s="620" t="s">
        <v>203</v>
      </c>
      <c r="F51" s="620"/>
      <c r="G51" s="620"/>
      <c r="H51" s="620"/>
      <c r="I51" s="620"/>
      <c r="J51" s="620"/>
      <c r="K51" s="620"/>
      <c r="L51" s="620"/>
      <c r="M51" s="620"/>
      <c r="N51" s="620"/>
      <c r="O51" s="620"/>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0"/>
      <c r="AO51" s="620"/>
      <c r="AP51" s="620"/>
      <c r="AQ51" s="620"/>
      <c r="AR51" s="620"/>
      <c r="AS51" s="620"/>
      <c r="AT51" s="620"/>
      <c r="AU51" s="620"/>
      <c r="AV51" s="620"/>
      <c r="AW51" s="620"/>
      <c r="AX51" s="620"/>
      <c r="AY51" s="620"/>
      <c r="AZ51" s="620"/>
      <c r="BA51" s="620"/>
      <c r="BB51" s="620"/>
      <c r="BC51" s="620"/>
      <c r="BD51" s="620"/>
      <c r="BE51" s="620"/>
      <c r="BF51" s="620"/>
      <c r="BG51" s="620"/>
      <c r="BH51" s="620"/>
      <c r="BI51" s="620"/>
      <c r="BJ51" s="620"/>
      <c r="BK51" s="620"/>
      <c r="BL51" s="620"/>
      <c r="BM51" s="620"/>
      <c r="BN51" s="620"/>
      <c r="BO51" s="620"/>
      <c r="BP51" s="620"/>
      <c r="BQ51" s="620"/>
      <c r="BR51" s="620"/>
      <c r="BS51" s="620"/>
      <c r="BT51" s="620"/>
      <c r="BU51" s="620"/>
      <c r="BV51" s="620"/>
      <c r="BW51" s="620"/>
      <c r="BX51" s="620"/>
      <c r="BY51" s="620"/>
      <c r="BZ51" s="620"/>
      <c r="CA51" s="620"/>
      <c r="CB51" s="620"/>
      <c r="CC51" s="620"/>
      <c r="CD51" s="620"/>
      <c r="CE51" s="620"/>
      <c r="CF51" s="620"/>
      <c r="CG51" s="620"/>
      <c r="CH51" s="620"/>
      <c r="CI51" s="620"/>
      <c r="CJ51" s="620"/>
      <c r="CK51" s="620"/>
      <c r="CL51" s="620"/>
      <c r="CM51" s="620"/>
      <c r="CN51" s="620"/>
      <c r="CO51" s="620"/>
      <c r="CP51" s="620"/>
      <c r="CQ51" s="620"/>
      <c r="CR51" s="620"/>
      <c r="CS51" s="620"/>
      <c r="CT51" s="620"/>
      <c r="CU51" s="620"/>
      <c r="CV51" s="620"/>
      <c r="CW51" s="620"/>
      <c r="CX51" s="620"/>
      <c r="CY51" s="620"/>
      <c r="CZ51" s="620"/>
      <c r="DA51" s="620"/>
      <c r="DB51" s="620"/>
      <c r="DC51" s="620"/>
      <c r="DD51" s="620"/>
      <c r="DE51" s="620"/>
      <c r="DF51" s="620"/>
      <c r="DG51" s="620"/>
      <c r="DH51" s="620"/>
      <c r="DI51" s="620"/>
    </row>
    <row r="52" spans="5:113">
      <c r="E52" s="620" t="s">
        <v>204</v>
      </c>
      <c r="F52" s="620"/>
      <c r="G52" s="620"/>
      <c r="H52" s="620"/>
      <c r="I52" s="620"/>
      <c r="J52" s="620"/>
      <c r="K52" s="620"/>
      <c r="L52" s="620"/>
      <c r="M52" s="620"/>
      <c r="N52" s="620"/>
      <c r="O52" s="620"/>
      <c r="P52" s="620"/>
      <c r="Q52" s="620"/>
      <c r="R52" s="620"/>
      <c r="S52" s="620"/>
      <c r="T52" s="620"/>
      <c r="U52" s="620"/>
      <c r="V52" s="620"/>
      <c r="W52" s="620"/>
      <c r="X52" s="620"/>
      <c r="Y52" s="620"/>
      <c r="Z52" s="620"/>
      <c r="AA52" s="620"/>
      <c r="AB52" s="620"/>
      <c r="AC52" s="620"/>
      <c r="AD52" s="620"/>
      <c r="AE52" s="620"/>
      <c r="AF52" s="620"/>
      <c r="AG52" s="620"/>
      <c r="AH52" s="620"/>
      <c r="AI52" s="620"/>
      <c r="AJ52" s="620"/>
      <c r="AK52" s="620"/>
      <c r="AL52" s="620"/>
      <c r="AM52" s="620"/>
      <c r="AN52" s="620"/>
      <c r="AO52" s="620"/>
      <c r="AP52" s="620"/>
      <c r="AQ52" s="620"/>
      <c r="AR52" s="620"/>
      <c r="AS52" s="620"/>
      <c r="AT52" s="620"/>
      <c r="AU52" s="620"/>
      <c r="AV52" s="620"/>
      <c r="AW52" s="620"/>
      <c r="AX52" s="620"/>
      <c r="AY52" s="620"/>
      <c r="AZ52" s="620"/>
      <c r="BA52" s="620"/>
      <c r="BB52" s="620"/>
      <c r="BC52" s="620"/>
      <c r="BD52" s="620"/>
      <c r="BE52" s="620"/>
      <c r="BF52" s="620"/>
      <c r="BG52" s="620"/>
      <c r="BH52" s="620"/>
      <c r="BI52" s="620"/>
      <c r="BJ52" s="620"/>
      <c r="BK52" s="620"/>
      <c r="BL52" s="620"/>
      <c r="BM52" s="620"/>
      <c r="BN52" s="620"/>
      <c r="BO52" s="620"/>
      <c r="BP52" s="620"/>
      <c r="BQ52" s="620"/>
      <c r="BR52" s="620"/>
      <c r="BS52" s="620"/>
      <c r="BT52" s="620"/>
      <c r="BU52" s="620"/>
      <c r="BV52" s="620"/>
      <c r="BW52" s="620"/>
      <c r="BX52" s="620"/>
      <c r="BY52" s="620"/>
      <c r="BZ52" s="620"/>
      <c r="CA52" s="620"/>
      <c r="CB52" s="620"/>
      <c r="CC52" s="620"/>
      <c r="CD52" s="620"/>
      <c r="CE52" s="620"/>
      <c r="CF52" s="620"/>
      <c r="CG52" s="620"/>
      <c r="CH52" s="620"/>
      <c r="CI52" s="620"/>
      <c r="CJ52" s="620"/>
      <c r="CK52" s="620"/>
      <c r="CL52" s="620"/>
      <c r="CM52" s="620"/>
      <c r="CN52" s="620"/>
      <c r="CO52" s="620"/>
      <c r="CP52" s="620"/>
      <c r="CQ52" s="620"/>
      <c r="CR52" s="620"/>
      <c r="CS52" s="620"/>
      <c r="CT52" s="620"/>
      <c r="CU52" s="620"/>
      <c r="CV52" s="620"/>
      <c r="CW52" s="620"/>
      <c r="CX52" s="620"/>
      <c r="CY52" s="620"/>
      <c r="CZ52" s="620"/>
      <c r="DA52" s="620"/>
      <c r="DB52" s="620"/>
      <c r="DC52" s="620"/>
      <c r="DD52" s="620"/>
      <c r="DE52" s="620"/>
      <c r="DF52" s="620"/>
      <c r="DG52" s="620"/>
      <c r="DH52" s="620"/>
      <c r="DI52" s="620"/>
    </row>
    <row r="53" spans="5:113">
      <c r="E53" s="233" t="s">
        <v>580</v>
      </c>
    </row>
    <row r="54" spans="5:113"/>
    <row r="55" spans="5:113"/>
    <row r="56" spans="5:113"/>
  </sheetData>
  <sheetProtection algorithmName="SHA-512" hashValue="V5dbQUhjqqUnKylp4a1i2QvbXGRn0jCm8emO90g0ccN9yvxfqHw9iPK2sLCd2IUzGCAgMKWHA9su0zefRqWCNg==" saltValue="GQAup9TBy3GWSSwWGWU8K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3.5" customHeight="1" zeroHeight="1"/>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0</v>
      </c>
      <c r="K32" s="10"/>
      <c r="L32" s="10"/>
      <c r="M32" s="10"/>
      <c r="N32" s="10"/>
      <c r="O32" s="10"/>
      <c r="P32" s="10"/>
    </row>
    <row r="33" spans="1:16" ht="39" customHeight="1" thickBot="1">
      <c r="A33" s="10"/>
      <c r="B33" s="13" t="s">
        <v>6</v>
      </c>
      <c r="C33" s="14"/>
      <c r="D33" s="14"/>
      <c r="E33" s="15" t="s">
        <v>2</v>
      </c>
      <c r="F33" s="16" t="s">
        <v>542</v>
      </c>
      <c r="G33" s="17" t="s">
        <v>543</v>
      </c>
      <c r="H33" s="17" t="s">
        <v>544</v>
      </c>
      <c r="I33" s="17" t="s">
        <v>545</v>
      </c>
      <c r="J33" s="18" t="s">
        <v>546</v>
      </c>
      <c r="K33" s="10"/>
      <c r="L33" s="10"/>
      <c r="M33" s="10"/>
      <c r="N33" s="10"/>
      <c r="O33" s="10"/>
      <c r="P33" s="10"/>
    </row>
    <row r="34" spans="1:16" ht="39" customHeight="1">
      <c r="A34" s="10"/>
      <c r="B34" s="302"/>
      <c r="C34" s="1194" t="s">
        <v>549</v>
      </c>
      <c r="D34" s="1194"/>
      <c r="E34" s="1195"/>
      <c r="F34" s="303">
        <v>16.09</v>
      </c>
      <c r="G34" s="304">
        <v>11.75</v>
      </c>
      <c r="H34" s="304">
        <v>9.44</v>
      </c>
      <c r="I34" s="304">
        <v>8.15</v>
      </c>
      <c r="J34" s="305">
        <v>14.34</v>
      </c>
      <c r="K34" s="10"/>
      <c r="L34" s="10"/>
      <c r="M34" s="10"/>
      <c r="N34" s="10"/>
      <c r="O34" s="10"/>
      <c r="P34" s="10"/>
    </row>
    <row r="35" spans="1:16" ht="39" customHeight="1">
      <c r="A35" s="10"/>
      <c r="B35" s="306"/>
      <c r="C35" s="1190" t="s">
        <v>550</v>
      </c>
      <c r="D35" s="1190"/>
      <c r="E35" s="1191"/>
      <c r="F35" s="307">
        <v>9.81</v>
      </c>
      <c r="G35" s="308">
        <v>5.54</v>
      </c>
      <c r="H35" s="308">
        <v>4.51</v>
      </c>
      <c r="I35" s="308">
        <v>4.03</v>
      </c>
      <c r="J35" s="309">
        <v>3.68</v>
      </c>
      <c r="K35" s="10"/>
      <c r="L35" s="10"/>
      <c r="M35" s="10"/>
      <c r="N35" s="10"/>
      <c r="O35" s="10"/>
      <c r="P35" s="10"/>
    </row>
    <row r="36" spans="1:16" ht="39" customHeight="1">
      <c r="A36" s="10"/>
      <c r="B36" s="306"/>
      <c r="C36" s="1190" t="s">
        <v>551</v>
      </c>
      <c r="D36" s="1190"/>
      <c r="E36" s="1191"/>
      <c r="F36" s="307">
        <v>5.5</v>
      </c>
      <c r="G36" s="308">
        <v>4.8899999999999997</v>
      </c>
      <c r="H36" s="308">
        <v>4.47</v>
      </c>
      <c r="I36" s="308">
        <v>4.08</v>
      </c>
      <c r="J36" s="309">
        <v>3.6</v>
      </c>
      <c r="K36" s="10"/>
      <c r="L36" s="10"/>
      <c r="M36" s="10"/>
      <c r="N36" s="10"/>
      <c r="O36" s="10"/>
      <c r="P36" s="10"/>
    </row>
    <row r="37" spans="1:16" ht="39" customHeight="1">
      <c r="A37" s="10"/>
      <c r="B37" s="306"/>
      <c r="C37" s="1190" t="s">
        <v>552</v>
      </c>
      <c r="D37" s="1190"/>
      <c r="E37" s="1191"/>
      <c r="F37" s="307">
        <v>1.79</v>
      </c>
      <c r="G37" s="308">
        <v>2.82</v>
      </c>
      <c r="H37" s="308">
        <v>2.65</v>
      </c>
      <c r="I37" s="308">
        <v>2.13</v>
      </c>
      <c r="J37" s="309">
        <v>2.1800000000000002</v>
      </c>
      <c r="K37" s="10"/>
      <c r="L37" s="10"/>
      <c r="M37" s="10"/>
      <c r="N37" s="10"/>
      <c r="O37" s="10"/>
      <c r="P37" s="10"/>
    </row>
    <row r="38" spans="1:16" ht="39" customHeight="1">
      <c r="A38" s="10"/>
      <c r="B38" s="306"/>
      <c r="C38" s="1190" t="s">
        <v>553</v>
      </c>
      <c r="D38" s="1190"/>
      <c r="E38" s="1191"/>
      <c r="F38" s="307">
        <v>0.21</v>
      </c>
      <c r="G38" s="308">
        <v>0.25</v>
      </c>
      <c r="H38" s="308">
        <v>0.26</v>
      </c>
      <c r="I38" s="308">
        <v>0.28999999999999998</v>
      </c>
      <c r="J38" s="309">
        <v>0.28000000000000003</v>
      </c>
      <c r="K38" s="10"/>
      <c r="L38" s="10"/>
      <c r="M38" s="10"/>
      <c r="N38" s="10"/>
      <c r="O38" s="10"/>
      <c r="P38" s="10"/>
    </row>
    <row r="39" spans="1:16" ht="39" customHeight="1">
      <c r="A39" s="10"/>
      <c r="B39" s="306"/>
      <c r="C39" s="1190" t="s">
        <v>554</v>
      </c>
      <c r="D39" s="1190"/>
      <c r="E39" s="1191"/>
      <c r="F39" s="307">
        <v>0.44</v>
      </c>
      <c r="G39" s="308">
        <v>3.38</v>
      </c>
      <c r="H39" s="308">
        <v>0.16</v>
      </c>
      <c r="I39" s="308">
        <v>0.27</v>
      </c>
      <c r="J39" s="309">
        <v>0.17</v>
      </c>
      <c r="K39" s="10"/>
      <c r="L39" s="10"/>
      <c r="M39" s="10"/>
      <c r="N39" s="10"/>
      <c r="O39" s="10"/>
      <c r="P39" s="10"/>
    </row>
    <row r="40" spans="1:16" ht="39" customHeight="1">
      <c r="A40" s="10"/>
      <c r="B40" s="306"/>
      <c r="C40" s="1190" t="s">
        <v>555</v>
      </c>
      <c r="D40" s="1190"/>
      <c r="E40" s="1191"/>
      <c r="F40" s="307">
        <v>0.1</v>
      </c>
      <c r="G40" s="308" t="s">
        <v>556</v>
      </c>
      <c r="H40" s="308" t="s">
        <v>557</v>
      </c>
      <c r="I40" s="308">
        <v>0.08</v>
      </c>
      <c r="J40" s="309">
        <v>0.09</v>
      </c>
      <c r="K40" s="10"/>
      <c r="L40" s="10"/>
      <c r="M40" s="10"/>
      <c r="N40" s="10"/>
      <c r="O40" s="10"/>
      <c r="P40" s="10"/>
    </row>
    <row r="41" spans="1:16" ht="39" customHeight="1">
      <c r="A41" s="10"/>
      <c r="B41" s="306"/>
      <c r="C41" s="1190" t="s">
        <v>558</v>
      </c>
      <c r="D41" s="1190"/>
      <c r="E41" s="1191"/>
      <c r="F41" s="307">
        <v>0.03</v>
      </c>
      <c r="G41" s="308">
        <v>0.24</v>
      </c>
      <c r="H41" s="308">
        <v>0.04</v>
      </c>
      <c r="I41" s="308">
        <v>0.04</v>
      </c>
      <c r="J41" s="309">
        <v>0.01</v>
      </c>
      <c r="K41" s="10"/>
      <c r="L41" s="10"/>
      <c r="M41" s="10"/>
      <c r="N41" s="10"/>
      <c r="O41" s="10"/>
      <c r="P41" s="10"/>
    </row>
    <row r="42" spans="1:16" ht="39" customHeight="1">
      <c r="A42" s="10"/>
      <c r="B42" s="310"/>
      <c r="C42" s="1190" t="s">
        <v>559</v>
      </c>
      <c r="D42" s="1190"/>
      <c r="E42" s="1191"/>
      <c r="F42" s="307" t="s">
        <v>502</v>
      </c>
      <c r="G42" s="308" t="s">
        <v>502</v>
      </c>
      <c r="H42" s="308" t="s">
        <v>502</v>
      </c>
      <c r="I42" s="308" t="s">
        <v>502</v>
      </c>
      <c r="J42" s="309" t="s">
        <v>502</v>
      </c>
      <c r="K42" s="10"/>
      <c r="L42" s="10"/>
      <c r="M42" s="10"/>
      <c r="N42" s="10"/>
      <c r="O42" s="10"/>
      <c r="P42" s="10"/>
    </row>
    <row r="43" spans="1:16" ht="39" customHeight="1" thickBot="1">
      <c r="A43" s="10"/>
      <c r="B43" s="311"/>
      <c r="C43" s="1192" t="s">
        <v>560</v>
      </c>
      <c r="D43" s="1192"/>
      <c r="E43" s="1193"/>
      <c r="F43" s="312" t="s">
        <v>502</v>
      </c>
      <c r="G43" s="313" t="s">
        <v>502</v>
      </c>
      <c r="H43" s="313" t="s">
        <v>502</v>
      </c>
      <c r="I43" s="313" t="s">
        <v>502</v>
      </c>
      <c r="J43" s="314" t="s">
        <v>502</v>
      </c>
      <c r="K43" s="10"/>
      <c r="L43" s="10"/>
      <c r="M43" s="10"/>
      <c r="N43" s="10"/>
      <c r="O43" s="10"/>
      <c r="P43" s="10"/>
    </row>
    <row r="44" spans="1:16" ht="39" customHeight="1">
      <c r="A44" s="10"/>
      <c r="B44" s="315" t="s">
        <v>7</v>
      </c>
      <c r="C44" s="316"/>
      <c r="D44" s="316"/>
      <c r="E44" s="316"/>
      <c r="F44" s="10"/>
      <c r="G44" s="10"/>
      <c r="H44" s="10"/>
      <c r="I44" s="10"/>
      <c r="J44" s="10"/>
      <c r="K44" s="10"/>
      <c r="L44" s="10"/>
      <c r="M44" s="10"/>
      <c r="N44" s="10"/>
      <c r="O44" s="10"/>
      <c r="P44" s="10"/>
    </row>
    <row r="45" spans="1:16" ht="16.5">
      <c r="A45" s="10"/>
      <c r="B45" s="10"/>
      <c r="C45" s="10"/>
      <c r="D45" s="10"/>
      <c r="E45" s="10"/>
      <c r="F45" s="10"/>
      <c r="G45" s="10"/>
      <c r="H45" s="10"/>
      <c r="I45" s="10"/>
      <c r="J45" s="10"/>
      <c r="K45" s="10"/>
      <c r="L45" s="10"/>
      <c r="M45" s="10"/>
      <c r="N45" s="10"/>
      <c r="O45" s="10"/>
      <c r="P45" s="10"/>
    </row>
  </sheetData>
  <sheetProtection algorithmName="SHA-512" hashValue="mWy11umNYwcvyr0WWav2KmMnEs79SfMJnn5uXgW5ZOWWsZZSIfTQws4zsaV63cLJZ2FfvDPkkMHiEPyfapzxDg==" saltValue="LWWluiyjJtaIe7MuWAZp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37" zoomScaleSheetLayoutView="55" workbookViewId="0"/>
  </sheetViews>
  <sheetFormatPr defaultColWidth="0" defaultRowHeight="12.65" customHeight="1" zeroHeight="1"/>
  <cols>
    <col min="1" max="1" width="6.6328125" style="20" customWidth="1"/>
    <col min="2" max="3" width="10.90625" style="20" customWidth="1"/>
    <col min="4" max="4" width="10" style="20" customWidth="1"/>
    <col min="5" max="10" width="11" style="20" customWidth="1"/>
    <col min="11" max="15" width="13.08984375" style="20" customWidth="1"/>
    <col min="16" max="21" width="11.453125" style="20" customWidth="1"/>
    <col min="22" max="16384" width="0" style="20" hidden="1"/>
  </cols>
  <sheetData>
    <row r="1" spans="1:21" ht="13.5" customHeight="1">
      <c r="A1" s="19"/>
      <c r="B1" s="19"/>
      <c r="C1" s="19"/>
      <c r="D1" s="19"/>
      <c r="E1" s="19"/>
      <c r="F1" s="19"/>
      <c r="G1" s="19"/>
      <c r="H1" s="19"/>
      <c r="I1" s="19"/>
      <c r="J1" s="19"/>
      <c r="K1" s="19"/>
      <c r="L1" s="19"/>
      <c r="M1" s="19"/>
      <c r="N1" s="19"/>
      <c r="O1" s="19"/>
      <c r="P1" s="19"/>
      <c r="Q1" s="19"/>
      <c r="R1" s="19"/>
      <c r="S1" s="19"/>
      <c r="T1" s="19"/>
      <c r="U1" s="19"/>
    </row>
    <row r="2" spans="1:21" ht="13.5" customHeight="1">
      <c r="A2" s="19"/>
      <c r="B2" s="19"/>
      <c r="C2" s="19"/>
      <c r="D2" s="19"/>
      <c r="E2" s="19"/>
      <c r="F2" s="19"/>
      <c r="G2" s="19"/>
      <c r="H2" s="19"/>
      <c r="I2" s="19"/>
      <c r="J2" s="19"/>
      <c r="K2" s="19"/>
      <c r="L2" s="19"/>
      <c r="M2" s="19"/>
      <c r="N2" s="19"/>
      <c r="O2" s="19"/>
      <c r="P2" s="19"/>
      <c r="Q2" s="19"/>
      <c r="R2" s="19"/>
      <c r="S2" s="19"/>
      <c r="T2" s="19"/>
      <c r="U2" s="19"/>
    </row>
    <row r="3" spans="1:21" ht="13.5" customHeight="1">
      <c r="A3" s="19"/>
      <c r="B3" s="19"/>
      <c r="C3" s="19"/>
      <c r="D3" s="19"/>
      <c r="E3" s="19"/>
      <c r="F3" s="19"/>
      <c r="G3" s="19"/>
      <c r="H3" s="19"/>
      <c r="I3" s="19"/>
      <c r="J3" s="19"/>
      <c r="K3" s="19"/>
      <c r="L3" s="19"/>
      <c r="M3" s="19"/>
      <c r="N3" s="19"/>
      <c r="O3" s="19"/>
      <c r="P3" s="19"/>
      <c r="Q3" s="19"/>
      <c r="R3" s="19"/>
      <c r="S3" s="19"/>
      <c r="T3" s="19"/>
      <c r="U3" s="19"/>
    </row>
    <row r="4" spans="1:21" ht="13.5" customHeight="1">
      <c r="A4" s="19"/>
      <c r="B4" s="19"/>
      <c r="C4" s="19"/>
      <c r="D4" s="19"/>
      <c r="E4" s="19"/>
      <c r="F4" s="19"/>
      <c r="G4" s="19"/>
      <c r="H4" s="19"/>
      <c r="I4" s="19"/>
      <c r="J4" s="19"/>
      <c r="K4" s="19"/>
      <c r="L4" s="19"/>
      <c r="M4" s="19"/>
      <c r="N4" s="19"/>
      <c r="O4" s="19"/>
      <c r="P4" s="19"/>
      <c r="Q4" s="19"/>
      <c r="R4" s="19"/>
      <c r="S4" s="19"/>
      <c r="T4" s="19"/>
      <c r="U4" s="19"/>
    </row>
    <row r="5" spans="1:21" ht="13.5" customHeight="1">
      <c r="A5" s="19"/>
      <c r="B5" s="19"/>
      <c r="C5" s="19"/>
      <c r="D5" s="19"/>
      <c r="E5" s="19"/>
      <c r="F5" s="19"/>
      <c r="G5" s="19"/>
      <c r="H5" s="19"/>
      <c r="I5" s="19"/>
      <c r="J5" s="19"/>
      <c r="K5" s="19"/>
      <c r="L5" s="19"/>
      <c r="M5" s="19"/>
      <c r="N5" s="19"/>
      <c r="O5" s="19"/>
      <c r="P5" s="19"/>
      <c r="Q5" s="19"/>
      <c r="R5" s="19"/>
      <c r="S5" s="19"/>
      <c r="T5" s="19"/>
      <c r="U5" s="19"/>
    </row>
    <row r="6" spans="1:21" ht="13.5" customHeight="1">
      <c r="A6" s="19"/>
      <c r="B6" s="19"/>
      <c r="C6" s="19"/>
      <c r="D6" s="19"/>
      <c r="E6" s="19"/>
      <c r="F6" s="19"/>
      <c r="G6" s="19"/>
      <c r="H6" s="19"/>
      <c r="I6" s="19"/>
      <c r="J6" s="19"/>
      <c r="K6" s="19"/>
      <c r="L6" s="19"/>
      <c r="M6" s="19"/>
      <c r="N6" s="19"/>
      <c r="O6" s="19"/>
      <c r="P6" s="19"/>
      <c r="Q6" s="19"/>
      <c r="R6" s="19"/>
      <c r="S6" s="19"/>
      <c r="T6" s="19"/>
      <c r="U6" s="19"/>
    </row>
    <row r="7" spans="1:21" ht="13.5" customHeight="1">
      <c r="A7" s="19"/>
      <c r="B7" s="19"/>
      <c r="C7" s="19"/>
      <c r="D7" s="19"/>
      <c r="E7" s="19"/>
      <c r="F7" s="19"/>
      <c r="G7" s="19"/>
      <c r="H7" s="19"/>
      <c r="I7" s="19"/>
      <c r="J7" s="19"/>
      <c r="K7" s="19"/>
      <c r="L7" s="19"/>
      <c r="M7" s="19"/>
      <c r="N7" s="19"/>
      <c r="O7" s="19"/>
      <c r="P7" s="19"/>
      <c r="Q7" s="19"/>
      <c r="R7" s="19"/>
      <c r="S7" s="19"/>
      <c r="T7" s="19"/>
      <c r="U7" s="19"/>
    </row>
    <row r="8" spans="1:21" ht="13.5" customHeight="1">
      <c r="A8" s="19"/>
      <c r="B8" s="19"/>
      <c r="C8" s="19"/>
      <c r="D8" s="19"/>
      <c r="E8" s="19"/>
      <c r="F8" s="19"/>
      <c r="G8" s="19"/>
      <c r="H8" s="19"/>
      <c r="I8" s="19"/>
      <c r="J8" s="19"/>
      <c r="K8" s="19"/>
      <c r="L8" s="19"/>
      <c r="M8" s="19"/>
      <c r="N8" s="19"/>
      <c r="O8" s="19"/>
      <c r="P8" s="19"/>
      <c r="Q8" s="19"/>
      <c r="R8" s="19"/>
      <c r="S8" s="19"/>
      <c r="T8" s="19"/>
      <c r="U8" s="19"/>
    </row>
    <row r="9" spans="1:21" ht="13.5" customHeight="1">
      <c r="A9" s="19"/>
      <c r="B9" s="19"/>
      <c r="C9" s="19"/>
      <c r="D9" s="19"/>
      <c r="E9" s="19"/>
      <c r="F9" s="19"/>
      <c r="G9" s="19"/>
      <c r="H9" s="19"/>
      <c r="I9" s="19"/>
      <c r="J9" s="19"/>
      <c r="K9" s="19"/>
      <c r="L9" s="19"/>
      <c r="M9" s="19"/>
      <c r="N9" s="19"/>
      <c r="O9" s="19"/>
      <c r="P9" s="19"/>
      <c r="Q9" s="19"/>
      <c r="R9" s="19"/>
      <c r="S9" s="19"/>
      <c r="T9" s="19"/>
      <c r="U9" s="19"/>
    </row>
    <row r="10" spans="1:21" ht="13.5" customHeight="1">
      <c r="A10" s="19"/>
      <c r="B10" s="19"/>
      <c r="C10" s="19"/>
      <c r="D10" s="19"/>
      <c r="E10" s="19"/>
      <c r="F10" s="19"/>
      <c r="G10" s="19"/>
      <c r="H10" s="19"/>
      <c r="I10" s="19"/>
      <c r="J10" s="19"/>
      <c r="K10" s="19"/>
      <c r="L10" s="19"/>
      <c r="M10" s="19"/>
      <c r="N10" s="19"/>
      <c r="O10" s="19"/>
      <c r="P10" s="19"/>
      <c r="Q10" s="19"/>
      <c r="R10" s="19"/>
      <c r="S10" s="19"/>
      <c r="T10" s="19"/>
      <c r="U10" s="19"/>
    </row>
    <row r="11" spans="1:21" ht="13.5" customHeight="1">
      <c r="A11" s="19"/>
      <c r="B11" s="19"/>
      <c r="C11" s="19"/>
      <c r="D11" s="19"/>
      <c r="E11" s="19"/>
      <c r="F11" s="19"/>
      <c r="G11" s="19"/>
      <c r="H11" s="19"/>
      <c r="I11" s="19"/>
      <c r="J11" s="19"/>
      <c r="K11" s="19"/>
      <c r="L11" s="19"/>
      <c r="M11" s="19"/>
      <c r="N11" s="19"/>
      <c r="O11" s="19"/>
      <c r="P11" s="19"/>
      <c r="Q11" s="19"/>
      <c r="R11" s="19"/>
      <c r="S11" s="19"/>
      <c r="T11" s="19"/>
      <c r="U11" s="19"/>
    </row>
    <row r="12" spans="1:21" ht="13.5" customHeight="1">
      <c r="A12" s="19"/>
      <c r="B12" s="19"/>
      <c r="C12" s="19"/>
      <c r="D12" s="19"/>
      <c r="E12" s="19"/>
      <c r="F12" s="19"/>
      <c r="G12" s="19"/>
      <c r="H12" s="19"/>
      <c r="I12" s="19"/>
      <c r="J12" s="19"/>
      <c r="K12" s="19"/>
      <c r="L12" s="19"/>
      <c r="M12" s="19"/>
      <c r="N12" s="19"/>
      <c r="O12" s="19"/>
      <c r="P12" s="19"/>
      <c r="Q12" s="19"/>
      <c r="R12" s="19"/>
      <c r="S12" s="19"/>
      <c r="T12" s="19"/>
      <c r="U12" s="19"/>
    </row>
    <row r="13" spans="1:21" ht="13.5" customHeight="1">
      <c r="A13" s="19"/>
      <c r="B13" s="19"/>
      <c r="C13" s="19"/>
      <c r="D13" s="19"/>
      <c r="E13" s="19"/>
      <c r="F13" s="19"/>
      <c r="G13" s="19"/>
      <c r="H13" s="19"/>
      <c r="I13" s="19"/>
      <c r="J13" s="19"/>
      <c r="K13" s="19"/>
      <c r="L13" s="19"/>
      <c r="M13" s="19"/>
      <c r="N13" s="19"/>
      <c r="O13" s="19"/>
      <c r="P13" s="19"/>
      <c r="Q13" s="19"/>
      <c r="R13" s="19"/>
      <c r="S13" s="19"/>
      <c r="T13" s="19"/>
      <c r="U13" s="19"/>
    </row>
    <row r="14" spans="1:21" ht="13.5" customHeight="1">
      <c r="A14" s="19"/>
      <c r="B14" s="19"/>
      <c r="C14" s="19"/>
      <c r="D14" s="19"/>
      <c r="E14" s="19"/>
      <c r="F14" s="19"/>
      <c r="G14" s="19"/>
      <c r="H14" s="19"/>
      <c r="I14" s="19"/>
      <c r="J14" s="19"/>
      <c r="K14" s="19"/>
      <c r="L14" s="19"/>
      <c r="M14" s="19"/>
      <c r="N14" s="19"/>
      <c r="O14" s="19"/>
      <c r="P14" s="19"/>
      <c r="Q14" s="19"/>
      <c r="R14" s="19"/>
      <c r="S14" s="19"/>
      <c r="T14" s="19"/>
      <c r="U14" s="19"/>
    </row>
    <row r="15" spans="1:21" ht="13.5" customHeight="1">
      <c r="A15" s="19"/>
      <c r="B15" s="19"/>
      <c r="C15" s="19"/>
      <c r="D15" s="19"/>
      <c r="E15" s="19"/>
      <c r="F15" s="19"/>
      <c r="G15" s="19"/>
      <c r="H15" s="19"/>
      <c r="I15" s="19"/>
      <c r="J15" s="19"/>
      <c r="K15" s="19"/>
      <c r="L15" s="19"/>
      <c r="M15" s="19"/>
      <c r="N15" s="19"/>
      <c r="O15" s="19"/>
      <c r="P15" s="19"/>
      <c r="Q15" s="19"/>
      <c r="R15" s="19"/>
      <c r="S15" s="19"/>
      <c r="T15" s="19"/>
      <c r="U15" s="19"/>
    </row>
    <row r="16" spans="1:21" ht="13.5" customHeight="1">
      <c r="A16" s="19"/>
      <c r="B16" s="19"/>
      <c r="C16" s="19"/>
      <c r="D16" s="19"/>
      <c r="E16" s="19"/>
      <c r="F16" s="19"/>
      <c r="G16" s="19"/>
      <c r="H16" s="19"/>
      <c r="I16" s="19"/>
      <c r="J16" s="19"/>
      <c r="K16" s="19"/>
      <c r="L16" s="19"/>
      <c r="M16" s="19"/>
      <c r="N16" s="19"/>
      <c r="O16" s="19"/>
      <c r="P16" s="19"/>
      <c r="Q16" s="19"/>
      <c r="R16" s="19"/>
      <c r="S16" s="19"/>
      <c r="T16" s="19"/>
      <c r="U16" s="19"/>
    </row>
    <row r="17" spans="1:21" ht="13.5" customHeight="1">
      <c r="A17" s="19"/>
      <c r="B17" s="19"/>
      <c r="C17" s="19"/>
      <c r="D17" s="19"/>
      <c r="E17" s="19"/>
      <c r="F17" s="19"/>
      <c r="G17" s="19"/>
      <c r="H17" s="19"/>
      <c r="I17" s="19"/>
      <c r="J17" s="19"/>
      <c r="K17" s="19"/>
      <c r="L17" s="19"/>
      <c r="M17" s="19"/>
      <c r="N17" s="19"/>
      <c r="O17" s="19"/>
      <c r="P17" s="19"/>
      <c r="Q17" s="19"/>
      <c r="R17" s="19"/>
      <c r="S17" s="19"/>
      <c r="T17" s="19"/>
      <c r="U17" s="19"/>
    </row>
    <row r="18" spans="1:21" ht="13.5" customHeight="1">
      <c r="A18" s="19"/>
      <c r="B18" s="19"/>
      <c r="C18" s="19"/>
      <c r="D18" s="19"/>
      <c r="E18" s="19"/>
      <c r="F18" s="19"/>
      <c r="G18" s="19"/>
      <c r="H18" s="19"/>
      <c r="I18" s="19"/>
      <c r="J18" s="19"/>
      <c r="K18" s="19"/>
      <c r="L18" s="19"/>
      <c r="M18" s="19"/>
      <c r="N18" s="19"/>
      <c r="O18" s="19"/>
      <c r="P18" s="19"/>
      <c r="Q18" s="19"/>
      <c r="R18" s="19"/>
      <c r="S18" s="19"/>
      <c r="T18" s="19"/>
      <c r="U18" s="19"/>
    </row>
    <row r="19" spans="1:21" ht="13.5" customHeight="1">
      <c r="A19" s="19"/>
      <c r="B19" s="19"/>
      <c r="C19" s="19"/>
      <c r="D19" s="19"/>
      <c r="E19" s="19"/>
      <c r="F19" s="19"/>
      <c r="G19" s="19"/>
      <c r="H19" s="19"/>
      <c r="I19" s="19"/>
      <c r="J19" s="19"/>
      <c r="K19" s="19"/>
      <c r="L19" s="19"/>
      <c r="M19" s="19"/>
      <c r="N19" s="19"/>
      <c r="O19" s="19"/>
      <c r="P19" s="19"/>
      <c r="Q19" s="19"/>
      <c r="R19" s="19"/>
      <c r="S19" s="19"/>
      <c r="T19" s="19"/>
      <c r="U19" s="19"/>
    </row>
    <row r="20" spans="1:21" ht="13.5" customHeight="1">
      <c r="A20" s="19"/>
      <c r="B20" s="19"/>
      <c r="C20" s="19"/>
      <c r="D20" s="19"/>
      <c r="E20" s="19"/>
      <c r="F20" s="19"/>
      <c r="G20" s="19"/>
      <c r="H20" s="19"/>
      <c r="I20" s="19"/>
      <c r="J20" s="19"/>
      <c r="K20" s="19"/>
      <c r="L20" s="19"/>
      <c r="M20" s="19"/>
      <c r="N20" s="19"/>
      <c r="O20" s="19"/>
      <c r="P20" s="19"/>
      <c r="Q20" s="19"/>
      <c r="R20" s="19"/>
      <c r="S20" s="19"/>
      <c r="T20" s="19"/>
      <c r="U20" s="19"/>
    </row>
    <row r="21" spans="1:21" ht="13.5" customHeight="1">
      <c r="A21" s="19"/>
      <c r="B21" s="19"/>
      <c r="C21" s="19"/>
      <c r="D21" s="19"/>
      <c r="E21" s="19"/>
      <c r="F21" s="19"/>
      <c r="G21" s="19"/>
      <c r="H21" s="19"/>
      <c r="I21" s="19"/>
      <c r="J21" s="19"/>
      <c r="K21" s="19"/>
      <c r="L21" s="19"/>
      <c r="M21" s="19"/>
      <c r="N21" s="19"/>
      <c r="O21" s="19"/>
      <c r="P21" s="19"/>
      <c r="Q21" s="19"/>
      <c r="R21" s="19"/>
      <c r="S21" s="19"/>
      <c r="T21" s="19"/>
      <c r="U21" s="19"/>
    </row>
    <row r="22" spans="1:21" ht="13.5" customHeight="1">
      <c r="A22" s="19"/>
      <c r="B22" s="19"/>
      <c r="C22" s="19"/>
      <c r="D22" s="19"/>
      <c r="E22" s="19"/>
      <c r="F22" s="19"/>
      <c r="G22" s="19"/>
      <c r="H22" s="19"/>
      <c r="I22" s="19"/>
      <c r="J22" s="19"/>
      <c r="K22" s="19"/>
      <c r="L22" s="19"/>
      <c r="M22" s="19"/>
      <c r="N22" s="19"/>
      <c r="O22" s="19"/>
      <c r="P22" s="19"/>
      <c r="Q22" s="19"/>
      <c r="R22" s="19"/>
      <c r="S22" s="19"/>
      <c r="T22" s="19"/>
      <c r="U22" s="19"/>
    </row>
    <row r="23" spans="1:21" ht="13.5" customHeight="1">
      <c r="A23" s="19"/>
      <c r="B23" s="19"/>
      <c r="C23" s="19"/>
      <c r="D23" s="19"/>
      <c r="E23" s="19"/>
      <c r="F23" s="19"/>
      <c r="G23" s="19"/>
      <c r="H23" s="19"/>
      <c r="I23" s="19"/>
      <c r="J23" s="19"/>
      <c r="K23" s="19"/>
      <c r="L23" s="19"/>
      <c r="M23" s="19"/>
      <c r="N23" s="19"/>
      <c r="O23" s="19"/>
      <c r="P23" s="19"/>
      <c r="Q23" s="19"/>
      <c r="R23" s="19"/>
      <c r="S23" s="19"/>
      <c r="T23" s="19"/>
      <c r="U23" s="19"/>
    </row>
    <row r="24" spans="1:21" ht="13.5" customHeight="1">
      <c r="A24" s="19"/>
      <c r="B24" s="19"/>
      <c r="C24" s="19"/>
      <c r="D24" s="19"/>
      <c r="E24" s="19"/>
      <c r="F24" s="19"/>
      <c r="G24" s="19"/>
      <c r="H24" s="19"/>
      <c r="I24" s="19"/>
      <c r="J24" s="19"/>
      <c r="K24" s="19"/>
      <c r="L24" s="19"/>
      <c r="M24" s="19"/>
      <c r="N24" s="19"/>
      <c r="O24" s="19"/>
      <c r="P24" s="19"/>
      <c r="Q24" s="19"/>
      <c r="R24" s="19"/>
      <c r="S24" s="19"/>
      <c r="T24" s="19"/>
      <c r="U24" s="19"/>
    </row>
    <row r="25" spans="1:21" ht="13.5" customHeight="1">
      <c r="A25" s="19"/>
      <c r="B25" s="19"/>
      <c r="C25" s="19"/>
      <c r="D25" s="19"/>
      <c r="E25" s="19"/>
      <c r="F25" s="19"/>
      <c r="G25" s="19"/>
      <c r="H25" s="19"/>
      <c r="I25" s="19"/>
      <c r="J25" s="19"/>
      <c r="K25" s="19"/>
      <c r="L25" s="19"/>
      <c r="M25" s="19"/>
      <c r="N25" s="19"/>
      <c r="O25" s="19"/>
      <c r="P25" s="19"/>
      <c r="Q25" s="19"/>
      <c r="R25" s="19"/>
      <c r="S25" s="19"/>
      <c r="T25" s="19"/>
      <c r="U25" s="19"/>
    </row>
    <row r="26" spans="1:21" ht="13.5" customHeight="1">
      <c r="A26" s="19"/>
      <c r="B26" s="19"/>
      <c r="C26" s="19"/>
      <c r="D26" s="19"/>
      <c r="E26" s="19"/>
      <c r="F26" s="19"/>
      <c r="G26" s="19"/>
      <c r="H26" s="19"/>
      <c r="I26" s="19"/>
      <c r="J26" s="19"/>
      <c r="K26" s="19"/>
      <c r="L26" s="19"/>
      <c r="M26" s="19"/>
      <c r="N26" s="19"/>
      <c r="O26" s="19"/>
      <c r="P26" s="19"/>
      <c r="Q26" s="19"/>
      <c r="R26" s="19"/>
      <c r="S26" s="19"/>
      <c r="T26" s="19"/>
      <c r="U26" s="19"/>
    </row>
    <row r="27" spans="1:21" ht="13.5" customHeight="1">
      <c r="A27" s="19"/>
      <c r="B27" s="19"/>
      <c r="C27" s="19"/>
      <c r="D27" s="19"/>
      <c r="E27" s="19"/>
      <c r="F27" s="19"/>
      <c r="G27" s="19"/>
      <c r="H27" s="19"/>
      <c r="I27" s="19"/>
      <c r="J27" s="19"/>
      <c r="K27" s="19"/>
      <c r="L27" s="19"/>
      <c r="M27" s="19"/>
      <c r="N27" s="19"/>
      <c r="O27" s="19"/>
      <c r="P27" s="19"/>
      <c r="Q27" s="19"/>
      <c r="R27" s="19"/>
      <c r="S27" s="19"/>
      <c r="T27" s="19"/>
      <c r="U27" s="19"/>
    </row>
    <row r="28" spans="1:21" ht="13.5" customHeight="1">
      <c r="A28" s="19"/>
      <c r="B28" s="19"/>
      <c r="C28" s="19"/>
      <c r="D28" s="19"/>
      <c r="E28" s="19"/>
      <c r="F28" s="19"/>
      <c r="G28" s="19"/>
      <c r="H28" s="19"/>
      <c r="I28" s="19"/>
      <c r="J28" s="19"/>
      <c r="K28" s="19"/>
      <c r="L28" s="19"/>
      <c r="M28" s="19"/>
      <c r="N28" s="19"/>
      <c r="O28" s="19"/>
      <c r="P28" s="19"/>
      <c r="Q28" s="19"/>
      <c r="R28" s="19"/>
      <c r="S28" s="19"/>
      <c r="T28" s="19"/>
      <c r="U28" s="19"/>
    </row>
    <row r="29" spans="1:21" ht="13.5" customHeight="1">
      <c r="A29" s="19"/>
      <c r="B29" s="19"/>
      <c r="C29" s="19"/>
      <c r="D29" s="19"/>
      <c r="E29" s="19"/>
      <c r="F29" s="19"/>
      <c r="G29" s="19"/>
      <c r="H29" s="19"/>
      <c r="I29" s="19"/>
      <c r="J29" s="19"/>
      <c r="K29" s="19"/>
      <c r="L29" s="19"/>
      <c r="M29" s="19"/>
      <c r="N29" s="19"/>
      <c r="O29" s="19"/>
      <c r="P29" s="19"/>
      <c r="Q29" s="19"/>
      <c r="R29" s="19"/>
      <c r="S29" s="19"/>
      <c r="T29" s="19"/>
      <c r="U29" s="19"/>
    </row>
    <row r="30" spans="1:21" ht="13.5" customHeight="1">
      <c r="A30" s="19"/>
      <c r="B30" s="19"/>
      <c r="C30" s="19"/>
      <c r="D30" s="19"/>
      <c r="E30" s="19"/>
      <c r="F30" s="19"/>
      <c r="G30" s="19"/>
      <c r="H30" s="19"/>
      <c r="I30" s="19"/>
      <c r="J30" s="19"/>
      <c r="K30" s="19"/>
      <c r="L30" s="19"/>
      <c r="M30" s="19"/>
      <c r="N30" s="19"/>
      <c r="O30" s="19"/>
      <c r="P30" s="19"/>
      <c r="Q30" s="19"/>
      <c r="R30" s="19"/>
      <c r="S30" s="19"/>
      <c r="T30" s="19"/>
      <c r="U30" s="19"/>
    </row>
    <row r="31" spans="1:21" ht="13.5" customHeight="1">
      <c r="A31" s="19"/>
      <c r="B31" s="19"/>
      <c r="C31" s="19"/>
      <c r="D31" s="19"/>
      <c r="E31" s="19"/>
      <c r="F31" s="19"/>
      <c r="G31" s="19"/>
      <c r="H31" s="19"/>
      <c r="I31" s="19"/>
      <c r="J31" s="19"/>
      <c r="K31" s="19"/>
      <c r="L31" s="19"/>
      <c r="M31" s="19"/>
      <c r="N31" s="19"/>
      <c r="O31" s="19"/>
      <c r="P31" s="19"/>
      <c r="Q31" s="19"/>
      <c r="R31" s="19"/>
      <c r="S31" s="19"/>
      <c r="T31" s="19"/>
      <c r="U31" s="19"/>
    </row>
    <row r="32" spans="1:21" ht="13.5" customHeight="1">
      <c r="A32" s="19"/>
      <c r="B32" s="19"/>
      <c r="C32" s="19"/>
      <c r="D32" s="19"/>
      <c r="E32" s="19"/>
      <c r="F32" s="19"/>
      <c r="G32" s="19"/>
      <c r="H32" s="19"/>
      <c r="I32" s="19"/>
      <c r="J32" s="19"/>
      <c r="K32" s="19"/>
      <c r="L32" s="19"/>
      <c r="M32" s="19"/>
      <c r="N32" s="19"/>
      <c r="O32" s="19"/>
      <c r="P32" s="19"/>
      <c r="Q32" s="19"/>
      <c r="R32" s="19"/>
      <c r="S32" s="19"/>
      <c r="T32" s="19"/>
      <c r="U32" s="19"/>
    </row>
    <row r="33" spans="1:21" ht="13.5" customHeight="1">
      <c r="A33" s="19"/>
      <c r="B33" s="19"/>
      <c r="C33" s="19"/>
      <c r="D33" s="19"/>
      <c r="E33" s="19"/>
      <c r="F33" s="19"/>
      <c r="G33" s="19"/>
      <c r="H33" s="19"/>
      <c r="I33" s="19"/>
      <c r="J33" s="19"/>
      <c r="K33" s="19"/>
      <c r="L33" s="19"/>
      <c r="M33" s="19"/>
      <c r="N33" s="19"/>
      <c r="O33" s="19"/>
      <c r="P33" s="19"/>
      <c r="Q33" s="19"/>
      <c r="R33" s="19"/>
      <c r="S33" s="19"/>
      <c r="T33" s="19"/>
      <c r="U33" s="19"/>
    </row>
    <row r="34" spans="1:21" ht="13.5" customHeight="1">
      <c r="A34" s="19"/>
      <c r="B34" s="19"/>
      <c r="C34" s="19"/>
      <c r="D34" s="19"/>
      <c r="E34" s="19"/>
      <c r="F34" s="19"/>
      <c r="G34" s="19"/>
      <c r="H34" s="19"/>
      <c r="I34" s="19"/>
      <c r="J34" s="19"/>
      <c r="K34" s="19"/>
      <c r="L34" s="19"/>
      <c r="M34" s="19"/>
      <c r="N34" s="19"/>
      <c r="O34" s="19"/>
      <c r="P34" s="19"/>
      <c r="Q34" s="19"/>
      <c r="R34" s="19"/>
      <c r="S34" s="19"/>
      <c r="T34" s="19"/>
      <c r="U34" s="19"/>
    </row>
    <row r="35" spans="1:21" ht="13.5" customHeight="1">
      <c r="A35" s="19"/>
      <c r="B35" s="19"/>
      <c r="C35" s="19"/>
      <c r="D35" s="19"/>
      <c r="E35" s="19"/>
      <c r="F35" s="19"/>
      <c r="G35" s="19"/>
      <c r="H35" s="19"/>
      <c r="I35" s="19"/>
      <c r="J35" s="19"/>
      <c r="K35" s="19"/>
      <c r="L35" s="19"/>
      <c r="M35" s="19"/>
      <c r="N35" s="19"/>
      <c r="O35" s="19"/>
      <c r="P35" s="19"/>
      <c r="Q35" s="19"/>
      <c r="R35" s="19"/>
      <c r="S35" s="19"/>
      <c r="T35" s="19"/>
      <c r="U35" s="19"/>
    </row>
    <row r="36" spans="1:21" ht="13.5" customHeight="1">
      <c r="A36" s="19"/>
      <c r="B36" s="19"/>
      <c r="C36" s="19"/>
      <c r="D36" s="19"/>
      <c r="E36" s="19"/>
      <c r="F36" s="19"/>
      <c r="G36" s="19"/>
      <c r="H36" s="19"/>
      <c r="I36" s="19"/>
      <c r="J36" s="19"/>
      <c r="K36" s="19"/>
      <c r="L36" s="19"/>
      <c r="M36" s="19"/>
      <c r="N36" s="19"/>
      <c r="O36" s="19"/>
      <c r="P36" s="19"/>
      <c r="Q36" s="19"/>
      <c r="R36" s="19"/>
      <c r="S36" s="19"/>
      <c r="T36" s="19"/>
      <c r="U36" s="19"/>
    </row>
    <row r="37" spans="1:21" ht="13.5" customHeight="1">
      <c r="A37" s="19"/>
      <c r="B37" s="19"/>
      <c r="C37" s="19"/>
      <c r="D37" s="19"/>
      <c r="E37" s="19"/>
      <c r="F37" s="19"/>
      <c r="G37" s="19"/>
      <c r="H37" s="19"/>
      <c r="I37" s="19"/>
      <c r="J37" s="19"/>
      <c r="K37" s="19"/>
      <c r="L37" s="19"/>
      <c r="M37" s="19"/>
      <c r="N37" s="19"/>
      <c r="O37" s="19"/>
      <c r="P37" s="19"/>
      <c r="Q37" s="19"/>
      <c r="R37" s="19"/>
      <c r="S37" s="19"/>
      <c r="T37" s="19"/>
      <c r="U37" s="19"/>
    </row>
    <row r="38" spans="1:21" ht="13.5" customHeight="1">
      <c r="A38" s="19"/>
      <c r="B38" s="19"/>
      <c r="C38" s="19"/>
      <c r="D38" s="19"/>
      <c r="E38" s="19"/>
      <c r="F38" s="19"/>
      <c r="G38" s="19"/>
      <c r="H38" s="19"/>
      <c r="I38" s="19"/>
      <c r="J38" s="19"/>
      <c r="K38" s="19"/>
      <c r="L38" s="19"/>
      <c r="M38" s="19"/>
      <c r="N38" s="19"/>
      <c r="O38" s="19"/>
      <c r="P38" s="19"/>
      <c r="Q38" s="19"/>
      <c r="R38" s="19"/>
      <c r="S38" s="19"/>
      <c r="T38" s="19"/>
      <c r="U38" s="19"/>
    </row>
    <row r="39" spans="1:21" ht="13.5" customHeight="1">
      <c r="A39" s="19"/>
      <c r="B39" s="19"/>
      <c r="C39" s="19"/>
      <c r="D39" s="19"/>
      <c r="E39" s="19"/>
      <c r="F39" s="19"/>
      <c r="G39" s="19"/>
      <c r="H39" s="19"/>
      <c r="I39" s="19"/>
      <c r="J39" s="19"/>
      <c r="K39" s="19"/>
      <c r="L39" s="19"/>
      <c r="M39" s="19"/>
      <c r="N39" s="19"/>
      <c r="O39" s="19"/>
      <c r="P39" s="19"/>
      <c r="Q39" s="19"/>
      <c r="R39" s="19"/>
      <c r="S39" s="19"/>
      <c r="T39" s="19"/>
      <c r="U39" s="19"/>
    </row>
    <row r="40" spans="1:21" ht="13.5" customHeight="1">
      <c r="A40" s="19"/>
      <c r="B40" s="19"/>
      <c r="C40" s="19"/>
      <c r="D40" s="19"/>
      <c r="E40" s="19"/>
      <c r="F40" s="19"/>
      <c r="G40" s="19"/>
      <c r="H40" s="19"/>
      <c r="I40" s="19"/>
      <c r="J40" s="19"/>
      <c r="K40" s="19"/>
      <c r="L40" s="19"/>
      <c r="M40" s="19"/>
      <c r="N40" s="19"/>
      <c r="O40" s="19"/>
      <c r="P40" s="19"/>
      <c r="Q40" s="19"/>
      <c r="R40" s="19"/>
      <c r="S40" s="19"/>
      <c r="T40" s="19"/>
      <c r="U40" s="19"/>
    </row>
    <row r="41" spans="1:21" ht="13.5" customHeight="1">
      <c r="A41" s="19"/>
      <c r="B41" s="19"/>
      <c r="C41" s="19"/>
      <c r="D41" s="19"/>
      <c r="E41" s="19"/>
      <c r="F41" s="19"/>
      <c r="G41" s="19"/>
      <c r="H41" s="19"/>
      <c r="I41" s="19"/>
      <c r="J41" s="19"/>
      <c r="K41" s="19"/>
      <c r="L41" s="19"/>
      <c r="M41" s="19"/>
      <c r="N41" s="19"/>
      <c r="O41" s="19"/>
      <c r="P41" s="19"/>
      <c r="Q41" s="19"/>
      <c r="R41" s="19"/>
      <c r="S41" s="19"/>
      <c r="T41" s="19"/>
      <c r="U41" s="19"/>
    </row>
    <row r="42" spans="1:21" ht="13.5" customHeight="1">
      <c r="A42" s="19"/>
      <c r="B42" s="19"/>
      <c r="C42" s="19"/>
      <c r="D42" s="19"/>
      <c r="E42" s="19"/>
      <c r="F42" s="19"/>
      <c r="G42" s="19"/>
      <c r="H42" s="19"/>
      <c r="I42" s="19"/>
      <c r="J42" s="19"/>
      <c r="K42" s="19"/>
      <c r="L42" s="19"/>
      <c r="M42" s="19"/>
      <c r="N42" s="19"/>
      <c r="O42" s="19"/>
      <c r="P42" s="19"/>
      <c r="Q42" s="19"/>
      <c r="R42" s="19"/>
      <c r="S42" s="19"/>
      <c r="T42" s="19"/>
      <c r="U42" s="19"/>
    </row>
    <row r="43" spans="1:21" ht="30.75" customHeight="1" thickBot="1">
      <c r="A43" s="19"/>
      <c r="B43" s="19"/>
      <c r="C43" s="19"/>
      <c r="D43" s="19"/>
      <c r="E43" s="19"/>
      <c r="F43" s="19"/>
      <c r="G43" s="19"/>
      <c r="H43" s="19"/>
      <c r="I43" s="19"/>
      <c r="J43" s="19"/>
      <c r="K43" s="19"/>
      <c r="L43" s="19"/>
      <c r="M43" s="19"/>
      <c r="N43" s="19"/>
      <c r="O43" s="21" t="s">
        <v>8</v>
      </c>
      <c r="P43" s="19"/>
      <c r="Q43" s="19"/>
      <c r="R43" s="19"/>
      <c r="S43" s="19"/>
      <c r="T43" s="19"/>
      <c r="U43" s="19"/>
    </row>
    <row r="44" spans="1:21" ht="30.75" customHeight="1" thickBot="1">
      <c r="A44" s="19"/>
      <c r="B44" s="22" t="s">
        <v>9</v>
      </c>
      <c r="C44" s="23"/>
      <c r="D44" s="23"/>
      <c r="E44" s="24"/>
      <c r="F44" s="24"/>
      <c r="G44" s="24"/>
      <c r="H44" s="24"/>
      <c r="I44" s="24"/>
      <c r="J44" s="25" t="s">
        <v>2</v>
      </c>
      <c r="K44" s="26" t="s">
        <v>542</v>
      </c>
      <c r="L44" s="27" t="s">
        <v>543</v>
      </c>
      <c r="M44" s="27" t="s">
        <v>544</v>
      </c>
      <c r="N44" s="27" t="s">
        <v>545</v>
      </c>
      <c r="O44" s="28" t="s">
        <v>546</v>
      </c>
      <c r="P44" s="19"/>
      <c r="Q44" s="19"/>
      <c r="R44" s="19"/>
      <c r="S44" s="19"/>
      <c r="T44" s="19"/>
      <c r="U44" s="19"/>
    </row>
    <row r="45" spans="1:21" ht="30.75" customHeight="1">
      <c r="A45" s="19"/>
      <c r="B45" s="1196" t="s">
        <v>10</v>
      </c>
      <c r="C45" s="1197"/>
      <c r="D45" s="317"/>
      <c r="E45" s="1202" t="s">
        <v>11</v>
      </c>
      <c r="F45" s="1202"/>
      <c r="G45" s="1202"/>
      <c r="H45" s="1202"/>
      <c r="I45" s="1202"/>
      <c r="J45" s="1203"/>
      <c r="K45" s="318">
        <v>680</v>
      </c>
      <c r="L45" s="319">
        <v>709</v>
      </c>
      <c r="M45" s="319">
        <v>975</v>
      </c>
      <c r="N45" s="319">
        <v>1301</v>
      </c>
      <c r="O45" s="320">
        <v>1480</v>
      </c>
      <c r="P45" s="19"/>
      <c r="Q45" s="19"/>
      <c r="R45" s="19"/>
      <c r="S45" s="19"/>
      <c r="T45" s="19"/>
      <c r="U45" s="19"/>
    </row>
    <row r="46" spans="1:21" ht="30.75" customHeight="1">
      <c r="A46" s="19"/>
      <c r="B46" s="1198"/>
      <c r="C46" s="1199"/>
      <c r="D46" s="321"/>
      <c r="E46" s="1204" t="s">
        <v>12</v>
      </c>
      <c r="F46" s="1204"/>
      <c r="G46" s="1204"/>
      <c r="H46" s="1204"/>
      <c r="I46" s="1204"/>
      <c r="J46" s="1205"/>
      <c r="K46" s="322" t="s">
        <v>502</v>
      </c>
      <c r="L46" s="323" t="s">
        <v>502</v>
      </c>
      <c r="M46" s="323" t="s">
        <v>502</v>
      </c>
      <c r="N46" s="323" t="s">
        <v>502</v>
      </c>
      <c r="O46" s="324" t="s">
        <v>502</v>
      </c>
      <c r="P46" s="19"/>
      <c r="Q46" s="19"/>
      <c r="R46" s="19"/>
      <c r="S46" s="19"/>
      <c r="T46" s="19"/>
      <c r="U46" s="19"/>
    </row>
    <row r="47" spans="1:21" ht="30.75" customHeight="1">
      <c r="A47" s="19"/>
      <c r="B47" s="1198"/>
      <c r="C47" s="1199"/>
      <c r="D47" s="321"/>
      <c r="E47" s="1204" t="s">
        <v>13</v>
      </c>
      <c r="F47" s="1204"/>
      <c r="G47" s="1204"/>
      <c r="H47" s="1204"/>
      <c r="I47" s="1204"/>
      <c r="J47" s="1205"/>
      <c r="K47" s="322" t="s">
        <v>502</v>
      </c>
      <c r="L47" s="323" t="s">
        <v>502</v>
      </c>
      <c r="M47" s="323" t="s">
        <v>502</v>
      </c>
      <c r="N47" s="323" t="s">
        <v>502</v>
      </c>
      <c r="O47" s="324" t="s">
        <v>502</v>
      </c>
      <c r="P47" s="19"/>
      <c r="Q47" s="19"/>
      <c r="R47" s="19"/>
      <c r="S47" s="19"/>
      <c r="T47" s="19"/>
      <c r="U47" s="19"/>
    </row>
    <row r="48" spans="1:21" ht="30.75" customHeight="1">
      <c r="A48" s="19"/>
      <c r="B48" s="1198"/>
      <c r="C48" s="1199"/>
      <c r="D48" s="321"/>
      <c r="E48" s="1204" t="s">
        <v>14</v>
      </c>
      <c r="F48" s="1204"/>
      <c r="G48" s="1204"/>
      <c r="H48" s="1204"/>
      <c r="I48" s="1204"/>
      <c r="J48" s="1205"/>
      <c r="K48" s="322">
        <v>184</v>
      </c>
      <c r="L48" s="323">
        <v>213</v>
      </c>
      <c r="M48" s="323">
        <v>201</v>
      </c>
      <c r="N48" s="323">
        <v>191</v>
      </c>
      <c r="O48" s="324">
        <v>179</v>
      </c>
      <c r="P48" s="19"/>
      <c r="Q48" s="19"/>
      <c r="R48" s="19"/>
      <c r="S48" s="19"/>
      <c r="T48" s="19"/>
      <c r="U48" s="19"/>
    </row>
    <row r="49" spans="1:21" ht="30.75" customHeight="1">
      <c r="A49" s="19"/>
      <c r="B49" s="1198"/>
      <c r="C49" s="1199"/>
      <c r="D49" s="321"/>
      <c r="E49" s="1204" t="s">
        <v>15</v>
      </c>
      <c r="F49" s="1204"/>
      <c r="G49" s="1204"/>
      <c r="H49" s="1204"/>
      <c r="I49" s="1204"/>
      <c r="J49" s="1205"/>
      <c r="K49" s="322">
        <v>34</v>
      </c>
      <c r="L49" s="323">
        <v>39</v>
      </c>
      <c r="M49" s="323">
        <v>41</v>
      </c>
      <c r="N49" s="323">
        <v>41</v>
      </c>
      <c r="O49" s="324">
        <v>44</v>
      </c>
      <c r="P49" s="19"/>
      <c r="Q49" s="19"/>
      <c r="R49" s="19"/>
      <c r="S49" s="19"/>
      <c r="T49" s="19"/>
      <c r="U49" s="19"/>
    </row>
    <row r="50" spans="1:21" ht="30.75" customHeight="1">
      <c r="A50" s="19"/>
      <c r="B50" s="1198"/>
      <c r="C50" s="1199"/>
      <c r="D50" s="321"/>
      <c r="E50" s="1204" t="s">
        <v>16</v>
      </c>
      <c r="F50" s="1204"/>
      <c r="G50" s="1204"/>
      <c r="H50" s="1204"/>
      <c r="I50" s="1204"/>
      <c r="J50" s="1205"/>
      <c r="K50" s="322">
        <v>0</v>
      </c>
      <c r="L50" s="323">
        <v>0</v>
      </c>
      <c r="M50" s="323">
        <v>0</v>
      </c>
      <c r="N50" s="323" t="s">
        <v>502</v>
      </c>
      <c r="O50" s="324" t="s">
        <v>502</v>
      </c>
      <c r="P50" s="19"/>
      <c r="Q50" s="19"/>
      <c r="R50" s="19"/>
      <c r="S50" s="19"/>
      <c r="T50" s="19"/>
      <c r="U50" s="19"/>
    </row>
    <row r="51" spans="1:21" ht="30.75" customHeight="1">
      <c r="A51" s="19"/>
      <c r="B51" s="1200"/>
      <c r="C51" s="1201"/>
      <c r="D51" s="325"/>
      <c r="E51" s="1204" t="s">
        <v>17</v>
      </c>
      <c r="F51" s="1204"/>
      <c r="G51" s="1204"/>
      <c r="H51" s="1204"/>
      <c r="I51" s="1204"/>
      <c r="J51" s="1205"/>
      <c r="K51" s="322">
        <v>1</v>
      </c>
      <c r="L51" s="323">
        <v>1</v>
      </c>
      <c r="M51" s="323">
        <v>2</v>
      </c>
      <c r="N51" s="323" t="s">
        <v>502</v>
      </c>
      <c r="O51" s="324" t="s">
        <v>502</v>
      </c>
      <c r="P51" s="19"/>
      <c r="Q51" s="19"/>
      <c r="R51" s="19"/>
      <c r="S51" s="19"/>
      <c r="T51" s="19"/>
      <c r="U51" s="19"/>
    </row>
    <row r="52" spans="1:21" ht="30.75" customHeight="1">
      <c r="A52" s="19"/>
      <c r="B52" s="1206" t="s">
        <v>18</v>
      </c>
      <c r="C52" s="1207"/>
      <c r="D52" s="325"/>
      <c r="E52" s="1204" t="s">
        <v>19</v>
      </c>
      <c r="F52" s="1204"/>
      <c r="G52" s="1204"/>
      <c r="H52" s="1204"/>
      <c r="I52" s="1204"/>
      <c r="J52" s="1205"/>
      <c r="K52" s="322">
        <v>633</v>
      </c>
      <c r="L52" s="323">
        <v>619</v>
      </c>
      <c r="M52" s="323">
        <v>859</v>
      </c>
      <c r="N52" s="323">
        <v>1000</v>
      </c>
      <c r="O52" s="324">
        <v>1095</v>
      </c>
      <c r="P52" s="19"/>
      <c r="Q52" s="19"/>
      <c r="R52" s="19"/>
      <c r="S52" s="19"/>
      <c r="T52" s="19"/>
      <c r="U52" s="19"/>
    </row>
    <row r="53" spans="1:21" ht="30.75" customHeight="1" thickBot="1">
      <c r="A53" s="19"/>
      <c r="B53" s="1208" t="s">
        <v>20</v>
      </c>
      <c r="C53" s="1209"/>
      <c r="D53" s="326"/>
      <c r="E53" s="1210" t="s">
        <v>21</v>
      </c>
      <c r="F53" s="1210"/>
      <c r="G53" s="1210"/>
      <c r="H53" s="1210"/>
      <c r="I53" s="1210"/>
      <c r="J53" s="1211"/>
      <c r="K53" s="327">
        <v>266</v>
      </c>
      <c r="L53" s="328">
        <v>343</v>
      </c>
      <c r="M53" s="328">
        <v>360</v>
      </c>
      <c r="N53" s="328">
        <v>533</v>
      </c>
      <c r="O53" s="329">
        <v>608</v>
      </c>
      <c r="P53" s="19"/>
      <c r="Q53" s="19"/>
      <c r="R53" s="19"/>
      <c r="S53" s="19"/>
      <c r="T53" s="19"/>
      <c r="U53" s="19"/>
    </row>
    <row r="54" spans="1:21" ht="24" customHeight="1">
      <c r="A54" s="19"/>
      <c r="B54" s="29" t="s">
        <v>22</v>
      </c>
      <c r="C54" s="19"/>
      <c r="D54" s="19"/>
      <c r="E54" s="19"/>
      <c r="F54" s="19"/>
      <c r="G54" s="19"/>
      <c r="H54" s="19"/>
      <c r="I54" s="19"/>
      <c r="J54" s="19"/>
      <c r="K54" s="19"/>
      <c r="L54" s="19"/>
      <c r="M54" s="19"/>
      <c r="N54" s="19"/>
      <c r="O54" s="19"/>
      <c r="P54" s="19"/>
      <c r="Q54" s="19"/>
      <c r="R54" s="19"/>
      <c r="S54" s="19"/>
      <c r="T54" s="19"/>
      <c r="U54" s="19"/>
    </row>
    <row r="55" spans="1:21" ht="24" customHeight="1" thickBot="1">
      <c r="A55" s="19"/>
      <c r="B55" s="30" t="s">
        <v>23</v>
      </c>
      <c r="C55" s="31"/>
      <c r="D55" s="31"/>
      <c r="E55" s="31"/>
      <c r="F55" s="31"/>
      <c r="G55" s="31"/>
      <c r="H55" s="31"/>
      <c r="I55" s="31"/>
      <c r="J55" s="31"/>
      <c r="K55" s="32"/>
      <c r="L55" s="32"/>
      <c r="M55" s="32"/>
      <c r="N55" s="32"/>
      <c r="O55" s="330" t="s">
        <v>561</v>
      </c>
      <c r="P55" s="19"/>
      <c r="Q55" s="19"/>
      <c r="R55" s="19"/>
      <c r="S55" s="19"/>
      <c r="T55" s="19"/>
      <c r="U55" s="19"/>
    </row>
    <row r="56" spans="1:21" ht="31.5" customHeight="1" thickBot="1">
      <c r="A56" s="19"/>
      <c r="B56" s="33"/>
      <c r="C56" s="34"/>
      <c r="D56" s="34"/>
      <c r="E56" s="35"/>
      <c r="F56" s="35"/>
      <c r="G56" s="35"/>
      <c r="H56" s="35"/>
      <c r="I56" s="35"/>
      <c r="J56" s="36" t="s">
        <v>2</v>
      </c>
      <c r="K56" s="37" t="s">
        <v>562</v>
      </c>
      <c r="L56" s="38" t="s">
        <v>563</v>
      </c>
      <c r="M56" s="38" t="s">
        <v>564</v>
      </c>
      <c r="N56" s="38" t="s">
        <v>565</v>
      </c>
      <c r="O56" s="39" t="s">
        <v>566</v>
      </c>
      <c r="P56" s="19"/>
      <c r="Q56" s="19"/>
      <c r="R56" s="19"/>
      <c r="S56" s="19"/>
      <c r="T56" s="19"/>
      <c r="U56" s="19"/>
    </row>
    <row r="57" spans="1:21" ht="31.5" customHeight="1">
      <c r="B57" s="1212" t="s">
        <v>24</v>
      </c>
      <c r="C57" s="1213"/>
      <c r="D57" s="1216" t="s">
        <v>25</v>
      </c>
      <c r="E57" s="1217"/>
      <c r="F57" s="1217"/>
      <c r="G57" s="1217"/>
      <c r="H57" s="1217"/>
      <c r="I57" s="1217"/>
      <c r="J57" s="1218"/>
      <c r="K57" s="40" t="s">
        <v>567</v>
      </c>
      <c r="L57" s="41" t="s">
        <v>567</v>
      </c>
      <c r="M57" s="41" t="s">
        <v>567</v>
      </c>
      <c r="N57" s="41" t="s">
        <v>567</v>
      </c>
      <c r="O57" s="42" t="s">
        <v>567</v>
      </c>
    </row>
    <row r="58" spans="1:21" ht="31.5" customHeight="1" thickBot="1">
      <c r="B58" s="1214"/>
      <c r="C58" s="1215"/>
      <c r="D58" s="1219" t="s">
        <v>26</v>
      </c>
      <c r="E58" s="1220"/>
      <c r="F58" s="1220"/>
      <c r="G58" s="1220"/>
      <c r="H58" s="1220"/>
      <c r="I58" s="1220"/>
      <c r="J58" s="1221"/>
      <c r="K58" s="43" t="s">
        <v>567</v>
      </c>
      <c r="L58" s="44" t="s">
        <v>567</v>
      </c>
      <c r="M58" s="44" t="s">
        <v>567</v>
      </c>
      <c r="N58" s="44" t="s">
        <v>567</v>
      </c>
      <c r="O58" s="45" t="s">
        <v>567</v>
      </c>
    </row>
    <row r="59" spans="1:21" ht="24" customHeight="1">
      <c r="B59" s="46"/>
      <c r="C59" s="46"/>
      <c r="D59" s="47" t="s">
        <v>27</v>
      </c>
      <c r="E59" s="48"/>
      <c r="F59" s="48"/>
      <c r="G59" s="48"/>
      <c r="H59" s="48"/>
      <c r="I59" s="48"/>
      <c r="J59" s="48"/>
      <c r="K59" s="48"/>
      <c r="L59" s="48"/>
      <c r="M59" s="48"/>
      <c r="N59" s="48"/>
      <c r="O59" s="48"/>
    </row>
    <row r="60" spans="1:21" ht="24" customHeight="1">
      <c r="B60" s="49"/>
      <c r="C60" s="49"/>
      <c r="D60" s="47" t="s">
        <v>28</v>
      </c>
      <c r="E60" s="48"/>
      <c r="F60" s="48"/>
      <c r="G60" s="48"/>
      <c r="H60" s="48"/>
      <c r="I60" s="48"/>
      <c r="J60" s="48"/>
      <c r="K60" s="48"/>
      <c r="L60" s="48"/>
      <c r="M60" s="48"/>
      <c r="N60" s="48"/>
      <c r="O60" s="48"/>
    </row>
    <row r="61" spans="1:21" ht="24" customHeight="1">
      <c r="A61" s="19"/>
      <c r="B61" s="29"/>
      <c r="C61" s="19"/>
      <c r="D61" s="19"/>
      <c r="E61" s="19"/>
      <c r="F61" s="19"/>
      <c r="G61" s="19"/>
      <c r="H61" s="19"/>
      <c r="I61" s="19"/>
      <c r="J61" s="19"/>
      <c r="K61" s="19"/>
      <c r="L61" s="19"/>
      <c r="M61" s="19"/>
      <c r="N61" s="19"/>
      <c r="O61" s="19"/>
      <c r="P61" s="19"/>
      <c r="Q61" s="19"/>
      <c r="R61" s="19"/>
      <c r="S61" s="19"/>
      <c r="T61" s="19"/>
      <c r="U61" s="19"/>
    </row>
    <row r="62" spans="1:21" ht="24" customHeight="1">
      <c r="A62" s="19"/>
      <c r="B62" s="29"/>
      <c r="C62" s="19"/>
      <c r="D62" s="19"/>
      <c r="E62" s="19"/>
      <c r="F62" s="19"/>
      <c r="G62" s="19"/>
      <c r="H62" s="19"/>
      <c r="I62" s="19"/>
      <c r="J62" s="19"/>
      <c r="K62" s="19"/>
      <c r="L62" s="19"/>
      <c r="M62" s="19"/>
      <c r="N62" s="19"/>
      <c r="O62" s="19"/>
      <c r="P62" s="19"/>
      <c r="Q62" s="19"/>
      <c r="R62" s="19"/>
      <c r="S62" s="19"/>
      <c r="T62" s="19"/>
      <c r="U62" s="19"/>
    </row>
  </sheetData>
  <sheetProtection algorithmName="SHA-512" hashValue="Nk1k6uAznVq5pRKQvR2vl3IQn9g64fXZmYcbtAv/ThZnWFCNJf++w1TdAOdtjIUf7VOkpNmQ4TqNTmRuj4Mdlw==" saltValue="6Gj8686C4xU2PAxej1zc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SheetLayoutView="100" workbookViewId="0"/>
  </sheetViews>
  <sheetFormatPr defaultColWidth="0" defaultRowHeight="13.5" customHeight="1" zeroHeight="1"/>
  <cols>
    <col min="1" max="1" width="6.6328125" style="50" customWidth="1"/>
    <col min="2" max="3" width="12.6328125" style="50" customWidth="1"/>
    <col min="4" max="4" width="11.6328125" style="50" customWidth="1"/>
    <col min="5" max="8" width="10.36328125" style="50" customWidth="1"/>
    <col min="9" max="13" width="16.36328125" style="50" customWidth="1"/>
    <col min="14" max="19" width="12.6328125" style="50" customWidth="1"/>
    <col min="20"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51" t="s">
        <v>8</v>
      </c>
    </row>
    <row r="40" spans="2:13" ht="27.75" customHeight="1" thickBot="1">
      <c r="B40" s="52" t="s">
        <v>9</v>
      </c>
      <c r="C40" s="53"/>
      <c r="D40" s="53"/>
      <c r="E40" s="54"/>
      <c r="F40" s="54"/>
      <c r="G40" s="54"/>
      <c r="H40" s="55" t="s">
        <v>2</v>
      </c>
      <c r="I40" s="56" t="s">
        <v>542</v>
      </c>
      <c r="J40" s="57" t="s">
        <v>543</v>
      </c>
      <c r="K40" s="57" t="s">
        <v>544</v>
      </c>
      <c r="L40" s="57" t="s">
        <v>545</v>
      </c>
      <c r="M40" s="58" t="s">
        <v>546</v>
      </c>
    </row>
    <row r="41" spans="2:13" ht="27.75" customHeight="1">
      <c r="B41" s="1222" t="s">
        <v>29</v>
      </c>
      <c r="C41" s="1223"/>
      <c r="D41" s="331"/>
      <c r="E41" s="1228" t="s">
        <v>30</v>
      </c>
      <c r="F41" s="1228"/>
      <c r="G41" s="1228"/>
      <c r="H41" s="1229"/>
      <c r="I41" s="224">
        <v>13026</v>
      </c>
      <c r="J41" s="225">
        <v>14933</v>
      </c>
      <c r="K41" s="225">
        <v>16370</v>
      </c>
      <c r="L41" s="225">
        <v>16444</v>
      </c>
      <c r="M41" s="226">
        <v>15707</v>
      </c>
    </row>
    <row r="42" spans="2:13" ht="27.75" customHeight="1">
      <c r="B42" s="1224"/>
      <c r="C42" s="1225"/>
      <c r="D42" s="332"/>
      <c r="E42" s="1230" t="s">
        <v>31</v>
      </c>
      <c r="F42" s="1230"/>
      <c r="G42" s="1230"/>
      <c r="H42" s="1231"/>
      <c r="I42" s="227" t="s">
        <v>502</v>
      </c>
      <c r="J42" s="228" t="s">
        <v>502</v>
      </c>
      <c r="K42" s="228" t="s">
        <v>502</v>
      </c>
      <c r="L42" s="228" t="s">
        <v>502</v>
      </c>
      <c r="M42" s="229" t="s">
        <v>502</v>
      </c>
    </row>
    <row r="43" spans="2:13" ht="27.75" customHeight="1">
      <c r="B43" s="1224"/>
      <c r="C43" s="1225"/>
      <c r="D43" s="332"/>
      <c r="E43" s="1230" t="s">
        <v>32</v>
      </c>
      <c r="F43" s="1230"/>
      <c r="G43" s="1230"/>
      <c r="H43" s="1231"/>
      <c r="I43" s="227">
        <v>2581</v>
      </c>
      <c r="J43" s="228">
        <v>2549</v>
      </c>
      <c r="K43" s="228">
        <v>2425</v>
      </c>
      <c r="L43" s="228">
        <v>2389</v>
      </c>
      <c r="M43" s="229">
        <v>2126</v>
      </c>
    </row>
    <row r="44" spans="2:13" ht="27.75" customHeight="1">
      <c r="B44" s="1224"/>
      <c r="C44" s="1225"/>
      <c r="D44" s="332"/>
      <c r="E44" s="1230" t="s">
        <v>33</v>
      </c>
      <c r="F44" s="1230"/>
      <c r="G44" s="1230"/>
      <c r="H44" s="1231"/>
      <c r="I44" s="227">
        <v>751</v>
      </c>
      <c r="J44" s="228">
        <v>704</v>
      </c>
      <c r="K44" s="228">
        <v>685</v>
      </c>
      <c r="L44" s="228">
        <v>675</v>
      </c>
      <c r="M44" s="229">
        <v>693</v>
      </c>
    </row>
    <row r="45" spans="2:13" ht="27.75" customHeight="1">
      <c r="B45" s="1224"/>
      <c r="C45" s="1225"/>
      <c r="D45" s="332"/>
      <c r="E45" s="1230" t="s">
        <v>34</v>
      </c>
      <c r="F45" s="1230"/>
      <c r="G45" s="1230"/>
      <c r="H45" s="1231"/>
      <c r="I45" s="227">
        <v>1124</v>
      </c>
      <c r="J45" s="228">
        <v>1037</v>
      </c>
      <c r="K45" s="228">
        <v>1009</v>
      </c>
      <c r="L45" s="228">
        <v>1022</v>
      </c>
      <c r="M45" s="229">
        <v>763</v>
      </c>
    </row>
    <row r="46" spans="2:13" ht="27.75" customHeight="1">
      <c r="B46" s="1224"/>
      <c r="C46" s="1225"/>
      <c r="D46" s="333"/>
      <c r="E46" s="1230" t="s">
        <v>35</v>
      </c>
      <c r="F46" s="1230"/>
      <c r="G46" s="1230"/>
      <c r="H46" s="1231"/>
      <c r="I46" s="227" t="s">
        <v>502</v>
      </c>
      <c r="J46" s="228" t="s">
        <v>502</v>
      </c>
      <c r="K46" s="228" t="s">
        <v>502</v>
      </c>
      <c r="L46" s="228" t="s">
        <v>502</v>
      </c>
      <c r="M46" s="229" t="s">
        <v>502</v>
      </c>
    </row>
    <row r="47" spans="2:13" ht="27.75" customHeight="1">
      <c r="B47" s="1224"/>
      <c r="C47" s="1225"/>
      <c r="D47" s="334"/>
      <c r="E47" s="1232" t="s">
        <v>36</v>
      </c>
      <c r="F47" s="1233"/>
      <c r="G47" s="1233"/>
      <c r="H47" s="1234"/>
      <c r="I47" s="227" t="s">
        <v>502</v>
      </c>
      <c r="J47" s="228" t="s">
        <v>502</v>
      </c>
      <c r="K47" s="228" t="s">
        <v>502</v>
      </c>
      <c r="L47" s="228" t="s">
        <v>502</v>
      </c>
      <c r="M47" s="229" t="s">
        <v>502</v>
      </c>
    </row>
    <row r="48" spans="2:13" ht="27.75" customHeight="1">
      <c r="B48" s="1224"/>
      <c r="C48" s="1225"/>
      <c r="D48" s="332"/>
      <c r="E48" s="1230" t="s">
        <v>37</v>
      </c>
      <c r="F48" s="1230"/>
      <c r="G48" s="1230"/>
      <c r="H48" s="1231"/>
      <c r="I48" s="227" t="s">
        <v>502</v>
      </c>
      <c r="J48" s="228" t="s">
        <v>502</v>
      </c>
      <c r="K48" s="228" t="s">
        <v>502</v>
      </c>
      <c r="L48" s="228" t="s">
        <v>502</v>
      </c>
      <c r="M48" s="229" t="s">
        <v>502</v>
      </c>
    </row>
    <row r="49" spans="2:13" ht="27.75" customHeight="1">
      <c r="B49" s="1226"/>
      <c r="C49" s="1227"/>
      <c r="D49" s="332"/>
      <c r="E49" s="1230" t="s">
        <v>38</v>
      </c>
      <c r="F49" s="1230"/>
      <c r="G49" s="1230"/>
      <c r="H49" s="1231"/>
      <c r="I49" s="227" t="s">
        <v>502</v>
      </c>
      <c r="J49" s="228" t="s">
        <v>502</v>
      </c>
      <c r="K49" s="228" t="s">
        <v>502</v>
      </c>
      <c r="L49" s="228" t="s">
        <v>502</v>
      </c>
      <c r="M49" s="229" t="s">
        <v>502</v>
      </c>
    </row>
    <row r="50" spans="2:13" ht="27.75" customHeight="1">
      <c r="B50" s="1235" t="s">
        <v>39</v>
      </c>
      <c r="C50" s="1236"/>
      <c r="D50" s="335"/>
      <c r="E50" s="1230" t="s">
        <v>40</v>
      </c>
      <c r="F50" s="1230"/>
      <c r="G50" s="1230"/>
      <c r="H50" s="1231"/>
      <c r="I50" s="227">
        <v>1677</v>
      </c>
      <c r="J50" s="228">
        <v>1887</v>
      </c>
      <c r="K50" s="228">
        <v>2353</v>
      </c>
      <c r="L50" s="228">
        <v>3317</v>
      </c>
      <c r="M50" s="229">
        <v>4267</v>
      </c>
    </row>
    <row r="51" spans="2:13" ht="27.75" customHeight="1">
      <c r="B51" s="1224"/>
      <c r="C51" s="1225"/>
      <c r="D51" s="332"/>
      <c r="E51" s="1230" t="s">
        <v>41</v>
      </c>
      <c r="F51" s="1230"/>
      <c r="G51" s="1230"/>
      <c r="H51" s="1231"/>
      <c r="I51" s="227">
        <v>75</v>
      </c>
      <c r="J51" s="228">
        <v>133</v>
      </c>
      <c r="K51" s="228">
        <v>812</v>
      </c>
      <c r="L51" s="228">
        <v>817</v>
      </c>
      <c r="M51" s="229">
        <v>814</v>
      </c>
    </row>
    <row r="52" spans="2:13" ht="27.75" customHeight="1">
      <c r="B52" s="1226"/>
      <c r="C52" s="1227"/>
      <c r="D52" s="332"/>
      <c r="E52" s="1230" t="s">
        <v>42</v>
      </c>
      <c r="F52" s="1230"/>
      <c r="G52" s="1230"/>
      <c r="H52" s="1231"/>
      <c r="I52" s="227">
        <v>11525</v>
      </c>
      <c r="J52" s="228">
        <v>12842</v>
      </c>
      <c r="K52" s="228">
        <v>13418</v>
      </c>
      <c r="L52" s="228">
        <v>13120</v>
      </c>
      <c r="M52" s="229">
        <v>12508</v>
      </c>
    </row>
    <row r="53" spans="2:13" ht="27.75" customHeight="1" thickBot="1">
      <c r="B53" s="1237" t="s">
        <v>20</v>
      </c>
      <c r="C53" s="1238"/>
      <c r="D53" s="336"/>
      <c r="E53" s="1239" t="s">
        <v>43</v>
      </c>
      <c r="F53" s="1239"/>
      <c r="G53" s="1239"/>
      <c r="H53" s="1240"/>
      <c r="I53" s="230">
        <v>4205</v>
      </c>
      <c r="J53" s="231">
        <v>4361</v>
      </c>
      <c r="K53" s="231">
        <v>3905</v>
      </c>
      <c r="L53" s="231">
        <v>3276</v>
      </c>
      <c r="M53" s="232">
        <v>1700</v>
      </c>
    </row>
    <row r="54" spans="2:13" ht="27.75" customHeight="1">
      <c r="B54" s="337" t="s">
        <v>44</v>
      </c>
      <c r="C54" s="338"/>
      <c r="D54" s="338"/>
      <c r="E54" s="339"/>
      <c r="F54" s="339"/>
      <c r="G54" s="339"/>
      <c r="H54" s="339"/>
      <c r="I54" s="340"/>
      <c r="J54" s="340"/>
      <c r="K54" s="340"/>
      <c r="L54" s="340"/>
      <c r="M54" s="340"/>
    </row>
    <row r="55" spans="2:13" ht="13"/>
  </sheetData>
  <sheetProtection algorithmName="SHA-512" hashValue="v/c3UUJ0P9NF+zGX2Bm/aqM3ElHxiEaCogea/wtoEZGjU4kwwW2CSP+xGU1WWI0Obh11HiTq6fYL62RtPehI4A==" saltValue="XvSpGHM+FuR5VgP8UQ0U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59" t="s">
        <v>45</v>
      </c>
    </row>
    <row r="54" spans="2:8" ht="29.25" customHeight="1" thickBot="1">
      <c r="B54" s="60" t="s">
        <v>1</v>
      </c>
      <c r="C54" s="61"/>
      <c r="D54" s="61"/>
      <c r="E54" s="62" t="s">
        <v>2</v>
      </c>
      <c r="F54" s="63" t="s">
        <v>544</v>
      </c>
      <c r="G54" s="63" t="s">
        <v>545</v>
      </c>
      <c r="H54" s="64" t="s">
        <v>546</v>
      </c>
    </row>
    <row r="55" spans="2:8" ht="52.5" customHeight="1">
      <c r="B55" s="341"/>
      <c r="C55" s="1249" t="s">
        <v>46</v>
      </c>
      <c r="D55" s="1249"/>
      <c r="E55" s="1250"/>
      <c r="F55" s="342">
        <v>801</v>
      </c>
      <c r="G55" s="342">
        <v>1087</v>
      </c>
      <c r="H55" s="343">
        <v>1418</v>
      </c>
    </row>
    <row r="56" spans="2:8" ht="52.5" customHeight="1">
      <c r="B56" s="344"/>
      <c r="C56" s="1251" t="s">
        <v>47</v>
      </c>
      <c r="D56" s="1251"/>
      <c r="E56" s="1252"/>
      <c r="F56" s="345">
        <v>268</v>
      </c>
      <c r="G56" s="345">
        <v>249</v>
      </c>
      <c r="H56" s="346">
        <v>306</v>
      </c>
    </row>
    <row r="57" spans="2:8" ht="53.25" customHeight="1">
      <c r="B57" s="344"/>
      <c r="C57" s="1253" t="s">
        <v>48</v>
      </c>
      <c r="D57" s="1253"/>
      <c r="E57" s="1254"/>
      <c r="F57" s="347">
        <v>1030</v>
      </c>
      <c r="G57" s="347">
        <v>1651</v>
      </c>
      <c r="H57" s="348">
        <v>2150</v>
      </c>
    </row>
    <row r="58" spans="2:8" ht="45.75" customHeight="1">
      <c r="B58" s="349"/>
      <c r="C58" s="1241" t="s">
        <v>575</v>
      </c>
      <c r="D58" s="1242"/>
      <c r="E58" s="1243"/>
      <c r="F58" s="350">
        <v>535</v>
      </c>
      <c r="G58" s="350">
        <v>1229</v>
      </c>
      <c r="H58" s="351">
        <v>1456</v>
      </c>
    </row>
    <row r="59" spans="2:8" ht="45.75" customHeight="1">
      <c r="B59" s="349"/>
      <c r="C59" s="1241" t="s">
        <v>576</v>
      </c>
      <c r="D59" s="1242"/>
      <c r="E59" s="1243"/>
      <c r="F59" s="350">
        <v>51</v>
      </c>
      <c r="G59" s="350">
        <v>48</v>
      </c>
      <c r="H59" s="351">
        <v>379</v>
      </c>
    </row>
    <row r="60" spans="2:8" ht="45.75" customHeight="1">
      <c r="B60" s="349"/>
      <c r="C60" s="1241" t="s">
        <v>577</v>
      </c>
      <c r="D60" s="1242"/>
      <c r="E60" s="1243"/>
      <c r="F60" s="350">
        <v>378</v>
      </c>
      <c r="G60" s="350">
        <v>308</v>
      </c>
      <c r="H60" s="351">
        <v>249</v>
      </c>
    </row>
    <row r="61" spans="2:8" ht="45.75" customHeight="1">
      <c r="B61" s="349"/>
      <c r="C61" s="1241" t="s">
        <v>578</v>
      </c>
      <c r="D61" s="1242"/>
      <c r="E61" s="1243"/>
      <c r="F61" s="350">
        <v>26</v>
      </c>
      <c r="G61" s="350">
        <v>26</v>
      </c>
      <c r="H61" s="351">
        <v>26</v>
      </c>
    </row>
    <row r="62" spans="2:8" ht="45.75" customHeight="1" thickBot="1">
      <c r="B62" s="352"/>
      <c r="C62" s="1244" t="s">
        <v>579</v>
      </c>
      <c r="D62" s="1245"/>
      <c r="E62" s="1246"/>
      <c r="F62" s="353">
        <v>19</v>
      </c>
      <c r="G62" s="353">
        <v>19</v>
      </c>
      <c r="H62" s="354">
        <v>19</v>
      </c>
    </row>
    <row r="63" spans="2:8" ht="52.5" customHeight="1" thickBot="1">
      <c r="B63" s="355"/>
      <c r="C63" s="1247" t="s">
        <v>49</v>
      </c>
      <c r="D63" s="1247"/>
      <c r="E63" s="1248"/>
      <c r="F63" s="356">
        <v>2098</v>
      </c>
      <c r="G63" s="356">
        <v>2987</v>
      </c>
      <c r="H63" s="357">
        <v>3874</v>
      </c>
    </row>
    <row r="64" spans="2:8" ht="13"/>
  </sheetData>
  <sheetProtection algorithmName="SHA-512" hashValue="rEXrlPSz8Qj9XQerpq13ck5IPx5a3JM+8nt1OGMJlVknd+SMFeaU9upTqj2BFuGz7JhWS9jQ3ZhlCYkafK8KOw==" saltValue="Fxc4CGxhd37e9CZeg1Zs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19" zoomScale="85" zoomScaleNormal="85" zoomScaleSheetLayoutView="55" workbookViewId="0">
      <selection activeCell="DE37" sqref="DE37"/>
    </sheetView>
  </sheetViews>
  <sheetFormatPr defaultColWidth="0" defaultRowHeight="13.5" customHeight="1" zeroHeight="1"/>
  <cols>
    <col min="1" max="1" width="6.36328125" style="243" customWidth="1"/>
    <col min="2" max="107" width="2.453125" style="243" customWidth="1"/>
    <col min="108" max="108" width="6.08984375" style="249" customWidth="1"/>
    <col min="109" max="109" width="5.90625" style="247" customWidth="1"/>
    <col min="110" max="16384" width="8.6328125" style="243" hidden="1"/>
  </cols>
  <sheetData>
    <row r="1" spans="1:109" ht="42.75" customHeight="1">
      <c r="A1" s="358"/>
      <c r="B1" s="359"/>
      <c r="DD1" s="243"/>
      <c r="DE1" s="243"/>
    </row>
    <row r="2" spans="1:109" ht="25.5" customHeight="1">
      <c r="A2" s="360"/>
      <c r="C2" s="360"/>
      <c r="O2" s="360"/>
      <c r="P2" s="360"/>
      <c r="Q2" s="360"/>
      <c r="R2" s="360"/>
      <c r="S2" s="360"/>
      <c r="T2" s="360"/>
      <c r="U2" s="360"/>
      <c r="V2" s="360"/>
      <c r="W2" s="360"/>
      <c r="X2" s="360"/>
      <c r="Y2" s="360"/>
      <c r="Z2" s="360"/>
      <c r="AA2" s="360"/>
      <c r="AB2" s="360"/>
      <c r="AC2" s="360"/>
      <c r="AD2" s="360"/>
      <c r="AE2" s="360"/>
      <c r="AF2" s="360"/>
      <c r="AG2" s="360"/>
      <c r="AH2" s="360"/>
      <c r="AI2" s="360"/>
      <c r="AU2" s="360"/>
      <c r="BG2" s="360"/>
      <c r="BS2" s="360"/>
      <c r="CE2" s="360"/>
      <c r="CQ2" s="360"/>
      <c r="DD2" s="243"/>
      <c r="DE2" s="243"/>
    </row>
    <row r="3" spans="1:109" ht="25.5" customHeight="1">
      <c r="A3" s="360"/>
      <c r="C3" s="360"/>
      <c r="O3" s="360"/>
      <c r="P3" s="360"/>
      <c r="Q3" s="360"/>
      <c r="R3" s="360"/>
      <c r="S3" s="360"/>
      <c r="T3" s="360"/>
      <c r="U3" s="360"/>
      <c r="V3" s="360"/>
      <c r="W3" s="360"/>
      <c r="X3" s="360"/>
      <c r="Y3" s="360"/>
      <c r="Z3" s="360"/>
      <c r="AA3" s="360"/>
      <c r="AB3" s="360"/>
      <c r="AC3" s="360"/>
      <c r="AD3" s="360"/>
      <c r="AE3" s="360"/>
      <c r="AF3" s="360"/>
      <c r="AG3" s="360"/>
      <c r="AH3" s="360"/>
      <c r="AI3" s="360"/>
      <c r="AU3" s="360"/>
      <c r="BG3" s="360"/>
      <c r="BS3" s="360"/>
      <c r="CE3" s="360"/>
      <c r="CQ3" s="360"/>
      <c r="DD3" s="243"/>
      <c r="DE3" s="243"/>
    </row>
    <row r="4" spans="1:109" s="182" customFormat="1" ht="13">
      <c r="A4" s="360"/>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360"/>
      <c r="BZ4" s="360"/>
      <c r="CA4" s="360"/>
      <c r="CB4" s="360"/>
      <c r="CC4" s="360"/>
      <c r="CD4" s="360"/>
      <c r="CE4" s="360"/>
      <c r="CF4" s="360"/>
      <c r="CG4" s="360"/>
      <c r="CH4" s="360"/>
      <c r="CI4" s="360"/>
      <c r="CJ4" s="360"/>
      <c r="CK4" s="360"/>
      <c r="CL4" s="360"/>
      <c r="CM4" s="360"/>
      <c r="CN4" s="360"/>
      <c r="CO4" s="360"/>
      <c r="CP4" s="360"/>
      <c r="CQ4" s="360"/>
      <c r="CR4" s="360"/>
      <c r="CS4" s="360"/>
      <c r="CT4" s="360"/>
      <c r="CU4" s="360"/>
      <c r="CV4" s="360"/>
      <c r="CW4" s="360"/>
      <c r="CX4" s="360"/>
      <c r="CY4" s="360"/>
      <c r="CZ4" s="360"/>
      <c r="DA4" s="360"/>
      <c r="DB4" s="360"/>
      <c r="DC4" s="360"/>
      <c r="DD4" s="360"/>
      <c r="DE4" s="360"/>
    </row>
    <row r="5" spans="1:109" s="182" customFormat="1" ht="13">
      <c r="A5" s="360"/>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0"/>
      <c r="BI5" s="360"/>
      <c r="BJ5" s="360"/>
      <c r="BK5" s="360"/>
      <c r="BL5" s="360"/>
      <c r="BM5" s="360"/>
      <c r="BN5" s="360"/>
      <c r="BO5" s="360"/>
      <c r="BP5" s="360"/>
      <c r="BQ5" s="360"/>
      <c r="BR5" s="360"/>
      <c r="BS5" s="360"/>
      <c r="BT5" s="360"/>
      <c r="BU5" s="360"/>
      <c r="BV5" s="360"/>
      <c r="BW5" s="360"/>
      <c r="BX5" s="360"/>
      <c r="BY5" s="360"/>
      <c r="BZ5" s="360"/>
      <c r="CA5" s="360"/>
      <c r="CB5" s="360"/>
      <c r="CC5" s="360"/>
      <c r="CD5" s="360"/>
      <c r="CE5" s="360"/>
      <c r="CF5" s="360"/>
      <c r="CG5" s="360"/>
      <c r="CH5" s="360"/>
      <c r="CI5" s="360"/>
      <c r="CJ5" s="360"/>
      <c r="CK5" s="360"/>
      <c r="CL5" s="360"/>
      <c r="CM5" s="360"/>
      <c r="CN5" s="360"/>
      <c r="CO5" s="360"/>
      <c r="CP5" s="360"/>
      <c r="CQ5" s="360"/>
      <c r="CR5" s="360"/>
      <c r="CS5" s="360"/>
      <c r="CT5" s="360"/>
      <c r="CU5" s="360"/>
      <c r="CV5" s="360"/>
      <c r="CW5" s="360"/>
      <c r="CX5" s="360"/>
      <c r="CY5" s="360"/>
      <c r="CZ5" s="360"/>
      <c r="DA5" s="360"/>
      <c r="DB5" s="360"/>
      <c r="DC5" s="360"/>
      <c r="DD5" s="360"/>
      <c r="DE5" s="360"/>
    </row>
    <row r="6" spans="1:109" s="182" customFormat="1" ht="13">
      <c r="A6" s="360"/>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AY6" s="360"/>
      <c r="AZ6" s="360"/>
      <c r="BA6" s="360"/>
      <c r="BB6" s="360"/>
      <c r="BC6" s="360"/>
      <c r="BD6" s="360"/>
      <c r="BE6" s="360"/>
      <c r="BF6" s="360"/>
      <c r="BG6" s="360"/>
      <c r="BH6" s="360"/>
      <c r="BI6" s="360"/>
      <c r="BJ6" s="360"/>
      <c r="BK6" s="360"/>
      <c r="BL6" s="360"/>
      <c r="BM6" s="360"/>
      <c r="BN6" s="360"/>
      <c r="BO6" s="360"/>
      <c r="BP6" s="360"/>
      <c r="BQ6" s="360"/>
      <c r="BR6" s="360"/>
      <c r="BS6" s="360"/>
      <c r="BT6" s="360"/>
      <c r="BU6" s="360"/>
      <c r="BV6" s="360"/>
      <c r="BW6" s="360"/>
      <c r="BX6" s="360"/>
      <c r="BY6" s="360"/>
      <c r="BZ6" s="360"/>
      <c r="CA6" s="360"/>
      <c r="CB6" s="360"/>
      <c r="CC6" s="360"/>
      <c r="CD6" s="360"/>
      <c r="CE6" s="360"/>
      <c r="CF6" s="360"/>
      <c r="CG6" s="360"/>
      <c r="CH6" s="360"/>
      <c r="CI6" s="360"/>
      <c r="CJ6" s="360"/>
      <c r="CK6" s="360"/>
      <c r="CL6" s="360"/>
      <c r="CM6" s="360"/>
      <c r="CN6" s="360"/>
      <c r="CO6" s="360"/>
      <c r="CP6" s="360"/>
      <c r="CQ6" s="360"/>
      <c r="CR6" s="360"/>
      <c r="CS6" s="360"/>
      <c r="CT6" s="360"/>
      <c r="CU6" s="360"/>
      <c r="CV6" s="360"/>
      <c r="CW6" s="360"/>
      <c r="CX6" s="360"/>
      <c r="CY6" s="360"/>
      <c r="CZ6" s="360"/>
      <c r="DA6" s="360"/>
      <c r="DB6" s="360"/>
      <c r="DC6" s="360"/>
      <c r="DD6" s="360"/>
      <c r="DE6" s="360"/>
    </row>
    <row r="7" spans="1:109" s="182" customFormat="1" ht="13">
      <c r="A7" s="360"/>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0"/>
      <c r="AY7" s="360"/>
      <c r="AZ7" s="360"/>
      <c r="BA7" s="360"/>
      <c r="BB7" s="360"/>
      <c r="BC7" s="360"/>
      <c r="BD7" s="360"/>
      <c r="BE7" s="360"/>
      <c r="BF7" s="360"/>
      <c r="BG7" s="360"/>
      <c r="BH7" s="360"/>
      <c r="BI7" s="360"/>
      <c r="BJ7" s="360"/>
      <c r="BK7" s="360"/>
      <c r="BL7" s="360"/>
      <c r="BM7" s="360"/>
      <c r="BN7" s="360"/>
      <c r="BO7" s="360"/>
      <c r="BP7" s="360"/>
      <c r="BQ7" s="360"/>
      <c r="BR7" s="360"/>
      <c r="BS7" s="360"/>
      <c r="BT7" s="360"/>
      <c r="BU7" s="360"/>
      <c r="BV7" s="360"/>
      <c r="BW7" s="360"/>
      <c r="BX7" s="360"/>
      <c r="BY7" s="360"/>
      <c r="BZ7" s="360"/>
      <c r="CA7" s="360"/>
      <c r="CB7" s="360"/>
      <c r="CC7" s="360"/>
      <c r="CD7" s="360"/>
      <c r="CE7" s="360"/>
      <c r="CF7" s="360"/>
      <c r="CG7" s="360"/>
      <c r="CH7" s="360"/>
      <c r="CI7" s="360"/>
      <c r="CJ7" s="360"/>
      <c r="CK7" s="360"/>
      <c r="CL7" s="360"/>
      <c r="CM7" s="360"/>
      <c r="CN7" s="360"/>
      <c r="CO7" s="360"/>
      <c r="CP7" s="360"/>
      <c r="CQ7" s="360"/>
      <c r="CR7" s="360"/>
      <c r="CS7" s="360"/>
      <c r="CT7" s="360"/>
      <c r="CU7" s="360"/>
      <c r="CV7" s="360"/>
      <c r="CW7" s="360"/>
      <c r="CX7" s="360"/>
      <c r="CY7" s="360"/>
      <c r="CZ7" s="360"/>
      <c r="DA7" s="360"/>
      <c r="DB7" s="360"/>
      <c r="DC7" s="360"/>
      <c r="DD7" s="360"/>
      <c r="DE7" s="360"/>
    </row>
    <row r="8" spans="1:109" s="182" customFormat="1" ht="13">
      <c r="A8" s="360"/>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60"/>
      <c r="AZ8" s="360"/>
      <c r="BA8" s="360"/>
      <c r="BB8" s="360"/>
      <c r="BC8" s="360"/>
      <c r="BD8" s="360"/>
      <c r="BE8" s="360"/>
      <c r="BF8" s="360"/>
      <c r="BG8" s="360"/>
      <c r="BH8" s="360"/>
      <c r="BI8" s="360"/>
      <c r="BJ8" s="360"/>
      <c r="BK8" s="360"/>
      <c r="BL8" s="360"/>
      <c r="BM8" s="360"/>
      <c r="BN8" s="360"/>
      <c r="BO8" s="360"/>
      <c r="BP8" s="360"/>
      <c r="BQ8" s="360"/>
      <c r="BR8" s="360"/>
      <c r="BS8" s="360"/>
      <c r="BT8" s="360"/>
      <c r="BU8" s="360"/>
      <c r="BV8" s="360"/>
      <c r="BW8" s="360"/>
      <c r="BX8" s="360"/>
      <c r="BY8" s="360"/>
      <c r="BZ8" s="360"/>
      <c r="CA8" s="360"/>
      <c r="CB8" s="360"/>
      <c r="CC8" s="360"/>
      <c r="CD8" s="360"/>
      <c r="CE8" s="360"/>
      <c r="CF8" s="360"/>
      <c r="CG8" s="360"/>
      <c r="CH8" s="360"/>
      <c r="CI8" s="360"/>
      <c r="CJ8" s="360"/>
      <c r="CK8" s="360"/>
      <c r="CL8" s="360"/>
      <c r="CM8" s="360"/>
      <c r="CN8" s="360"/>
      <c r="CO8" s="360"/>
      <c r="CP8" s="360"/>
      <c r="CQ8" s="360"/>
      <c r="CR8" s="360"/>
      <c r="CS8" s="360"/>
      <c r="CT8" s="360"/>
      <c r="CU8" s="360"/>
      <c r="CV8" s="360"/>
      <c r="CW8" s="360"/>
      <c r="CX8" s="360"/>
      <c r="CY8" s="360"/>
      <c r="CZ8" s="360"/>
      <c r="DA8" s="360"/>
      <c r="DB8" s="360"/>
      <c r="DC8" s="360"/>
      <c r="DD8" s="360"/>
      <c r="DE8" s="360"/>
    </row>
    <row r="9" spans="1:109" s="182" customFormat="1" ht="13">
      <c r="A9" s="360"/>
      <c r="B9" s="360"/>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c r="BK9" s="360"/>
      <c r="BL9" s="360"/>
      <c r="BM9" s="360"/>
      <c r="BN9" s="360"/>
      <c r="BO9" s="360"/>
      <c r="BP9" s="360"/>
      <c r="BQ9" s="360"/>
      <c r="BR9" s="360"/>
      <c r="BS9" s="360"/>
      <c r="BT9" s="360"/>
      <c r="BU9" s="360"/>
      <c r="BV9" s="360"/>
      <c r="BW9" s="360"/>
      <c r="BX9" s="360"/>
      <c r="BY9" s="360"/>
      <c r="BZ9" s="360"/>
      <c r="CA9" s="360"/>
      <c r="CB9" s="360"/>
      <c r="CC9" s="360"/>
      <c r="CD9" s="360"/>
      <c r="CE9" s="360"/>
      <c r="CF9" s="360"/>
      <c r="CG9" s="360"/>
      <c r="CH9" s="360"/>
      <c r="CI9" s="360"/>
      <c r="CJ9" s="360"/>
      <c r="CK9" s="360"/>
      <c r="CL9" s="360"/>
      <c r="CM9" s="360"/>
      <c r="CN9" s="360"/>
      <c r="CO9" s="360"/>
      <c r="CP9" s="360"/>
      <c r="CQ9" s="360"/>
      <c r="CR9" s="360"/>
      <c r="CS9" s="360"/>
      <c r="CT9" s="360"/>
      <c r="CU9" s="360"/>
      <c r="CV9" s="360"/>
      <c r="CW9" s="360"/>
      <c r="CX9" s="360"/>
      <c r="CY9" s="360"/>
      <c r="CZ9" s="360"/>
      <c r="DA9" s="360"/>
      <c r="DB9" s="360"/>
      <c r="DC9" s="360"/>
      <c r="DD9" s="360"/>
      <c r="DE9" s="360"/>
    </row>
    <row r="10" spans="1:109" s="182" customFormat="1" ht="13">
      <c r="A10" s="360"/>
      <c r="B10" s="360"/>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c r="BK10" s="360"/>
      <c r="BL10" s="360"/>
      <c r="BM10" s="360"/>
      <c r="BN10" s="360"/>
      <c r="BO10" s="360"/>
      <c r="BP10" s="360"/>
      <c r="BQ10" s="360"/>
      <c r="BR10" s="360"/>
      <c r="BS10" s="360"/>
      <c r="BT10" s="360"/>
      <c r="BU10" s="360"/>
      <c r="BV10" s="360"/>
      <c r="BW10" s="360"/>
      <c r="BX10" s="360"/>
      <c r="BY10" s="360"/>
      <c r="BZ10" s="360"/>
      <c r="CA10" s="360"/>
      <c r="CB10" s="360"/>
      <c r="CC10" s="360"/>
      <c r="CD10" s="360"/>
      <c r="CE10" s="360"/>
      <c r="CF10" s="360"/>
      <c r="CG10" s="360"/>
      <c r="CH10" s="360"/>
      <c r="CI10" s="360"/>
      <c r="CJ10" s="360"/>
      <c r="CK10" s="360"/>
      <c r="CL10" s="360"/>
      <c r="CM10" s="360"/>
      <c r="CN10" s="360"/>
      <c r="CO10" s="360"/>
      <c r="CP10" s="360"/>
      <c r="CQ10" s="360"/>
      <c r="CR10" s="360"/>
      <c r="CS10" s="360"/>
      <c r="CT10" s="360"/>
      <c r="CU10" s="360"/>
      <c r="CV10" s="360"/>
      <c r="CW10" s="360"/>
      <c r="CX10" s="360"/>
      <c r="CY10" s="360"/>
      <c r="CZ10" s="360"/>
      <c r="DA10" s="360"/>
      <c r="DB10" s="360"/>
      <c r="DC10" s="360"/>
      <c r="DD10" s="360"/>
      <c r="DE10" s="360"/>
    </row>
    <row r="11" spans="1:109" s="182" customFormat="1" ht="13">
      <c r="A11" s="360"/>
      <c r="B11" s="360"/>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c r="BZ11" s="360"/>
      <c r="CA11" s="360"/>
      <c r="CB11" s="360"/>
      <c r="CC11" s="360"/>
      <c r="CD11" s="360"/>
      <c r="CE11" s="360"/>
      <c r="CF11" s="360"/>
      <c r="CG11" s="360"/>
      <c r="CH11" s="360"/>
      <c r="CI11" s="360"/>
      <c r="CJ11" s="360"/>
      <c r="CK11" s="360"/>
      <c r="CL11" s="360"/>
      <c r="CM11" s="360"/>
      <c r="CN11" s="360"/>
      <c r="CO11" s="360"/>
      <c r="CP11" s="360"/>
      <c r="CQ11" s="360"/>
      <c r="CR11" s="360"/>
      <c r="CS11" s="360"/>
      <c r="CT11" s="360"/>
      <c r="CU11" s="360"/>
      <c r="CV11" s="360"/>
      <c r="CW11" s="360"/>
      <c r="CX11" s="360"/>
      <c r="CY11" s="360"/>
      <c r="CZ11" s="360"/>
      <c r="DA11" s="360"/>
      <c r="DB11" s="360"/>
      <c r="DC11" s="360"/>
      <c r="DD11" s="360"/>
      <c r="DE11" s="360"/>
    </row>
    <row r="12" spans="1:109" s="182" customFormat="1" ht="13">
      <c r="A12" s="360"/>
      <c r="B12" s="360"/>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c r="BZ12" s="360"/>
      <c r="CA12" s="360"/>
      <c r="CB12" s="360"/>
      <c r="CC12" s="360"/>
      <c r="CD12" s="360"/>
      <c r="CE12" s="360"/>
      <c r="CF12" s="360"/>
      <c r="CG12" s="360"/>
      <c r="CH12" s="360"/>
      <c r="CI12" s="360"/>
      <c r="CJ12" s="360"/>
      <c r="CK12" s="360"/>
      <c r="CL12" s="360"/>
      <c r="CM12" s="360"/>
      <c r="CN12" s="360"/>
      <c r="CO12" s="360"/>
      <c r="CP12" s="360"/>
      <c r="CQ12" s="360"/>
      <c r="CR12" s="360"/>
      <c r="CS12" s="360"/>
      <c r="CT12" s="360"/>
      <c r="CU12" s="360"/>
      <c r="CV12" s="360"/>
      <c r="CW12" s="360"/>
      <c r="CX12" s="360"/>
      <c r="CY12" s="360"/>
      <c r="CZ12" s="360"/>
      <c r="DA12" s="360"/>
      <c r="DB12" s="360"/>
      <c r="DC12" s="360"/>
      <c r="DD12" s="360"/>
      <c r="DE12" s="360"/>
    </row>
    <row r="13" spans="1:109" s="182" customFormat="1" ht="13">
      <c r="A13" s="360"/>
      <c r="B13" s="360"/>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0"/>
      <c r="AY13" s="360"/>
      <c r="AZ13" s="360"/>
      <c r="BA13" s="360"/>
      <c r="BB13" s="360"/>
      <c r="BC13" s="360"/>
      <c r="BD13" s="360"/>
      <c r="BE13" s="360"/>
      <c r="BF13" s="360"/>
      <c r="BG13" s="360"/>
      <c r="BH13" s="360"/>
      <c r="BI13" s="360"/>
      <c r="BJ13" s="360"/>
      <c r="BK13" s="360"/>
      <c r="BL13" s="360"/>
      <c r="BM13" s="360"/>
      <c r="BN13" s="360"/>
      <c r="BO13" s="360"/>
      <c r="BP13" s="360"/>
      <c r="BQ13" s="360"/>
      <c r="BR13" s="360"/>
      <c r="BS13" s="360"/>
      <c r="BT13" s="360"/>
      <c r="BU13" s="360"/>
      <c r="BV13" s="360"/>
      <c r="BW13" s="360"/>
      <c r="BX13" s="360"/>
      <c r="BY13" s="360"/>
      <c r="BZ13" s="360"/>
      <c r="CA13" s="360"/>
      <c r="CB13" s="360"/>
      <c r="CC13" s="360"/>
      <c r="CD13" s="360"/>
      <c r="CE13" s="360"/>
      <c r="CF13" s="360"/>
      <c r="CG13" s="360"/>
      <c r="CH13" s="360"/>
      <c r="CI13" s="360"/>
      <c r="CJ13" s="360"/>
      <c r="CK13" s="360"/>
      <c r="CL13" s="360"/>
      <c r="CM13" s="360"/>
      <c r="CN13" s="360"/>
      <c r="CO13" s="360"/>
      <c r="CP13" s="360"/>
      <c r="CQ13" s="360"/>
      <c r="CR13" s="360"/>
      <c r="CS13" s="360"/>
      <c r="CT13" s="360"/>
      <c r="CU13" s="360"/>
      <c r="CV13" s="360"/>
      <c r="CW13" s="360"/>
      <c r="CX13" s="360"/>
      <c r="CY13" s="360"/>
      <c r="CZ13" s="360"/>
      <c r="DA13" s="360"/>
      <c r="DB13" s="360"/>
      <c r="DC13" s="360"/>
      <c r="DD13" s="360"/>
      <c r="DE13" s="360"/>
    </row>
    <row r="14" spans="1:109" s="182" customFormat="1" ht="13">
      <c r="A14" s="360"/>
      <c r="B14" s="360"/>
      <c r="C14" s="360"/>
      <c r="D14" s="360"/>
      <c r="E14" s="360"/>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c r="BW14" s="360"/>
      <c r="BX14" s="360"/>
      <c r="BY14" s="360"/>
      <c r="BZ14" s="360"/>
      <c r="CA14" s="360"/>
      <c r="CB14" s="360"/>
      <c r="CC14" s="360"/>
      <c r="CD14" s="360"/>
      <c r="CE14" s="360"/>
      <c r="CF14" s="360"/>
      <c r="CG14" s="360"/>
      <c r="CH14" s="360"/>
      <c r="CI14" s="360"/>
      <c r="CJ14" s="360"/>
      <c r="CK14" s="360"/>
      <c r="CL14" s="360"/>
      <c r="CM14" s="360"/>
      <c r="CN14" s="360"/>
      <c r="CO14" s="360"/>
      <c r="CP14" s="360"/>
      <c r="CQ14" s="360"/>
      <c r="CR14" s="360"/>
      <c r="CS14" s="360"/>
      <c r="CT14" s="360"/>
      <c r="CU14" s="360"/>
      <c r="CV14" s="360"/>
      <c r="CW14" s="360"/>
      <c r="CX14" s="360"/>
      <c r="CY14" s="360"/>
      <c r="CZ14" s="360"/>
      <c r="DA14" s="360"/>
      <c r="DB14" s="360"/>
      <c r="DC14" s="360"/>
      <c r="DD14" s="360"/>
      <c r="DE14" s="360"/>
    </row>
    <row r="15" spans="1:109" s="182" customFormat="1" ht="13">
      <c r="A15" s="243"/>
      <c r="B15" s="360"/>
      <c r="C15" s="360"/>
      <c r="D15" s="360"/>
      <c r="E15" s="360"/>
      <c r="F15" s="360"/>
      <c r="G15" s="360"/>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60"/>
      <c r="AY15" s="360"/>
      <c r="AZ15" s="360"/>
      <c r="BA15" s="360"/>
      <c r="BB15" s="360"/>
      <c r="BC15" s="360"/>
      <c r="BD15" s="360"/>
      <c r="BE15" s="360"/>
      <c r="BF15" s="360"/>
      <c r="BG15" s="360"/>
      <c r="BH15" s="360"/>
      <c r="BI15" s="360"/>
      <c r="BJ15" s="360"/>
      <c r="BK15" s="360"/>
      <c r="BL15" s="360"/>
      <c r="BM15" s="360"/>
      <c r="BN15" s="360"/>
      <c r="BO15" s="360"/>
      <c r="BP15" s="360"/>
      <c r="BQ15" s="360"/>
      <c r="BR15" s="360"/>
      <c r="BS15" s="360"/>
      <c r="BT15" s="360"/>
      <c r="BU15" s="360"/>
      <c r="BV15" s="360"/>
      <c r="BW15" s="360"/>
      <c r="BX15" s="360"/>
      <c r="BY15" s="360"/>
      <c r="BZ15" s="360"/>
      <c r="CA15" s="360"/>
      <c r="CB15" s="360"/>
      <c r="CC15" s="360"/>
      <c r="CD15" s="360"/>
      <c r="CE15" s="360"/>
      <c r="CF15" s="360"/>
      <c r="CG15" s="360"/>
      <c r="CH15" s="360"/>
      <c r="CI15" s="360"/>
      <c r="CJ15" s="360"/>
      <c r="CK15" s="360"/>
      <c r="CL15" s="360"/>
      <c r="CM15" s="360"/>
      <c r="CN15" s="360"/>
      <c r="CO15" s="360"/>
      <c r="CP15" s="360"/>
      <c r="CQ15" s="360"/>
      <c r="CR15" s="360"/>
      <c r="CS15" s="360"/>
      <c r="CT15" s="360"/>
      <c r="CU15" s="360"/>
      <c r="CV15" s="360"/>
      <c r="CW15" s="360"/>
      <c r="CX15" s="360"/>
      <c r="CY15" s="360"/>
      <c r="CZ15" s="360"/>
      <c r="DA15" s="360"/>
      <c r="DB15" s="360"/>
      <c r="DC15" s="360"/>
      <c r="DD15" s="360"/>
      <c r="DE15" s="360"/>
    </row>
    <row r="16" spans="1:109" s="182" customFormat="1" ht="13">
      <c r="A16" s="243"/>
      <c r="B16" s="360"/>
      <c r="C16" s="360"/>
      <c r="D16" s="360"/>
      <c r="E16" s="360"/>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0"/>
      <c r="AN16" s="360"/>
      <c r="AO16" s="360"/>
      <c r="AP16" s="360"/>
      <c r="AQ16" s="360"/>
      <c r="AR16" s="360"/>
      <c r="AS16" s="360"/>
      <c r="AT16" s="360"/>
      <c r="AU16" s="360"/>
      <c r="AV16" s="360"/>
      <c r="AW16" s="360"/>
      <c r="AX16" s="360"/>
      <c r="AY16" s="360"/>
      <c r="AZ16" s="360"/>
      <c r="BA16" s="360"/>
      <c r="BB16" s="360"/>
      <c r="BC16" s="360"/>
      <c r="BD16" s="360"/>
      <c r="BE16" s="360"/>
      <c r="BF16" s="360"/>
      <c r="BG16" s="360"/>
      <c r="BH16" s="360"/>
      <c r="BI16" s="360"/>
      <c r="BJ16" s="360"/>
      <c r="BK16" s="360"/>
      <c r="BL16" s="360"/>
      <c r="BM16" s="360"/>
      <c r="BN16" s="360"/>
      <c r="BO16" s="360"/>
      <c r="BP16" s="360"/>
      <c r="BQ16" s="360"/>
      <c r="BR16" s="360"/>
      <c r="BS16" s="360"/>
      <c r="BT16" s="360"/>
      <c r="BU16" s="360"/>
      <c r="BV16" s="360"/>
      <c r="BW16" s="360"/>
      <c r="BX16" s="360"/>
      <c r="BY16" s="360"/>
      <c r="BZ16" s="360"/>
      <c r="CA16" s="360"/>
      <c r="CB16" s="360"/>
      <c r="CC16" s="360"/>
      <c r="CD16" s="360"/>
      <c r="CE16" s="360"/>
      <c r="CF16" s="360"/>
      <c r="CG16" s="360"/>
      <c r="CH16" s="360"/>
      <c r="CI16" s="360"/>
      <c r="CJ16" s="360"/>
      <c r="CK16" s="360"/>
      <c r="CL16" s="360"/>
      <c r="CM16" s="360"/>
      <c r="CN16" s="360"/>
      <c r="CO16" s="360"/>
      <c r="CP16" s="360"/>
      <c r="CQ16" s="360"/>
      <c r="CR16" s="360"/>
      <c r="CS16" s="360"/>
      <c r="CT16" s="360"/>
      <c r="CU16" s="360"/>
      <c r="CV16" s="360"/>
      <c r="CW16" s="360"/>
      <c r="CX16" s="360"/>
      <c r="CY16" s="360"/>
      <c r="CZ16" s="360"/>
      <c r="DA16" s="360"/>
      <c r="DB16" s="360"/>
      <c r="DC16" s="360"/>
      <c r="DD16" s="360"/>
      <c r="DE16" s="360"/>
    </row>
    <row r="17" spans="1:109" s="182" customFormat="1" ht="13">
      <c r="A17" s="243"/>
      <c r="B17" s="360"/>
      <c r="C17" s="360"/>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360"/>
      <c r="AN17" s="360"/>
      <c r="AO17" s="360"/>
      <c r="AP17" s="360"/>
      <c r="AQ17" s="360"/>
      <c r="AR17" s="360"/>
      <c r="AS17" s="360"/>
      <c r="AT17" s="360"/>
      <c r="AU17" s="360"/>
      <c r="AV17" s="360"/>
      <c r="AW17" s="360"/>
      <c r="AX17" s="360"/>
      <c r="AY17" s="360"/>
      <c r="AZ17" s="360"/>
      <c r="BA17" s="360"/>
      <c r="BB17" s="360"/>
      <c r="BC17" s="360"/>
      <c r="BD17" s="360"/>
      <c r="BE17" s="360"/>
      <c r="BF17" s="360"/>
      <c r="BG17" s="360"/>
      <c r="BH17" s="360"/>
      <c r="BI17" s="360"/>
      <c r="BJ17" s="360"/>
      <c r="BK17" s="360"/>
      <c r="BL17" s="360"/>
      <c r="BM17" s="360"/>
      <c r="BN17" s="360"/>
      <c r="BO17" s="360"/>
      <c r="BP17" s="360"/>
      <c r="BQ17" s="360"/>
      <c r="BR17" s="360"/>
      <c r="BS17" s="360"/>
      <c r="BT17" s="360"/>
      <c r="BU17" s="360"/>
      <c r="BV17" s="360"/>
      <c r="BW17" s="360"/>
      <c r="BX17" s="360"/>
      <c r="BY17" s="360"/>
      <c r="BZ17" s="360"/>
      <c r="CA17" s="360"/>
      <c r="CB17" s="360"/>
      <c r="CC17" s="360"/>
      <c r="CD17" s="360"/>
      <c r="CE17" s="360"/>
      <c r="CF17" s="360"/>
      <c r="CG17" s="360"/>
      <c r="CH17" s="360"/>
      <c r="CI17" s="360"/>
      <c r="CJ17" s="360"/>
      <c r="CK17" s="360"/>
      <c r="CL17" s="360"/>
      <c r="CM17" s="360"/>
      <c r="CN17" s="360"/>
      <c r="CO17" s="360"/>
      <c r="CP17" s="360"/>
      <c r="CQ17" s="360"/>
      <c r="CR17" s="360"/>
      <c r="CS17" s="360"/>
      <c r="CT17" s="360"/>
      <c r="CU17" s="360"/>
      <c r="CV17" s="360"/>
      <c r="CW17" s="360"/>
      <c r="CX17" s="360"/>
      <c r="CY17" s="360"/>
      <c r="CZ17" s="360"/>
      <c r="DA17" s="360"/>
      <c r="DB17" s="360"/>
      <c r="DC17" s="360"/>
      <c r="DD17" s="360"/>
      <c r="DE17" s="360"/>
    </row>
    <row r="18" spans="1:109" s="182" customFormat="1" ht="13">
      <c r="A18" s="243"/>
      <c r="B18" s="360"/>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0"/>
      <c r="BA18" s="360"/>
      <c r="BB18" s="360"/>
      <c r="BC18" s="360"/>
      <c r="BD18" s="360"/>
      <c r="BE18" s="360"/>
      <c r="BF18" s="360"/>
      <c r="BG18" s="360"/>
      <c r="BH18" s="360"/>
      <c r="BI18" s="360"/>
      <c r="BJ18" s="360"/>
      <c r="BK18" s="360"/>
      <c r="BL18" s="360"/>
      <c r="BM18" s="360"/>
      <c r="BN18" s="360"/>
      <c r="BO18" s="360"/>
      <c r="BP18" s="360"/>
      <c r="BQ18" s="360"/>
      <c r="BR18" s="360"/>
      <c r="BS18" s="360"/>
      <c r="BT18" s="360"/>
      <c r="BU18" s="360"/>
      <c r="BV18" s="360"/>
      <c r="BW18" s="360"/>
      <c r="BX18" s="360"/>
      <c r="BY18" s="360"/>
      <c r="BZ18" s="360"/>
      <c r="CA18" s="360"/>
      <c r="CB18" s="360"/>
      <c r="CC18" s="360"/>
      <c r="CD18" s="360"/>
      <c r="CE18" s="360"/>
      <c r="CF18" s="360"/>
      <c r="CG18" s="360"/>
      <c r="CH18" s="360"/>
      <c r="CI18" s="360"/>
      <c r="CJ18" s="360"/>
      <c r="CK18" s="360"/>
      <c r="CL18" s="360"/>
      <c r="CM18" s="360"/>
      <c r="CN18" s="360"/>
      <c r="CO18" s="360"/>
      <c r="CP18" s="360"/>
      <c r="CQ18" s="360"/>
      <c r="CR18" s="360"/>
      <c r="CS18" s="360"/>
      <c r="CT18" s="360"/>
      <c r="CU18" s="360"/>
      <c r="CV18" s="360"/>
      <c r="CW18" s="360"/>
      <c r="CX18" s="360"/>
      <c r="CY18" s="360"/>
      <c r="CZ18" s="360"/>
      <c r="DA18" s="360"/>
      <c r="DB18" s="360"/>
      <c r="DC18" s="360"/>
      <c r="DD18" s="360"/>
      <c r="DE18" s="360"/>
    </row>
    <row r="19" spans="1:109" ht="13">
      <c r="DD19" s="243"/>
      <c r="DE19" s="243"/>
    </row>
    <row r="20" spans="1:109" ht="13">
      <c r="DD20" s="243"/>
      <c r="DE20" s="243"/>
    </row>
    <row r="21" spans="1:109" ht="17.25" customHeight="1">
      <c r="B21" s="361"/>
      <c r="C21" s="245"/>
      <c r="D21" s="245"/>
      <c r="E21" s="245"/>
      <c r="F21" s="245"/>
      <c r="G21" s="245"/>
      <c r="H21" s="245"/>
      <c r="I21" s="245"/>
      <c r="J21" s="245"/>
      <c r="K21" s="245"/>
      <c r="L21" s="245"/>
      <c r="M21" s="245"/>
      <c r="N21" s="362"/>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362"/>
      <c r="AU21" s="245"/>
      <c r="AV21" s="245"/>
      <c r="AW21" s="245"/>
      <c r="AX21" s="245"/>
      <c r="AY21" s="245"/>
      <c r="AZ21" s="245"/>
      <c r="BA21" s="245"/>
      <c r="BB21" s="245"/>
      <c r="BC21" s="245"/>
      <c r="BD21" s="245"/>
      <c r="BE21" s="245"/>
      <c r="BF21" s="362"/>
      <c r="BG21" s="245"/>
      <c r="BH21" s="245"/>
      <c r="BI21" s="245"/>
      <c r="BJ21" s="245"/>
      <c r="BK21" s="245"/>
      <c r="BL21" s="245"/>
      <c r="BM21" s="245"/>
      <c r="BN21" s="245"/>
      <c r="BO21" s="245"/>
      <c r="BP21" s="245"/>
      <c r="BQ21" s="245"/>
      <c r="BR21" s="362"/>
      <c r="BS21" s="245"/>
      <c r="BT21" s="245"/>
      <c r="BU21" s="245"/>
      <c r="BV21" s="245"/>
      <c r="BW21" s="245"/>
      <c r="BX21" s="245"/>
      <c r="BY21" s="245"/>
      <c r="BZ21" s="245"/>
      <c r="CA21" s="245"/>
      <c r="CB21" s="245"/>
      <c r="CC21" s="245"/>
      <c r="CD21" s="362"/>
      <c r="CE21" s="245"/>
      <c r="CF21" s="245"/>
      <c r="CG21" s="245"/>
      <c r="CH21" s="245"/>
      <c r="CI21" s="245"/>
      <c r="CJ21" s="245"/>
      <c r="CK21" s="245"/>
      <c r="CL21" s="245"/>
      <c r="CM21" s="245"/>
      <c r="CN21" s="245"/>
      <c r="CO21" s="245"/>
      <c r="CP21" s="362"/>
      <c r="CQ21" s="245"/>
      <c r="CR21" s="245"/>
      <c r="CS21" s="245"/>
      <c r="CT21" s="245"/>
      <c r="CU21" s="245"/>
      <c r="CV21" s="245"/>
      <c r="CW21" s="245"/>
      <c r="CX21" s="245"/>
      <c r="CY21" s="245"/>
      <c r="CZ21" s="245"/>
      <c r="DA21" s="245"/>
      <c r="DB21" s="362"/>
      <c r="DC21" s="245"/>
      <c r="DD21" s="246"/>
      <c r="DE21" s="243"/>
    </row>
    <row r="22" spans="1:109" ht="17.25" customHeight="1">
      <c r="B22" s="247"/>
    </row>
    <row r="23" spans="1:109" ht="13">
      <c r="B23" s="247"/>
    </row>
    <row r="24" spans="1:109" ht="13">
      <c r="B24" s="247"/>
    </row>
    <row r="25" spans="1:109" ht="13">
      <c r="B25" s="247"/>
    </row>
    <row r="26" spans="1:109" ht="13">
      <c r="B26" s="247"/>
    </row>
    <row r="27" spans="1:109" ht="13">
      <c r="B27" s="247"/>
    </row>
    <row r="28" spans="1:109" ht="13">
      <c r="B28" s="247"/>
    </row>
    <row r="29" spans="1:109" ht="13">
      <c r="B29" s="247"/>
    </row>
    <row r="30" spans="1:109" ht="13">
      <c r="B30" s="247"/>
    </row>
    <row r="31" spans="1:109" ht="13">
      <c r="B31" s="247"/>
    </row>
    <row r="32" spans="1:109" ht="13">
      <c r="B32" s="247"/>
    </row>
    <row r="33" spans="2:109" ht="13">
      <c r="B33" s="247"/>
    </row>
    <row r="34" spans="2:109" ht="13">
      <c r="B34" s="247"/>
    </row>
    <row r="35" spans="2:109" ht="13">
      <c r="B35" s="247"/>
    </row>
    <row r="36" spans="2:109" ht="13">
      <c r="B36" s="247"/>
    </row>
    <row r="37" spans="2:109" ht="13">
      <c r="B37" s="247"/>
    </row>
    <row r="38" spans="2:109" ht="13">
      <c r="B38" s="247"/>
    </row>
    <row r="39" spans="2:109" ht="13">
      <c r="B39" s="28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8"/>
      <c r="BQ39" s="278"/>
      <c r="BR39" s="278"/>
      <c r="BS39" s="278"/>
      <c r="BT39" s="278"/>
      <c r="BU39" s="278"/>
      <c r="BV39" s="278"/>
      <c r="BW39" s="278"/>
      <c r="BX39" s="278"/>
      <c r="BY39" s="278"/>
      <c r="BZ39" s="278"/>
      <c r="CA39" s="278"/>
      <c r="CB39" s="278"/>
      <c r="CC39" s="278"/>
      <c r="CD39" s="278"/>
      <c r="CE39" s="278"/>
      <c r="CF39" s="278"/>
      <c r="CG39" s="278"/>
      <c r="CH39" s="278"/>
      <c r="CI39" s="278"/>
      <c r="CJ39" s="278"/>
      <c r="CK39" s="278"/>
      <c r="CL39" s="278"/>
      <c r="CM39" s="278"/>
      <c r="CN39" s="278"/>
      <c r="CO39" s="278"/>
      <c r="CP39" s="278"/>
      <c r="CQ39" s="278"/>
      <c r="CR39" s="278"/>
      <c r="CS39" s="278"/>
      <c r="CT39" s="278"/>
      <c r="CU39" s="278"/>
      <c r="CV39" s="278"/>
      <c r="CW39" s="278"/>
      <c r="CX39" s="278"/>
      <c r="CY39" s="278"/>
      <c r="CZ39" s="278"/>
      <c r="DA39" s="278"/>
      <c r="DB39" s="278"/>
      <c r="DC39" s="278"/>
      <c r="DD39" s="289"/>
    </row>
    <row r="40" spans="2:109" ht="13">
      <c r="B40" s="363"/>
      <c r="DD40" s="363"/>
      <c r="DE40" s="243"/>
    </row>
    <row r="41" spans="2:109" ht="16.5">
      <c r="B41" s="244" t="s">
        <v>581</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5"/>
      <c r="CP41" s="245"/>
      <c r="CQ41" s="245"/>
      <c r="CR41" s="245"/>
      <c r="CS41" s="245"/>
      <c r="CT41" s="245"/>
      <c r="CU41" s="245"/>
      <c r="CV41" s="245"/>
      <c r="CW41" s="245"/>
      <c r="CX41" s="245"/>
      <c r="CY41" s="245"/>
      <c r="CZ41" s="245"/>
      <c r="DA41" s="245"/>
      <c r="DB41" s="245"/>
      <c r="DC41" s="245"/>
      <c r="DD41" s="246"/>
    </row>
    <row r="42" spans="2:109" ht="13">
      <c r="B42" s="247"/>
      <c r="G42" s="364"/>
      <c r="I42" s="365"/>
      <c r="J42" s="365"/>
      <c r="K42" s="365"/>
      <c r="AM42" s="364"/>
      <c r="AN42" s="364" t="s">
        <v>582</v>
      </c>
      <c r="AP42" s="365"/>
      <c r="AQ42" s="365"/>
      <c r="AR42" s="365"/>
      <c r="AY42" s="364"/>
      <c r="BA42" s="365"/>
      <c r="BB42" s="365"/>
      <c r="BC42" s="365"/>
      <c r="BK42" s="364"/>
      <c r="BM42" s="365"/>
      <c r="BN42" s="365"/>
      <c r="BO42" s="365"/>
      <c r="BW42" s="364"/>
      <c r="BY42" s="365"/>
      <c r="BZ42" s="365"/>
      <c r="CA42" s="365"/>
      <c r="CI42" s="364"/>
      <c r="CK42" s="365"/>
      <c r="CL42" s="365"/>
      <c r="CM42" s="365"/>
      <c r="CU42" s="364"/>
      <c r="CW42" s="365"/>
      <c r="CX42" s="365"/>
      <c r="CY42" s="365"/>
    </row>
    <row r="43" spans="2:109" ht="13.5" customHeight="1">
      <c r="B43" s="247"/>
      <c r="AN43" s="1255" t="s">
        <v>583</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ht="13">
      <c r="B44" s="247"/>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ht="13">
      <c r="B45" s="247"/>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ht="13">
      <c r="B46" s="247"/>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ht="13">
      <c r="B47" s="247"/>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ht="13">
      <c r="B48" s="247"/>
      <c r="H48" s="366"/>
      <c r="I48" s="366"/>
      <c r="J48" s="366"/>
      <c r="AN48" s="366"/>
      <c r="AO48" s="366"/>
      <c r="AP48" s="366"/>
      <c r="AZ48" s="366"/>
      <c r="BA48" s="366"/>
      <c r="BB48" s="366"/>
      <c r="BL48" s="366"/>
      <c r="BM48" s="366"/>
      <c r="BN48" s="366"/>
      <c r="BX48" s="366"/>
      <c r="BY48" s="366"/>
      <c r="BZ48" s="366"/>
      <c r="CJ48" s="366"/>
      <c r="CK48" s="366"/>
      <c r="CL48" s="366"/>
      <c r="CV48" s="366"/>
      <c r="CW48" s="366"/>
      <c r="CX48" s="366"/>
    </row>
    <row r="49" spans="1:109" ht="13">
      <c r="B49" s="247"/>
      <c r="AN49" s="243" t="s">
        <v>584</v>
      </c>
    </row>
    <row r="50" spans="1:109" ht="13">
      <c r="B50" s="247"/>
      <c r="G50" s="1264"/>
      <c r="H50" s="1264"/>
      <c r="I50" s="1264"/>
      <c r="J50" s="1264"/>
      <c r="K50" s="367"/>
      <c r="L50" s="367"/>
      <c r="M50" s="368"/>
      <c r="N50" s="368"/>
      <c r="AN50" s="1265"/>
      <c r="AO50" s="1266"/>
      <c r="AP50" s="1266"/>
      <c r="AQ50" s="1266"/>
      <c r="AR50" s="1266"/>
      <c r="AS50" s="1266"/>
      <c r="AT50" s="1266"/>
      <c r="AU50" s="1266"/>
      <c r="AV50" s="1266"/>
      <c r="AW50" s="1266"/>
      <c r="AX50" s="1266"/>
      <c r="AY50" s="1266"/>
      <c r="AZ50" s="1266"/>
      <c r="BA50" s="1266"/>
      <c r="BB50" s="1266"/>
      <c r="BC50" s="1266"/>
      <c r="BD50" s="1266"/>
      <c r="BE50" s="1266"/>
      <c r="BF50" s="1266"/>
      <c r="BG50" s="1266"/>
      <c r="BH50" s="1266"/>
      <c r="BI50" s="1266"/>
      <c r="BJ50" s="1266"/>
      <c r="BK50" s="1266"/>
      <c r="BL50" s="1266"/>
      <c r="BM50" s="1266"/>
      <c r="BN50" s="1266"/>
      <c r="BO50" s="1267"/>
      <c r="BP50" s="1268" t="s">
        <v>542</v>
      </c>
      <c r="BQ50" s="1268"/>
      <c r="BR50" s="1268"/>
      <c r="BS50" s="1268"/>
      <c r="BT50" s="1268"/>
      <c r="BU50" s="1268"/>
      <c r="BV50" s="1268"/>
      <c r="BW50" s="1268"/>
      <c r="BX50" s="1268" t="s">
        <v>543</v>
      </c>
      <c r="BY50" s="1268"/>
      <c r="BZ50" s="1268"/>
      <c r="CA50" s="1268"/>
      <c r="CB50" s="1268"/>
      <c r="CC50" s="1268"/>
      <c r="CD50" s="1268"/>
      <c r="CE50" s="1268"/>
      <c r="CF50" s="1268" t="s">
        <v>544</v>
      </c>
      <c r="CG50" s="1268"/>
      <c r="CH50" s="1268"/>
      <c r="CI50" s="1268"/>
      <c r="CJ50" s="1268"/>
      <c r="CK50" s="1268"/>
      <c r="CL50" s="1268"/>
      <c r="CM50" s="1268"/>
      <c r="CN50" s="1268" t="s">
        <v>545</v>
      </c>
      <c r="CO50" s="1268"/>
      <c r="CP50" s="1268"/>
      <c r="CQ50" s="1268"/>
      <c r="CR50" s="1268"/>
      <c r="CS50" s="1268"/>
      <c r="CT50" s="1268"/>
      <c r="CU50" s="1268"/>
      <c r="CV50" s="1268" t="s">
        <v>546</v>
      </c>
      <c r="CW50" s="1268"/>
      <c r="CX50" s="1268"/>
      <c r="CY50" s="1268"/>
      <c r="CZ50" s="1268"/>
      <c r="DA50" s="1268"/>
      <c r="DB50" s="1268"/>
      <c r="DC50" s="1268"/>
    </row>
    <row r="51" spans="1:109" ht="13.5" customHeight="1">
      <c r="B51" s="247"/>
      <c r="G51" s="1274"/>
      <c r="H51" s="1274"/>
      <c r="I51" s="1272"/>
      <c r="J51" s="1272"/>
      <c r="K51" s="1270"/>
      <c r="L51" s="1270"/>
      <c r="M51" s="1270"/>
      <c r="N51" s="1270"/>
      <c r="AM51" s="366"/>
      <c r="AN51" s="1271" t="s">
        <v>585</v>
      </c>
      <c r="AO51" s="1271"/>
      <c r="AP51" s="1271"/>
      <c r="AQ51" s="1271"/>
      <c r="AR51" s="1271"/>
      <c r="AS51" s="1271"/>
      <c r="AT51" s="1271"/>
      <c r="AU51" s="1271"/>
      <c r="AV51" s="1271"/>
      <c r="AW51" s="1271"/>
      <c r="AX51" s="1271"/>
      <c r="AY51" s="1271"/>
      <c r="AZ51" s="1271"/>
      <c r="BA51" s="1271"/>
      <c r="BB51" s="1271" t="s">
        <v>586</v>
      </c>
      <c r="BC51" s="1271"/>
      <c r="BD51" s="1271"/>
      <c r="BE51" s="1271"/>
      <c r="BF51" s="1271"/>
      <c r="BG51" s="1271"/>
      <c r="BH51" s="1271"/>
      <c r="BI51" s="1271"/>
      <c r="BJ51" s="1271"/>
      <c r="BK51" s="1271"/>
      <c r="BL51" s="1271"/>
      <c r="BM51" s="1271"/>
      <c r="BN51" s="1271"/>
      <c r="BO51" s="1271"/>
      <c r="BP51" s="1269">
        <v>106</v>
      </c>
      <c r="BQ51" s="1269"/>
      <c r="BR51" s="1269"/>
      <c r="BS51" s="1269"/>
      <c r="BT51" s="1269"/>
      <c r="BU51" s="1269"/>
      <c r="BV51" s="1269"/>
      <c r="BW51" s="1269"/>
      <c r="BX51" s="1269">
        <v>112.2</v>
      </c>
      <c r="BY51" s="1269"/>
      <c r="BZ51" s="1269"/>
      <c r="CA51" s="1269"/>
      <c r="CB51" s="1269"/>
      <c r="CC51" s="1269"/>
      <c r="CD51" s="1269"/>
      <c r="CE51" s="1269"/>
      <c r="CF51" s="1269">
        <v>98.6</v>
      </c>
      <c r="CG51" s="1269"/>
      <c r="CH51" s="1269"/>
      <c r="CI51" s="1269"/>
      <c r="CJ51" s="1269"/>
      <c r="CK51" s="1269"/>
      <c r="CL51" s="1269"/>
      <c r="CM51" s="1269"/>
      <c r="CN51" s="1269">
        <v>77.8</v>
      </c>
      <c r="CO51" s="1269"/>
      <c r="CP51" s="1269"/>
      <c r="CQ51" s="1269"/>
      <c r="CR51" s="1269"/>
      <c r="CS51" s="1269"/>
      <c r="CT51" s="1269"/>
      <c r="CU51" s="1269"/>
      <c r="CV51" s="1269">
        <v>37.299999999999997</v>
      </c>
      <c r="CW51" s="1269"/>
      <c r="CX51" s="1269"/>
      <c r="CY51" s="1269"/>
      <c r="CZ51" s="1269"/>
      <c r="DA51" s="1269"/>
      <c r="DB51" s="1269"/>
      <c r="DC51" s="1269"/>
    </row>
    <row r="52" spans="1:109" ht="13">
      <c r="B52" s="247"/>
      <c r="G52" s="1274"/>
      <c r="H52" s="1274"/>
      <c r="I52" s="1272"/>
      <c r="J52" s="1272"/>
      <c r="K52" s="1270"/>
      <c r="L52" s="1270"/>
      <c r="M52" s="1270"/>
      <c r="N52" s="1270"/>
      <c r="AM52" s="366"/>
      <c r="AN52" s="1271"/>
      <c r="AO52" s="1271"/>
      <c r="AP52" s="1271"/>
      <c r="AQ52" s="1271"/>
      <c r="AR52" s="1271"/>
      <c r="AS52" s="1271"/>
      <c r="AT52" s="1271"/>
      <c r="AU52" s="1271"/>
      <c r="AV52" s="1271"/>
      <c r="AW52" s="1271"/>
      <c r="AX52" s="1271"/>
      <c r="AY52" s="1271"/>
      <c r="AZ52" s="1271"/>
      <c r="BA52" s="1271"/>
      <c r="BB52" s="1271"/>
      <c r="BC52" s="1271"/>
      <c r="BD52" s="1271"/>
      <c r="BE52" s="1271"/>
      <c r="BF52" s="1271"/>
      <c r="BG52" s="1271"/>
      <c r="BH52" s="1271"/>
      <c r="BI52" s="1271"/>
      <c r="BJ52" s="1271"/>
      <c r="BK52" s="1271"/>
      <c r="BL52" s="1271"/>
      <c r="BM52" s="1271"/>
      <c r="BN52" s="1271"/>
      <c r="BO52" s="1271"/>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ht="13">
      <c r="A53" s="365"/>
      <c r="B53" s="247"/>
      <c r="G53" s="1274"/>
      <c r="H53" s="1274"/>
      <c r="I53" s="1264"/>
      <c r="J53" s="1264"/>
      <c r="K53" s="1270"/>
      <c r="L53" s="1270"/>
      <c r="M53" s="1270"/>
      <c r="N53" s="1270"/>
      <c r="AM53" s="366"/>
      <c r="AN53" s="1271"/>
      <c r="AO53" s="1271"/>
      <c r="AP53" s="1271"/>
      <c r="AQ53" s="1271"/>
      <c r="AR53" s="1271"/>
      <c r="AS53" s="1271"/>
      <c r="AT53" s="1271"/>
      <c r="AU53" s="1271"/>
      <c r="AV53" s="1271"/>
      <c r="AW53" s="1271"/>
      <c r="AX53" s="1271"/>
      <c r="AY53" s="1271"/>
      <c r="AZ53" s="1271"/>
      <c r="BA53" s="1271"/>
      <c r="BB53" s="1271" t="s">
        <v>587</v>
      </c>
      <c r="BC53" s="1271"/>
      <c r="BD53" s="1271"/>
      <c r="BE53" s="1271"/>
      <c r="BF53" s="1271"/>
      <c r="BG53" s="1271"/>
      <c r="BH53" s="1271"/>
      <c r="BI53" s="1271"/>
      <c r="BJ53" s="1271"/>
      <c r="BK53" s="1271"/>
      <c r="BL53" s="1271"/>
      <c r="BM53" s="1271"/>
      <c r="BN53" s="1271"/>
      <c r="BO53" s="1271"/>
      <c r="BP53" s="1269">
        <v>59.8</v>
      </c>
      <c r="BQ53" s="1269"/>
      <c r="BR53" s="1269"/>
      <c r="BS53" s="1269"/>
      <c r="BT53" s="1269"/>
      <c r="BU53" s="1269"/>
      <c r="BV53" s="1269"/>
      <c r="BW53" s="1269"/>
      <c r="BX53" s="1269">
        <v>58.6</v>
      </c>
      <c r="BY53" s="1269"/>
      <c r="BZ53" s="1269"/>
      <c r="CA53" s="1269"/>
      <c r="CB53" s="1269"/>
      <c r="CC53" s="1269"/>
      <c r="CD53" s="1269"/>
      <c r="CE53" s="1269"/>
      <c r="CF53" s="1269">
        <v>59.7</v>
      </c>
      <c r="CG53" s="1269"/>
      <c r="CH53" s="1269"/>
      <c r="CI53" s="1269"/>
      <c r="CJ53" s="1269"/>
      <c r="CK53" s="1269"/>
      <c r="CL53" s="1269"/>
      <c r="CM53" s="1269"/>
      <c r="CN53" s="1269">
        <v>59.5</v>
      </c>
      <c r="CO53" s="1269"/>
      <c r="CP53" s="1269"/>
      <c r="CQ53" s="1269"/>
      <c r="CR53" s="1269"/>
      <c r="CS53" s="1269"/>
      <c r="CT53" s="1269"/>
      <c r="CU53" s="1269"/>
      <c r="CV53" s="1269">
        <v>61.3</v>
      </c>
      <c r="CW53" s="1269"/>
      <c r="CX53" s="1269"/>
      <c r="CY53" s="1269"/>
      <c r="CZ53" s="1269"/>
      <c r="DA53" s="1269"/>
      <c r="DB53" s="1269"/>
      <c r="DC53" s="1269"/>
    </row>
    <row r="54" spans="1:109" ht="13">
      <c r="A54" s="365"/>
      <c r="B54" s="247"/>
      <c r="G54" s="1274"/>
      <c r="H54" s="1274"/>
      <c r="I54" s="1264"/>
      <c r="J54" s="1264"/>
      <c r="K54" s="1270"/>
      <c r="L54" s="1270"/>
      <c r="M54" s="1270"/>
      <c r="N54" s="1270"/>
      <c r="AM54" s="366"/>
      <c r="AN54" s="1271"/>
      <c r="AO54" s="1271"/>
      <c r="AP54" s="1271"/>
      <c r="AQ54" s="1271"/>
      <c r="AR54" s="1271"/>
      <c r="AS54" s="1271"/>
      <c r="AT54" s="1271"/>
      <c r="AU54" s="1271"/>
      <c r="AV54" s="1271"/>
      <c r="AW54" s="1271"/>
      <c r="AX54" s="1271"/>
      <c r="AY54" s="1271"/>
      <c r="AZ54" s="1271"/>
      <c r="BA54" s="1271"/>
      <c r="BB54" s="1271"/>
      <c r="BC54" s="1271"/>
      <c r="BD54" s="1271"/>
      <c r="BE54" s="1271"/>
      <c r="BF54" s="1271"/>
      <c r="BG54" s="1271"/>
      <c r="BH54" s="1271"/>
      <c r="BI54" s="1271"/>
      <c r="BJ54" s="1271"/>
      <c r="BK54" s="1271"/>
      <c r="BL54" s="1271"/>
      <c r="BM54" s="1271"/>
      <c r="BN54" s="1271"/>
      <c r="BO54" s="1271"/>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ht="13">
      <c r="A55" s="365"/>
      <c r="B55" s="247"/>
      <c r="G55" s="1264"/>
      <c r="H55" s="1264"/>
      <c r="I55" s="1264"/>
      <c r="J55" s="1264"/>
      <c r="K55" s="1270"/>
      <c r="L55" s="1270"/>
      <c r="M55" s="1270"/>
      <c r="N55" s="1270"/>
      <c r="AN55" s="1268" t="s">
        <v>588</v>
      </c>
      <c r="AO55" s="1268"/>
      <c r="AP55" s="1268"/>
      <c r="AQ55" s="1268"/>
      <c r="AR55" s="1268"/>
      <c r="AS55" s="1268"/>
      <c r="AT55" s="1268"/>
      <c r="AU55" s="1268"/>
      <c r="AV55" s="1268"/>
      <c r="AW55" s="1268"/>
      <c r="AX55" s="1268"/>
      <c r="AY55" s="1268"/>
      <c r="AZ55" s="1268"/>
      <c r="BA55" s="1268"/>
      <c r="BB55" s="1271" t="s">
        <v>586</v>
      </c>
      <c r="BC55" s="1271"/>
      <c r="BD55" s="1271"/>
      <c r="BE55" s="1271"/>
      <c r="BF55" s="1271"/>
      <c r="BG55" s="1271"/>
      <c r="BH55" s="1271"/>
      <c r="BI55" s="1271"/>
      <c r="BJ55" s="1271"/>
      <c r="BK55" s="1271"/>
      <c r="BL55" s="1271"/>
      <c r="BM55" s="1271"/>
      <c r="BN55" s="1271"/>
      <c r="BO55" s="1271"/>
      <c r="BP55" s="1269">
        <v>28.5</v>
      </c>
      <c r="BQ55" s="1269"/>
      <c r="BR55" s="1269"/>
      <c r="BS55" s="1269"/>
      <c r="BT55" s="1269"/>
      <c r="BU55" s="1269"/>
      <c r="BV55" s="1269"/>
      <c r="BW55" s="1269"/>
      <c r="BX55" s="1269">
        <v>20.5</v>
      </c>
      <c r="BY55" s="1269"/>
      <c r="BZ55" s="1269"/>
      <c r="CA55" s="1269"/>
      <c r="CB55" s="1269"/>
      <c r="CC55" s="1269"/>
      <c r="CD55" s="1269"/>
      <c r="CE55" s="1269"/>
      <c r="CF55" s="1269">
        <v>21.4</v>
      </c>
      <c r="CG55" s="1269"/>
      <c r="CH55" s="1269"/>
      <c r="CI55" s="1269"/>
      <c r="CJ55" s="1269"/>
      <c r="CK55" s="1269"/>
      <c r="CL55" s="1269"/>
      <c r="CM55" s="1269"/>
      <c r="CN55" s="1269">
        <v>12.8</v>
      </c>
      <c r="CO55" s="1269"/>
      <c r="CP55" s="1269"/>
      <c r="CQ55" s="1269"/>
      <c r="CR55" s="1269"/>
      <c r="CS55" s="1269"/>
      <c r="CT55" s="1269"/>
      <c r="CU55" s="1269"/>
      <c r="CV55" s="1269">
        <v>0</v>
      </c>
      <c r="CW55" s="1269"/>
      <c r="CX55" s="1269"/>
      <c r="CY55" s="1269"/>
      <c r="CZ55" s="1269"/>
      <c r="DA55" s="1269"/>
      <c r="DB55" s="1269"/>
      <c r="DC55" s="1269"/>
    </row>
    <row r="56" spans="1:109" ht="13">
      <c r="A56" s="365"/>
      <c r="B56" s="247"/>
      <c r="G56" s="1264"/>
      <c r="H56" s="1264"/>
      <c r="I56" s="1264"/>
      <c r="J56" s="1264"/>
      <c r="K56" s="1270"/>
      <c r="L56" s="1270"/>
      <c r="M56" s="1270"/>
      <c r="N56" s="1270"/>
      <c r="AN56" s="1268"/>
      <c r="AO56" s="1268"/>
      <c r="AP56" s="1268"/>
      <c r="AQ56" s="1268"/>
      <c r="AR56" s="1268"/>
      <c r="AS56" s="1268"/>
      <c r="AT56" s="1268"/>
      <c r="AU56" s="1268"/>
      <c r="AV56" s="1268"/>
      <c r="AW56" s="1268"/>
      <c r="AX56" s="1268"/>
      <c r="AY56" s="1268"/>
      <c r="AZ56" s="1268"/>
      <c r="BA56" s="1268"/>
      <c r="BB56" s="1271"/>
      <c r="BC56" s="1271"/>
      <c r="BD56" s="1271"/>
      <c r="BE56" s="1271"/>
      <c r="BF56" s="1271"/>
      <c r="BG56" s="1271"/>
      <c r="BH56" s="1271"/>
      <c r="BI56" s="1271"/>
      <c r="BJ56" s="1271"/>
      <c r="BK56" s="1271"/>
      <c r="BL56" s="1271"/>
      <c r="BM56" s="1271"/>
      <c r="BN56" s="1271"/>
      <c r="BO56" s="1271"/>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365" customFormat="1" ht="13">
      <c r="B57" s="369"/>
      <c r="G57" s="1264"/>
      <c r="H57" s="1264"/>
      <c r="I57" s="1273"/>
      <c r="J57" s="1273"/>
      <c r="K57" s="1270"/>
      <c r="L57" s="1270"/>
      <c r="M57" s="1270"/>
      <c r="N57" s="1270"/>
      <c r="AM57" s="243"/>
      <c r="AN57" s="1268"/>
      <c r="AO57" s="1268"/>
      <c r="AP57" s="1268"/>
      <c r="AQ57" s="1268"/>
      <c r="AR57" s="1268"/>
      <c r="AS57" s="1268"/>
      <c r="AT57" s="1268"/>
      <c r="AU57" s="1268"/>
      <c r="AV57" s="1268"/>
      <c r="AW57" s="1268"/>
      <c r="AX57" s="1268"/>
      <c r="AY57" s="1268"/>
      <c r="AZ57" s="1268"/>
      <c r="BA57" s="1268"/>
      <c r="BB57" s="1271" t="s">
        <v>587</v>
      </c>
      <c r="BC57" s="1271"/>
      <c r="BD57" s="1271"/>
      <c r="BE57" s="1271"/>
      <c r="BF57" s="1271"/>
      <c r="BG57" s="1271"/>
      <c r="BH57" s="1271"/>
      <c r="BI57" s="1271"/>
      <c r="BJ57" s="1271"/>
      <c r="BK57" s="1271"/>
      <c r="BL57" s="1271"/>
      <c r="BM57" s="1271"/>
      <c r="BN57" s="1271"/>
      <c r="BO57" s="1271"/>
      <c r="BP57" s="1269">
        <v>59.7</v>
      </c>
      <c r="BQ57" s="1269"/>
      <c r="BR57" s="1269"/>
      <c r="BS57" s="1269"/>
      <c r="BT57" s="1269"/>
      <c r="BU57" s="1269"/>
      <c r="BV57" s="1269"/>
      <c r="BW57" s="1269"/>
      <c r="BX57" s="1269">
        <v>60.3</v>
      </c>
      <c r="BY57" s="1269"/>
      <c r="BZ57" s="1269"/>
      <c r="CA57" s="1269"/>
      <c r="CB57" s="1269"/>
      <c r="CC57" s="1269"/>
      <c r="CD57" s="1269"/>
      <c r="CE57" s="1269"/>
      <c r="CF57" s="1269">
        <v>60.5</v>
      </c>
      <c r="CG57" s="1269"/>
      <c r="CH57" s="1269"/>
      <c r="CI57" s="1269"/>
      <c r="CJ57" s="1269"/>
      <c r="CK57" s="1269"/>
      <c r="CL57" s="1269"/>
      <c r="CM57" s="1269"/>
      <c r="CN57" s="1269">
        <v>61.2</v>
      </c>
      <c r="CO57" s="1269"/>
      <c r="CP57" s="1269"/>
      <c r="CQ57" s="1269"/>
      <c r="CR57" s="1269"/>
      <c r="CS57" s="1269"/>
      <c r="CT57" s="1269"/>
      <c r="CU57" s="1269"/>
      <c r="CV57" s="1269">
        <v>62.8</v>
      </c>
      <c r="CW57" s="1269"/>
      <c r="CX57" s="1269"/>
      <c r="CY57" s="1269"/>
      <c r="CZ57" s="1269"/>
      <c r="DA57" s="1269"/>
      <c r="DB57" s="1269"/>
      <c r="DC57" s="1269"/>
      <c r="DD57" s="370"/>
      <c r="DE57" s="369"/>
    </row>
    <row r="58" spans="1:109" s="365" customFormat="1" ht="13">
      <c r="A58" s="243"/>
      <c r="B58" s="369"/>
      <c r="G58" s="1264"/>
      <c r="H58" s="1264"/>
      <c r="I58" s="1273"/>
      <c r="J58" s="1273"/>
      <c r="K58" s="1270"/>
      <c r="L58" s="1270"/>
      <c r="M58" s="1270"/>
      <c r="N58" s="1270"/>
      <c r="AM58" s="243"/>
      <c r="AN58" s="1268"/>
      <c r="AO58" s="1268"/>
      <c r="AP58" s="1268"/>
      <c r="AQ58" s="1268"/>
      <c r="AR58" s="1268"/>
      <c r="AS58" s="1268"/>
      <c r="AT58" s="1268"/>
      <c r="AU58" s="1268"/>
      <c r="AV58" s="1268"/>
      <c r="AW58" s="1268"/>
      <c r="AX58" s="1268"/>
      <c r="AY58" s="1268"/>
      <c r="AZ58" s="1268"/>
      <c r="BA58" s="1268"/>
      <c r="BB58" s="1271"/>
      <c r="BC58" s="1271"/>
      <c r="BD58" s="1271"/>
      <c r="BE58" s="1271"/>
      <c r="BF58" s="1271"/>
      <c r="BG58" s="1271"/>
      <c r="BH58" s="1271"/>
      <c r="BI58" s="1271"/>
      <c r="BJ58" s="1271"/>
      <c r="BK58" s="1271"/>
      <c r="BL58" s="1271"/>
      <c r="BM58" s="1271"/>
      <c r="BN58" s="1271"/>
      <c r="BO58" s="1271"/>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370"/>
      <c r="DE58" s="369"/>
    </row>
    <row r="59" spans="1:109" s="365" customFormat="1" ht="13">
      <c r="A59" s="243"/>
      <c r="B59" s="369"/>
      <c r="K59" s="371"/>
      <c r="L59" s="371"/>
      <c r="M59" s="371"/>
      <c r="N59" s="371"/>
      <c r="AQ59" s="371"/>
      <c r="AR59" s="371"/>
      <c r="AS59" s="371"/>
      <c r="AT59" s="371"/>
      <c r="BC59" s="371"/>
      <c r="BD59" s="371"/>
      <c r="BE59" s="371"/>
      <c r="BF59" s="371"/>
      <c r="BO59" s="371"/>
      <c r="BP59" s="371"/>
      <c r="BQ59" s="371"/>
      <c r="BR59" s="371"/>
      <c r="CA59" s="371"/>
      <c r="CB59" s="371"/>
      <c r="CC59" s="371"/>
      <c r="CD59" s="371"/>
      <c r="CM59" s="371"/>
      <c r="CN59" s="371"/>
      <c r="CO59" s="371"/>
      <c r="CP59" s="371"/>
      <c r="CY59" s="371"/>
      <c r="CZ59" s="371"/>
      <c r="DA59" s="371"/>
      <c r="DB59" s="371"/>
      <c r="DC59" s="371"/>
      <c r="DD59" s="370"/>
      <c r="DE59" s="369"/>
    </row>
    <row r="60" spans="1:109" s="365" customFormat="1" ht="13">
      <c r="A60" s="243"/>
      <c r="B60" s="369"/>
      <c r="K60" s="371"/>
      <c r="L60" s="371"/>
      <c r="M60" s="371"/>
      <c r="N60" s="371"/>
      <c r="AQ60" s="371"/>
      <c r="AR60" s="371"/>
      <c r="AS60" s="371"/>
      <c r="AT60" s="371"/>
      <c r="BC60" s="371"/>
      <c r="BD60" s="371"/>
      <c r="BE60" s="371"/>
      <c r="BF60" s="371"/>
      <c r="BO60" s="371"/>
      <c r="BP60" s="371"/>
      <c r="BQ60" s="371"/>
      <c r="BR60" s="371"/>
      <c r="CA60" s="371"/>
      <c r="CB60" s="371"/>
      <c r="CC60" s="371"/>
      <c r="CD60" s="371"/>
      <c r="CM60" s="371"/>
      <c r="CN60" s="371"/>
      <c r="CO60" s="371"/>
      <c r="CP60" s="371"/>
      <c r="CY60" s="371"/>
      <c r="CZ60" s="371"/>
      <c r="DA60" s="371"/>
      <c r="DB60" s="371"/>
      <c r="DC60" s="371"/>
      <c r="DD60" s="370"/>
      <c r="DE60" s="369"/>
    </row>
    <row r="61" spans="1:109" s="365" customFormat="1" ht="13">
      <c r="A61" s="243"/>
      <c r="B61" s="372"/>
      <c r="C61" s="373"/>
      <c r="D61" s="373"/>
      <c r="E61" s="373"/>
      <c r="F61" s="373"/>
      <c r="G61" s="373"/>
      <c r="H61" s="373"/>
      <c r="I61" s="373"/>
      <c r="J61" s="373"/>
      <c r="K61" s="373"/>
      <c r="L61" s="373"/>
      <c r="M61" s="374"/>
      <c r="N61" s="374"/>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4"/>
      <c r="AT61" s="374"/>
      <c r="AU61" s="373"/>
      <c r="AV61" s="373"/>
      <c r="AW61" s="373"/>
      <c r="AX61" s="373"/>
      <c r="AY61" s="373"/>
      <c r="AZ61" s="373"/>
      <c r="BA61" s="373"/>
      <c r="BB61" s="373"/>
      <c r="BC61" s="373"/>
      <c r="BD61" s="373"/>
      <c r="BE61" s="374"/>
      <c r="BF61" s="374"/>
      <c r="BG61" s="373"/>
      <c r="BH61" s="373"/>
      <c r="BI61" s="373"/>
      <c r="BJ61" s="373"/>
      <c r="BK61" s="373"/>
      <c r="BL61" s="373"/>
      <c r="BM61" s="373"/>
      <c r="BN61" s="373"/>
      <c r="BO61" s="373"/>
      <c r="BP61" s="373"/>
      <c r="BQ61" s="374"/>
      <c r="BR61" s="374"/>
      <c r="BS61" s="373"/>
      <c r="BT61" s="373"/>
      <c r="BU61" s="373"/>
      <c r="BV61" s="373"/>
      <c r="BW61" s="373"/>
      <c r="BX61" s="373"/>
      <c r="BY61" s="373"/>
      <c r="BZ61" s="373"/>
      <c r="CA61" s="373"/>
      <c r="CB61" s="373"/>
      <c r="CC61" s="374"/>
      <c r="CD61" s="374"/>
      <c r="CE61" s="373"/>
      <c r="CF61" s="373"/>
      <c r="CG61" s="373"/>
      <c r="CH61" s="373"/>
      <c r="CI61" s="373"/>
      <c r="CJ61" s="373"/>
      <c r="CK61" s="373"/>
      <c r="CL61" s="373"/>
      <c r="CM61" s="373"/>
      <c r="CN61" s="373"/>
      <c r="CO61" s="374"/>
      <c r="CP61" s="374"/>
      <c r="CQ61" s="373"/>
      <c r="CR61" s="373"/>
      <c r="CS61" s="373"/>
      <c r="CT61" s="373"/>
      <c r="CU61" s="373"/>
      <c r="CV61" s="373"/>
      <c r="CW61" s="373"/>
      <c r="CX61" s="373"/>
      <c r="CY61" s="373"/>
      <c r="CZ61" s="373"/>
      <c r="DA61" s="374"/>
      <c r="DB61" s="374"/>
      <c r="DC61" s="374"/>
      <c r="DD61" s="375"/>
      <c r="DE61" s="369"/>
    </row>
    <row r="62" spans="1:109" ht="13">
      <c r="B62" s="363"/>
      <c r="C62" s="363"/>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c r="AR62" s="363"/>
      <c r="AS62" s="363"/>
      <c r="AT62" s="363"/>
      <c r="AU62" s="363"/>
      <c r="AV62" s="363"/>
      <c r="AW62" s="363"/>
      <c r="AX62" s="363"/>
      <c r="AY62" s="363"/>
      <c r="AZ62" s="363"/>
      <c r="BA62" s="363"/>
      <c r="BB62" s="363"/>
      <c r="BC62" s="363"/>
      <c r="BD62" s="363"/>
      <c r="BE62" s="363"/>
      <c r="BF62" s="363"/>
      <c r="BG62" s="363"/>
      <c r="BH62" s="363"/>
      <c r="BI62" s="363"/>
      <c r="BJ62" s="363"/>
      <c r="BK62" s="363"/>
      <c r="BL62" s="363"/>
      <c r="BM62" s="363"/>
      <c r="BN62" s="363"/>
      <c r="BO62" s="363"/>
      <c r="BP62" s="363"/>
      <c r="BQ62" s="363"/>
      <c r="BR62" s="363"/>
      <c r="BS62" s="363"/>
      <c r="BT62" s="363"/>
      <c r="BU62" s="363"/>
      <c r="BV62" s="363"/>
      <c r="BW62" s="363"/>
      <c r="BX62" s="363"/>
      <c r="BY62" s="363"/>
      <c r="BZ62" s="363"/>
      <c r="CA62" s="363"/>
      <c r="CB62" s="363"/>
      <c r="CC62" s="363"/>
      <c r="CD62" s="363"/>
      <c r="CE62" s="363"/>
      <c r="CF62" s="363"/>
      <c r="CG62" s="363"/>
      <c r="CH62" s="363"/>
      <c r="CI62" s="363"/>
      <c r="CJ62" s="363"/>
      <c r="CK62" s="363"/>
      <c r="CL62" s="363"/>
      <c r="CM62" s="363"/>
      <c r="CN62" s="363"/>
      <c r="CO62" s="363"/>
      <c r="CP62" s="363"/>
      <c r="CQ62" s="363"/>
      <c r="CR62" s="363"/>
      <c r="CS62" s="363"/>
      <c r="CT62" s="363"/>
      <c r="CU62" s="363"/>
      <c r="CV62" s="363"/>
      <c r="CW62" s="363"/>
      <c r="CX62" s="363"/>
      <c r="CY62" s="363"/>
      <c r="CZ62" s="363"/>
      <c r="DA62" s="363"/>
      <c r="DB62" s="363"/>
      <c r="DC62" s="363"/>
      <c r="DD62" s="363"/>
      <c r="DE62" s="243"/>
    </row>
    <row r="63" spans="1:109" ht="16.5">
      <c r="B63" s="279" t="s">
        <v>589</v>
      </c>
    </row>
    <row r="64" spans="1:109" ht="13">
      <c r="B64" s="247"/>
      <c r="G64" s="364"/>
      <c r="I64" s="376"/>
      <c r="J64" s="376"/>
      <c r="K64" s="376"/>
      <c r="L64" s="376"/>
      <c r="M64" s="376"/>
      <c r="N64" s="377"/>
      <c r="AM64" s="364"/>
      <c r="AN64" s="364" t="s">
        <v>582</v>
      </c>
      <c r="AP64" s="365"/>
      <c r="AQ64" s="365"/>
      <c r="AR64" s="365"/>
      <c r="AY64" s="364"/>
      <c r="BA64" s="365"/>
      <c r="BB64" s="365"/>
      <c r="BC64" s="365"/>
      <c r="BK64" s="364"/>
      <c r="BM64" s="365"/>
      <c r="BN64" s="365"/>
      <c r="BO64" s="365"/>
      <c r="BW64" s="364"/>
      <c r="BY64" s="365"/>
      <c r="BZ64" s="365"/>
      <c r="CA64" s="365"/>
      <c r="CI64" s="364"/>
      <c r="CK64" s="365"/>
      <c r="CL64" s="365"/>
      <c r="CM64" s="365"/>
      <c r="CU64" s="364"/>
      <c r="CW64" s="365"/>
      <c r="CX64" s="365"/>
      <c r="CY64" s="365"/>
    </row>
    <row r="65" spans="2:107" ht="13">
      <c r="B65" s="247"/>
      <c r="AN65" s="1255" t="s">
        <v>590</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ht="13">
      <c r="B66" s="247"/>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ht="13">
      <c r="B67" s="247"/>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ht="13">
      <c r="B68" s="247"/>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ht="13">
      <c r="B69" s="247"/>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ht="13">
      <c r="B70" s="247"/>
      <c r="H70" s="378"/>
      <c r="I70" s="378"/>
      <c r="J70" s="379"/>
      <c r="K70" s="379"/>
      <c r="L70" s="380"/>
      <c r="M70" s="379"/>
      <c r="N70" s="380"/>
      <c r="AN70" s="366"/>
      <c r="AO70" s="366"/>
      <c r="AP70" s="366"/>
      <c r="AZ70" s="366"/>
      <c r="BA70" s="366"/>
      <c r="BB70" s="366"/>
      <c r="BL70" s="366"/>
      <c r="BM70" s="366"/>
      <c r="BN70" s="366"/>
      <c r="BX70" s="366"/>
      <c r="BY70" s="366"/>
      <c r="BZ70" s="366"/>
      <c r="CJ70" s="366"/>
      <c r="CK70" s="366"/>
      <c r="CL70" s="366"/>
      <c r="CV70" s="366"/>
      <c r="CW70" s="366"/>
      <c r="CX70" s="366"/>
    </row>
    <row r="71" spans="2:107" ht="13">
      <c r="B71" s="247"/>
      <c r="G71" s="381"/>
      <c r="I71" s="382"/>
      <c r="J71" s="379"/>
      <c r="K71" s="379"/>
      <c r="L71" s="380"/>
      <c r="M71" s="379"/>
      <c r="N71" s="380"/>
      <c r="AM71" s="381"/>
      <c r="AN71" s="243" t="s">
        <v>584</v>
      </c>
    </row>
    <row r="72" spans="2:107" ht="13">
      <c r="B72" s="247"/>
      <c r="G72" s="1264"/>
      <c r="H72" s="1264"/>
      <c r="I72" s="1264"/>
      <c r="J72" s="1264"/>
      <c r="K72" s="367"/>
      <c r="L72" s="367"/>
      <c r="M72" s="368"/>
      <c r="N72" s="368"/>
      <c r="AN72" s="1265"/>
      <c r="AO72" s="1266"/>
      <c r="AP72" s="1266"/>
      <c r="AQ72" s="1266"/>
      <c r="AR72" s="1266"/>
      <c r="AS72" s="1266"/>
      <c r="AT72" s="1266"/>
      <c r="AU72" s="1266"/>
      <c r="AV72" s="1266"/>
      <c r="AW72" s="1266"/>
      <c r="AX72" s="1266"/>
      <c r="AY72" s="1266"/>
      <c r="AZ72" s="1266"/>
      <c r="BA72" s="1266"/>
      <c r="BB72" s="1266"/>
      <c r="BC72" s="1266"/>
      <c r="BD72" s="1266"/>
      <c r="BE72" s="1266"/>
      <c r="BF72" s="1266"/>
      <c r="BG72" s="1266"/>
      <c r="BH72" s="1266"/>
      <c r="BI72" s="1266"/>
      <c r="BJ72" s="1266"/>
      <c r="BK72" s="1266"/>
      <c r="BL72" s="1266"/>
      <c r="BM72" s="1266"/>
      <c r="BN72" s="1266"/>
      <c r="BO72" s="1267"/>
      <c r="BP72" s="1268" t="s">
        <v>542</v>
      </c>
      <c r="BQ72" s="1268"/>
      <c r="BR72" s="1268"/>
      <c r="BS72" s="1268"/>
      <c r="BT72" s="1268"/>
      <c r="BU72" s="1268"/>
      <c r="BV72" s="1268"/>
      <c r="BW72" s="1268"/>
      <c r="BX72" s="1268" t="s">
        <v>543</v>
      </c>
      <c r="BY72" s="1268"/>
      <c r="BZ72" s="1268"/>
      <c r="CA72" s="1268"/>
      <c r="CB72" s="1268"/>
      <c r="CC72" s="1268"/>
      <c r="CD72" s="1268"/>
      <c r="CE72" s="1268"/>
      <c r="CF72" s="1268" t="s">
        <v>544</v>
      </c>
      <c r="CG72" s="1268"/>
      <c r="CH72" s="1268"/>
      <c r="CI72" s="1268"/>
      <c r="CJ72" s="1268"/>
      <c r="CK72" s="1268"/>
      <c r="CL72" s="1268"/>
      <c r="CM72" s="1268"/>
      <c r="CN72" s="1268" t="s">
        <v>545</v>
      </c>
      <c r="CO72" s="1268"/>
      <c r="CP72" s="1268"/>
      <c r="CQ72" s="1268"/>
      <c r="CR72" s="1268"/>
      <c r="CS72" s="1268"/>
      <c r="CT72" s="1268"/>
      <c r="CU72" s="1268"/>
      <c r="CV72" s="1268" t="s">
        <v>546</v>
      </c>
      <c r="CW72" s="1268"/>
      <c r="CX72" s="1268"/>
      <c r="CY72" s="1268"/>
      <c r="CZ72" s="1268"/>
      <c r="DA72" s="1268"/>
      <c r="DB72" s="1268"/>
      <c r="DC72" s="1268"/>
    </row>
    <row r="73" spans="2:107" ht="13">
      <c r="B73" s="247"/>
      <c r="G73" s="1274"/>
      <c r="H73" s="1274"/>
      <c r="I73" s="1274"/>
      <c r="J73" s="1274"/>
      <c r="K73" s="1275"/>
      <c r="L73" s="1275"/>
      <c r="M73" s="1275"/>
      <c r="N73" s="1275"/>
      <c r="AM73" s="366"/>
      <c r="AN73" s="1271" t="s">
        <v>585</v>
      </c>
      <c r="AO73" s="1271"/>
      <c r="AP73" s="1271"/>
      <c r="AQ73" s="1271"/>
      <c r="AR73" s="1271"/>
      <c r="AS73" s="1271"/>
      <c r="AT73" s="1271"/>
      <c r="AU73" s="1271"/>
      <c r="AV73" s="1271"/>
      <c r="AW73" s="1271"/>
      <c r="AX73" s="1271"/>
      <c r="AY73" s="1271"/>
      <c r="AZ73" s="1271"/>
      <c r="BA73" s="1271"/>
      <c r="BB73" s="1271" t="s">
        <v>586</v>
      </c>
      <c r="BC73" s="1271"/>
      <c r="BD73" s="1271"/>
      <c r="BE73" s="1271"/>
      <c r="BF73" s="1271"/>
      <c r="BG73" s="1271"/>
      <c r="BH73" s="1271"/>
      <c r="BI73" s="1271"/>
      <c r="BJ73" s="1271"/>
      <c r="BK73" s="1271"/>
      <c r="BL73" s="1271"/>
      <c r="BM73" s="1271"/>
      <c r="BN73" s="1271"/>
      <c r="BO73" s="1271"/>
      <c r="BP73" s="1269">
        <v>106</v>
      </c>
      <c r="BQ73" s="1269"/>
      <c r="BR73" s="1269"/>
      <c r="BS73" s="1269"/>
      <c r="BT73" s="1269"/>
      <c r="BU73" s="1269"/>
      <c r="BV73" s="1269"/>
      <c r="BW73" s="1269"/>
      <c r="BX73" s="1269">
        <v>112.2</v>
      </c>
      <c r="BY73" s="1269"/>
      <c r="BZ73" s="1269"/>
      <c r="CA73" s="1269"/>
      <c r="CB73" s="1269"/>
      <c r="CC73" s="1269"/>
      <c r="CD73" s="1269"/>
      <c r="CE73" s="1269"/>
      <c r="CF73" s="1269">
        <v>98.6</v>
      </c>
      <c r="CG73" s="1269"/>
      <c r="CH73" s="1269"/>
      <c r="CI73" s="1269"/>
      <c r="CJ73" s="1269"/>
      <c r="CK73" s="1269"/>
      <c r="CL73" s="1269"/>
      <c r="CM73" s="1269"/>
      <c r="CN73" s="1269">
        <v>77.8</v>
      </c>
      <c r="CO73" s="1269"/>
      <c r="CP73" s="1269"/>
      <c r="CQ73" s="1269"/>
      <c r="CR73" s="1269"/>
      <c r="CS73" s="1269"/>
      <c r="CT73" s="1269"/>
      <c r="CU73" s="1269"/>
      <c r="CV73" s="1269">
        <v>37.299999999999997</v>
      </c>
      <c r="CW73" s="1269"/>
      <c r="CX73" s="1269"/>
      <c r="CY73" s="1269"/>
      <c r="CZ73" s="1269"/>
      <c r="DA73" s="1269"/>
      <c r="DB73" s="1269"/>
      <c r="DC73" s="1269"/>
    </row>
    <row r="74" spans="2:107" ht="13">
      <c r="B74" s="247"/>
      <c r="G74" s="1274"/>
      <c r="H74" s="1274"/>
      <c r="I74" s="1274"/>
      <c r="J74" s="1274"/>
      <c r="K74" s="1275"/>
      <c r="L74" s="1275"/>
      <c r="M74" s="1275"/>
      <c r="N74" s="1275"/>
      <c r="AM74" s="366"/>
      <c r="AN74" s="1271"/>
      <c r="AO74" s="1271"/>
      <c r="AP74" s="1271"/>
      <c r="AQ74" s="1271"/>
      <c r="AR74" s="1271"/>
      <c r="AS74" s="1271"/>
      <c r="AT74" s="1271"/>
      <c r="AU74" s="1271"/>
      <c r="AV74" s="1271"/>
      <c r="AW74" s="1271"/>
      <c r="AX74" s="1271"/>
      <c r="AY74" s="1271"/>
      <c r="AZ74" s="1271"/>
      <c r="BA74" s="1271"/>
      <c r="BB74" s="1271"/>
      <c r="BC74" s="1271"/>
      <c r="BD74" s="1271"/>
      <c r="BE74" s="1271"/>
      <c r="BF74" s="1271"/>
      <c r="BG74" s="1271"/>
      <c r="BH74" s="1271"/>
      <c r="BI74" s="1271"/>
      <c r="BJ74" s="1271"/>
      <c r="BK74" s="1271"/>
      <c r="BL74" s="1271"/>
      <c r="BM74" s="1271"/>
      <c r="BN74" s="1271"/>
      <c r="BO74" s="1271"/>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ht="13">
      <c r="B75" s="247"/>
      <c r="G75" s="1274"/>
      <c r="H75" s="1274"/>
      <c r="I75" s="1264"/>
      <c r="J75" s="1264"/>
      <c r="K75" s="1270"/>
      <c r="L75" s="1270"/>
      <c r="M75" s="1270"/>
      <c r="N75" s="1270"/>
      <c r="AM75" s="366"/>
      <c r="AN75" s="1271"/>
      <c r="AO75" s="1271"/>
      <c r="AP75" s="1271"/>
      <c r="AQ75" s="1271"/>
      <c r="AR75" s="1271"/>
      <c r="AS75" s="1271"/>
      <c r="AT75" s="1271"/>
      <c r="AU75" s="1271"/>
      <c r="AV75" s="1271"/>
      <c r="AW75" s="1271"/>
      <c r="AX75" s="1271"/>
      <c r="AY75" s="1271"/>
      <c r="AZ75" s="1271"/>
      <c r="BA75" s="1271"/>
      <c r="BB75" s="1271" t="s">
        <v>591</v>
      </c>
      <c r="BC75" s="1271"/>
      <c r="BD75" s="1271"/>
      <c r="BE75" s="1271"/>
      <c r="BF75" s="1271"/>
      <c r="BG75" s="1271"/>
      <c r="BH75" s="1271"/>
      <c r="BI75" s="1271"/>
      <c r="BJ75" s="1271"/>
      <c r="BK75" s="1271"/>
      <c r="BL75" s="1271"/>
      <c r="BM75" s="1271"/>
      <c r="BN75" s="1271"/>
      <c r="BO75" s="1271"/>
      <c r="BP75" s="1269">
        <v>6</v>
      </c>
      <c r="BQ75" s="1269"/>
      <c r="BR75" s="1269"/>
      <c r="BS75" s="1269"/>
      <c r="BT75" s="1269"/>
      <c r="BU75" s="1269"/>
      <c r="BV75" s="1269"/>
      <c r="BW75" s="1269"/>
      <c r="BX75" s="1269">
        <v>6.9</v>
      </c>
      <c r="BY75" s="1269"/>
      <c r="BZ75" s="1269"/>
      <c r="CA75" s="1269"/>
      <c r="CB75" s="1269"/>
      <c r="CC75" s="1269"/>
      <c r="CD75" s="1269"/>
      <c r="CE75" s="1269"/>
      <c r="CF75" s="1269">
        <v>8.1999999999999993</v>
      </c>
      <c r="CG75" s="1269"/>
      <c r="CH75" s="1269"/>
      <c r="CI75" s="1269"/>
      <c r="CJ75" s="1269"/>
      <c r="CK75" s="1269"/>
      <c r="CL75" s="1269"/>
      <c r="CM75" s="1269"/>
      <c r="CN75" s="1269">
        <v>10.1</v>
      </c>
      <c r="CO75" s="1269"/>
      <c r="CP75" s="1269"/>
      <c r="CQ75" s="1269"/>
      <c r="CR75" s="1269"/>
      <c r="CS75" s="1269"/>
      <c r="CT75" s="1269"/>
      <c r="CU75" s="1269"/>
      <c r="CV75" s="1269">
        <v>11.6</v>
      </c>
      <c r="CW75" s="1269"/>
      <c r="CX75" s="1269"/>
      <c r="CY75" s="1269"/>
      <c r="CZ75" s="1269"/>
      <c r="DA75" s="1269"/>
      <c r="DB75" s="1269"/>
      <c r="DC75" s="1269"/>
    </row>
    <row r="76" spans="2:107" ht="13">
      <c r="B76" s="247"/>
      <c r="G76" s="1274"/>
      <c r="H76" s="1274"/>
      <c r="I76" s="1264"/>
      <c r="J76" s="1264"/>
      <c r="K76" s="1270"/>
      <c r="L76" s="1270"/>
      <c r="M76" s="1270"/>
      <c r="N76" s="1270"/>
      <c r="AM76" s="366"/>
      <c r="AN76" s="1271"/>
      <c r="AO76" s="1271"/>
      <c r="AP76" s="1271"/>
      <c r="AQ76" s="1271"/>
      <c r="AR76" s="1271"/>
      <c r="AS76" s="1271"/>
      <c r="AT76" s="1271"/>
      <c r="AU76" s="1271"/>
      <c r="AV76" s="1271"/>
      <c r="AW76" s="1271"/>
      <c r="AX76" s="1271"/>
      <c r="AY76" s="1271"/>
      <c r="AZ76" s="1271"/>
      <c r="BA76" s="1271"/>
      <c r="BB76" s="1271"/>
      <c r="BC76" s="1271"/>
      <c r="BD76" s="1271"/>
      <c r="BE76" s="1271"/>
      <c r="BF76" s="1271"/>
      <c r="BG76" s="1271"/>
      <c r="BH76" s="1271"/>
      <c r="BI76" s="1271"/>
      <c r="BJ76" s="1271"/>
      <c r="BK76" s="1271"/>
      <c r="BL76" s="1271"/>
      <c r="BM76" s="1271"/>
      <c r="BN76" s="1271"/>
      <c r="BO76" s="1271"/>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ht="13">
      <c r="B77" s="247"/>
      <c r="G77" s="1264"/>
      <c r="H77" s="1264"/>
      <c r="I77" s="1264"/>
      <c r="J77" s="1264"/>
      <c r="K77" s="1275"/>
      <c r="L77" s="1275"/>
      <c r="M77" s="1275"/>
      <c r="N77" s="1275"/>
      <c r="AN77" s="1268" t="s">
        <v>588</v>
      </c>
      <c r="AO77" s="1268"/>
      <c r="AP77" s="1268"/>
      <c r="AQ77" s="1268"/>
      <c r="AR77" s="1268"/>
      <c r="AS77" s="1268"/>
      <c r="AT77" s="1268"/>
      <c r="AU77" s="1268"/>
      <c r="AV77" s="1268"/>
      <c r="AW77" s="1268"/>
      <c r="AX77" s="1268"/>
      <c r="AY77" s="1268"/>
      <c r="AZ77" s="1268"/>
      <c r="BA77" s="1268"/>
      <c r="BB77" s="1271" t="s">
        <v>586</v>
      </c>
      <c r="BC77" s="1271"/>
      <c r="BD77" s="1271"/>
      <c r="BE77" s="1271"/>
      <c r="BF77" s="1271"/>
      <c r="BG77" s="1271"/>
      <c r="BH77" s="1271"/>
      <c r="BI77" s="1271"/>
      <c r="BJ77" s="1271"/>
      <c r="BK77" s="1271"/>
      <c r="BL77" s="1271"/>
      <c r="BM77" s="1271"/>
      <c r="BN77" s="1271"/>
      <c r="BO77" s="1271"/>
      <c r="BP77" s="1269">
        <v>28.5</v>
      </c>
      <c r="BQ77" s="1269"/>
      <c r="BR77" s="1269"/>
      <c r="BS77" s="1269"/>
      <c r="BT77" s="1269"/>
      <c r="BU77" s="1269"/>
      <c r="BV77" s="1269"/>
      <c r="BW77" s="1269"/>
      <c r="BX77" s="1269">
        <v>20.5</v>
      </c>
      <c r="BY77" s="1269"/>
      <c r="BZ77" s="1269"/>
      <c r="CA77" s="1269"/>
      <c r="CB77" s="1269"/>
      <c r="CC77" s="1269"/>
      <c r="CD77" s="1269"/>
      <c r="CE77" s="1269"/>
      <c r="CF77" s="1269">
        <v>21.4</v>
      </c>
      <c r="CG77" s="1269"/>
      <c r="CH77" s="1269"/>
      <c r="CI77" s="1269"/>
      <c r="CJ77" s="1269"/>
      <c r="CK77" s="1269"/>
      <c r="CL77" s="1269"/>
      <c r="CM77" s="1269"/>
      <c r="CN77" s="1269">
        <v>12.8</v>
      </c>
      <c r="CO77" s="1269"/>
      <c r="CP77" s="1269"/>
      <c r="CQ77" s="1269"/>
      <c r="CR77" s="1269"/>
      <c r="CS77" s="1269"/>
      <c r="CT77" s="1269"/>
      <c r="CU77" s="1269"/>
      <c r="CV77" s="1269">
        <v>0</v>
      </c>
      <c r="CW77" s="1269"/>
      <c r="CX77" s="1269"/>
      <c r="CY77" s="1269"/>
      <c r="CZ77" s="1269"/>
      <c r="DA77" s="1269"/>
      <c r="DB77" s="1269"/>
      <c r="DC77" s="1269"/>
    </row>
    <row r="78" spans="2:107" ht="13">
      <c r="B78" s="247"/>
      <c r="G78" s="1264"/>
      <c r="H78" s="1264"/>
      <c r="I78" s="1264"/>
      <c r="J78" s="1264"/>
      <c r="K78" s="1275"/>
      <c r="L78" s="1275"/>
      <c r="M78" s="1275"/>
      <c r="N78" s="1275"/>
      <c r="AN78" s="1268"/>
      <c r="AO78" s="1268"/>
      <c r="AP78" s="1268"/>
      <c r="AQ78" s="1268"/>
      <c r="AR78" s="1268"/>
      <c r="AS78" s="1268"/>
      <c r="AT78" s="1268"/>
      <c r="AU78" s="1268"/>
      <c r="AV78" s="1268"/>
      <c r="AW78" s="1268"/>
      <c r="AX78" s="1268"/>
      <c r="AY78" s="1268"/>
      <c r="AZ78" s="1268"/>
      <c r="BA78" s="1268"/>
      <c r="BB78" s="1271"/>
      <c r="BC78" s="1271"/>
      <c r="BD78" s="1271"/>
      <c r="BE78" s="1271"/>
      <c r="BF78" s="1271"/>
      <c r="BG78" s="1271"/>
      <c r="BH78" s="1271"/>
      <c r="BI78" s="1271"/>
      <c r="BJ78" s="1271"/>
      <c r="BK78" s="1271"/>
      <c r="BL78" s="1271"/>
      <c r="BM78" s="1271"/>
      <c r="BN78" s="1271"/>
      <c r="BO78" s="1271"/>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ht="13">
      <c r="B79" s="247"/>
      <c r="G79" s="1264"/>
      <c r="H79" s="1264"/>
      <c r="I79" s="1273"/>
      <c r="J79" s="1273"/>
      <c r="K79" s="1276"/>
      <c r="L79" s="1276"/>
      <c r="M79" s="1276"/>
      <c r="N79" s="1276"/>
      <c r="AN79" s="1268"/>
      <c r="AO79" s="1268"/>
      <c r="AP79" s="1268"/>
      <c r="AQ79" s="1268"/>
      <c r="AR79" s="1268"/>
      <c r="AS79" s="1268"/>
      <c r="AT79" s="1268"/>
      <c r="AU79" s="1268"/>
      <c r="AV79" s="1268"/>
      <c r="AW79" s="1268"/>
      <c r="AX79" s="1268"/>
      <c r="AY79" s="1268"/>
      <c r="AZ79" s="1268"/>
      <c r="BA79" s="1268"/>
      <c r="BB79" s="1271" t="s">
        <v>591</v>
      </c>
      <c r="BC79" s="1271"/>
      <c r="BD79" s="1271"/>
      <c r="BE79" s="1271"/>
      <c r="BF79" s="1271"/>
      <c r="BG79" s="1271"/>
      <c r="BH79" s="1271"/>
      <c r="BI79" s="1271"/>
      <c r="BJ79" s="1271"/>
      <c r="BK79" s="1271"/>
      <c r="BL79" s="1271"/>
      <c r="BM79" s="1271"/>
      <c r="BN79" s="1271"/>
      <c r="BO79" s="1271"/>
      <c r="BP79" s="1269">
        <v>8</v>
      </c>
      <c r="BQ79" s="1269"/>
      <c r="BR79" s="1269"/>
      <c r="BS79" s="1269"/>
      <c r="BT79" s="1269"/>
      <c r="BU79" s="1269"/>
      <c r="BV79" s="1269"/>
      <c r="BW79" s="1269"/>
      <c r="BX79" s="1269">
        <v>7.9</v>
      </c>
      <c r="BY79" s="1269"/>
      <c r="BZ79" s="1269"/>
      <c r="CA79" s="1269"/>
      <c r="CB79" s="1269"/>
      <c r="CC79" s="1269"/>
      <c r="CD79" s="1269"/>
      <c r="CE79" s="1269"/>
      <c r="CF79" s="1269">
        <v>7.7</v>
      </c>
      <c r="CG79" s="1269"/>
      <c r="CH79" s="1269"/>
      <c r="CI79" s="1269"/>
      <c r="CJ79" s="1269"/>
      <c r="CK79" s="1269"/>
      <c r="CL79" s="1269"/>
      <c r="CM79" s="1269"/>
      <c r="CN79" s="1269">
        <v>7.3</v>
      </c>
      <c r="CO79" s="1269"/>
      <c r="CP79" s="1269"/>
      <c r="CQ79" s="1269"/>
      <c r="CR79" s="1269"/>
      <c r="CS79" s="1269"/>
      <c r="CT79" s="1269"/>
      <c r="CU79" s="1269"/>
      <c r="CV79" s="1269">
        <v>7.2</v>
      </c>
      <c r="CW79" s="1269"/>
      <c r="CX79" s="1269"/>
      <c r="CY79" s="1269"/>
      <c r="CZ79" s="1269"/>
      <c r="DA79" s="1269"/>
      <c r="DB79" s="1269"/>
      <c r="DC79" s="1269"/>
    </row>
    <row r="80" spans="2:107" ht="13">
      <c r="B80" s="247"/>
      <c r="G80" s="1264"/>
      <c r="H80" s="1264"/>
      <c r="I80" s="1273"/>
      <c r="J80" s="1273"/>
      <c r="K80" s="1276"/>
      <c r="L80" s="1276"/>
      <c r="M80" s="1276"/>
      <c r="N80" s="1276"/>
      <c r="AN80" s="1268"/>
      <c r="AO80" s="1268"/>
      <c r="AP80" s="1268"/>
      <c r="AQ80" s="1268"/>
      <c r="AR80" s="1268"/>
      <c r="AS80" s="1268"/>
      <c r="AT80" s="1268"/>
      <c r="AU80" s="1268"/>
      <c r="AV80" s="1268"/>
      <c r="AW80" s="1268"/>
      <c r="AX80" s="1268"/>
      <c r="AY80" s="1268"/>
      <c r="AZ80" s="1268"/>
      <c r="BA80" s="1268"/>
      <c r="BB80" s="1271"/>
      <c r="BC80" s="1271"/>
      <c r="BD80" s="1271"/>
      <c r="BE80" s="1271"/>
      <c r="BF80" s="1271"/>
      <c r="BG80" s="1271"/>
      <c r="BH80" s="1271"/>
      <c r="BI80" s="1271"/>
      <c r="BJ80" s="1271"/>
      <c r="BK80" s="1271"/>
      <c r="BL80" s="1271"/>
      <c r="BM80" s="1271"/>
      <c r="BN80" s="1271"/>
      <c r="BO80" s="1271"/>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ht="13">
      <c r="B81" s="247"/>
    </row>
    <row r="82" spans="2:109" ht="16.5">
      <c r="B82" s="247"/>
      <c r="K82" s="383"/>
      <c r="L82" s="383"/>
      <c r="M82" s="383"/>
      <c r="N82" s="383"/>
      <c r="AQ82" s="383"/>
      <c r="AR82" s="383"/>
      <c r="AS82" s="383"/>
      <c r="AT82" s="383"/>
      <c r="BC82" s="383"/>
      <c r="BD82" s="383"/>
      <c r="BE82" s="383"/>
      <c r="BF82" s="383"/>
      <c r="BO82" s="383"/>
      <c r="BP82" s="383"/>
      <c r="BQ82" s="383"/>
      <c r="BR82" s="383"/>
      <c r="CA82" s="383"/>
      <c r="CB82" s="383"/>
      <c r="CC82" s="383"/>
      <c r="CD82" s="383"/>
      <c r="CM82" s="383"/>
      <c r="CN82" s="383"/>
      <c r="CO82" s="383"/>
      <c r="CP82" s="383"/>
      <c r="CY82" s="383"/>
      <c r="CZ82" s="383"/>
      <c r="DA82" s="383"/>
      <c r="DB82" s="383"/>
      <c r="DC82" s="383"/>
    </row>
    <row r="83" spans="2:109" ht="13">
      <c r="B83" s="288"/>
      <c r="C83" s="278"/>
      <c r="D83" s="278"/>
      <c r="E83" s="278"/>
      <c r="F83" s="278"/>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8"/>
      <c r="AY83" s="278"/>
      <c r="AZ83" s="278"/>
      <c r="BA83" s="278"/>
      <c r="BB83" s="278"/>
      <c r="BC83" s="278"/>
      <c r="BD83" s="278"/>
      <c r="BE83" s="278"/>
      <c r="BF83" s="278"/>
      <c r="BG83" s="278"/>
      <c r="BH83" s="278"/>
      <c r="BI83" s="278"/>
      <c r="BJ83" s="278"/>
      <c r="BK83" s="278"/>
      <c r="BL83" s="278"/>
      <c r="BM83" s="278"/>
      <c r="BN83" s="278"/>
      <c r="BO83" s="278"/>
      <c r="BP83" s="278"/>
      <c r="BQ83" s="278"/>
      <c r="BR83" s="278"/>
      <c r="BS83" s="278"/>
      <c r="BT83" s="278"/>
      <c r="BU83" s="278"/>
      <c r="BV83" s="278"/>
      <c r="BW83" s="278"/>
      <c r="BX83" s="278"/>
      <c r="BY83" s="278"/>
      <c r="BZ83" s="278"/>
      <c r="CA83" s="278"/>
      <c r="CB83" s="278"/>
      <c r="CC83" s="278"/>
      <c r="CD83" s="278"/>
      <c r="CE83" s="278"/>
      <c r="CF83" s="278"/>
      <c r="CG83" s="278"/>
      <c r="CH83" s="278"/>
      <c r="CI83" s="278"/>
      <c r="CJ83" s="278"/>
      <c r="CK83" s="278"/>
      <c r="CL83" s="278"/>
      <c r="CM83" s="278"/>
      <c r="CN83" s="278"/>
      <c r="CO83" s="278"/>
      <c r="CP83" s="278"/>
      <c r="CQ83" s="278"/>
      <c r="CR83" s="278"/>
      <c r="CS83" s="278"/>
      <c r="CT83" s="278"/>
      <c r="CU83" s="278"/>
      <c r="CV83" s="278"/>
      <c r="CW83" s="278"/>
      <c r="CX83" s="278"/>
      <c r="CY83" s="278"/>
      <c r="CZ83" s="278"/>
      <c r="DA83" s="278"/>
      <c r="DB83" s="278"/>
      <c r="DC83" s="278"/>
      <c r="DD83" s="289"/>
    </row>
    <row r="84" spans="2:109" ht="13">
      <c r="DD84" s="243"/>
      <c r="DE84" s="243"/>
    </row>
    <row r="85" spans="2:109" ht="13">
      <c r="DD85" s="243"/>
      <c r="DE85" s="243"/>
    </row>
  </sheetData>
  <sheetProtection algorithmName="SHA-512" hashValue="Nvuol4v9ZA/y1JNusJE+KWDuDRsG5BbHlUTjgkVh/8mBP0D+SkVIX/Fb5jlPWre7VVv4y3Q5Q+5uPHxBxRsLyw==" saltValue="pM70ecrWkQNLZw4yek8kN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453125" style="183" customWidth="1"/>
    <col min="35" max="122" width="2.453125" style="182" customWidth="1"/>
    <col min="123" max="16384" width="2.453125" style="182" hidden="1"/>
  </cols>
  <sheetData>
    <row r="1" spans="1:34" ht="13.5" customHeight="1">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row>
    <row r="2" spans="1:34" ht="13">
      <c r="S2" s="182"/>
      <c r="AH2" s="182"/>
    </row>
    <row r="3" spans="1:34" ht="13">
      <c r="C3" s="182"/>
      <c r="D3" s="182"/>
      <c r="E3" s="182"/>
      <c r="F3" s="182"/>
      <c r="G3" s="182"/>
      <c r="H3" s="182"/>
      <c r="I3" s="182"/>
      <c r="J3" s="182"/>
      <c r="K3" s="182"/>
      <c r="L3" s="182"/>
      <c r="M3" s="182"/>
      <c r="N3" s="182"/>
      <c r="O3" s="182"/>
      <c r="P3" s="182"/>
      <c r="Q3" s="182"/>
      <c r="R3" s="182"/>
      <c r="S3" s="182"/>
      <c r="U3" s="182"/>
      <c r="V3" s="182"/>
      <c r="W3" s="182"/>
      <c r="X3" s="182"/>
      <c r="Y3" s="182"/>
      <c r="Z3" s="182"/>
      <c r="AA3" s="182"/>
      <c r="AB3" s="182"/>
      <c r="AC3" s="182"/>
      <c r="AD3" s="182"/>
      <c r="AE3" s="182"/>
      <c r="AF3" s="182"/>
      <c r="AG3" s="182"/>
      <c r="AH3" s="182"/>
    </row>
    <row r="4" spans="1:34" ht="13"/>
    <row r="5" spans="1:34" ht="13"/>
    <row r="6" spans="1:34" ht="13"/>
    <row r="7" spans="1:34" ht="13"/>
    <row r="8" spans="1:34" ht="13"/>
    <row r="9" spans="1:34" ht="13">
      <c r="AH9" s="182"/>
    </row>
    <row r="10" spans="1:34" ht="13"/>
    <row r="11" spans="1:34" ht="13"/>
    <row r="12" spans="1:34" ht="13"/>
    <row r="13" spans="1:34" ht="13"/>
    <row r="14" spans="1:34" ht="13"/>
    <row r="15" spans="1:34" ht="13"/>
    <row r="16" spans="1:34" ht="13"/>
    <row r="17" spans="12:34" ht="13">
      <c r="AH17" s="182"/>
    </row>
    <row r="18" spans="12:34" ht="13"/>
    <row r="19" spans="12:34" ht="13"/>
    <row r="20" spans="12:34" ht="13">
      <c r="AH20" s="182"/>
    </row>
    <row r="21" spans="12:34" ht="13">
      <c r="AH21" s="182"/>
    </row>
    <row r="22" spans="12:34" ht="13"/>
    <row r="23" spans="12:34" ht="13"/>
    <row r="24" spans="12:34" ht="13">
      <c r="Q24" s="182"/>
    </row>
    <row r="25" spans="12:34" ht="13"/>
    <row r="26" spans="12:34" ht="13"/>
    <row r="27" spans="12:34" ht="13"/>
    <row r="28" spans="12:34" ht="13">
      <c r="O28" s="182"/>
      <c r="T28" s="182"/>
      <c r="AH28" s="182"/>
    </row>
    <row r="29" spans="12:34" ht="13"/>
    <row r="30" spans="12:34" ht="13"/>
    <row r="31" spans="12:34" ht="13">
      <c r="Q31" s="182"/>
    </row>
    <row r="32" spans="12:34" ht="13">
      <c r="L32" s="182"/>
    </row>
    <row r="33" spans="2:34" ht="13">
      <c r="C33" s="182"/>
      <c r="E33" s="182"/>
      <c r="G33" s="182"/>
      <c r="I33" s="182"/>
      <c r="X33" s="182"/>
    </row>
    <row r="34" spans="2:34" ht="13">
      <c r="B34" s="182"/>
      <c r="P34" s="182"/>
      <c r="R34" s="182"/>
      <c r="T34" s="182"/>
    </row>
    <row r="35" spans="2:34" ht="13">
      <c r="D35" s="182"/>
      <c r="W35" s="182"/>
      <c r="AC35" s="182"/>
      <c r="AD35" s="182"/>
      <c r="AE35" s="182"/>
      <c r="AF35" s="182"/>
      <c r="AG35" s="182"/>
      <c r="AH35" s="182"/>
    </row>
    <row r="36" spans="2:34" ht="13">
      <c r="H36" s="182"/>
      <c r="J36" s="182"/>
      <c r="K36" s="182"/>
      <c r="M36" s="182"/>
      <c r="Y36" s="182"/>
      <c r="Z36" s="182"/>
      <c r="AA36" s="182"/>
      <c r="AB36" s="182"/>
      <c r="AC36" s="182"/>
      <c r="AD36" s="182"/>
      <c r="AE36" s="182"/>
      <c r="AF36" s="182"/>
      <c r="AG36" s="182"/>
      <c r="AH36" s="182"/>
    </row>
    <row r="37" spans="2:34" ht="13">
      <c r="AH37" s="182"/>
    </row>
    <row r="38" spans="2:34" ht="13">
      <c r="AG38" s="182"/>
      <c r="AH38" s="182"/>
    </row>
    <row r="39" spans="2:34" ht="13"/>
    <row r="40" spans="2:34" ht="13">
      <c r="X40" s="182"/>
    </row>
    <row r="41" spans="2:34" ht="13">
      <c r="R41" s="182"/>
    </row>
    <row r="42" spans="2:34" ht="13">
      <c r="W42" s="182"/>
    </row>
    <row r="43" spans="2:34" ht="13">
      <c r="Y43" s="182"/>
      <c r="Z43" s="182"/>
      <c r="AA43" s="182"/>
      <c r="AB43" s="182"/>
      <c r="AC43" s="182"/>
      <c r="AD43" s="182"/>
      <c r="AE43" s="182"/>
      <c r="AF43" s="182"/>
      <c r="AG43" s="182"/>
      <c r="AH43" s="182"/>
    </row>
    <row r="44" spans="2:34" ht="13">
      <c r="AH44" s="182"/>
    </row>
    <row r="45" spans="2:34" ht="13">
      <c r="X45" s="182"/>
    </row>
    <row r="46" spans="2:34" ht="13"/>
    <row r="47" spans="2:34" ht="13"/>
    <row r="48" spans="2:34" ht="13">
      <c r="W48" s="182"/>
      <c r="Y48" s="182"/>
      <c r="Z48" s="182"/>
      <c r="AA48" s="182"/>
      <c r="AB48" s="182"/>
      <c r="AC48" s="182"/>
      <c r="AD48" s="182"/>
      <c r="AE48" s="182"/>
      <c r="AF48" s="182"/>
      <c r="AG48" s="182"/>
      <c r="AH48" s="182"/>
    </row>
    <row r="49" spans="28:34" ht="13"/>
    <row r="50" spans="28:34" ht="13">
      <c r="AE50" s="182"/>
      <c r="AF50" s="182"/>
      <c r="AG50" s="182"/>
      <c r="AH50" s="182"/>
    </row>
    <row r="51" spans="28:34" ht="13">
      <c r="AC51" s="182"/>
      <c r="AD51" s="182"/>
      <c r="AE51" s="182"/>
      <c r="AF51" s="182"/>
      <c r="AG51" s="182"/>
      <c r="AH51" s="182"/>
    </row>
    <row r="52" spans="28:34" ht="13"/>
    <row r="53" spans="28:34" ht="13">
      <c r="AF53" s="182"/>
      <c r="AG53" s="182"/>
      <c r="AH53" s="182"/>
    </row>
    <row r="54" spans="28:34" ht="13">
      <c r="AH54" s="182"/>
    </row>
    <row r="55" spans="28:34" ht="13"/>
    <row r="56" spans="28:34" ht="13">
      <c r="AB56" s="182"/>
      <c r="AC56" s="182"/>
      <c r="AD56" s="182"/>
      <c r="AE56" s="182"/>
      <c r="AF56" s="182"/>
      <c r="AG56" s="182"/>
      <c r="AH56" s="182"/>
    </row>
    <row r="57" spans="28:34" ht="13">
      <c r="AH57" s="182"/>
    </row>
    <row r="58" spans="28:34" ht="13">
      <c r="AH58" s="182"/>
    </row>
    <row r="59" spans="28:34" ht="13"/>
    <row r="60" spans="28:34" ht="13"/>
    <row r="61" spans="28:34" ht="13"/>
    <row r="62" spans="28:34" ht="13"/>
    <row r="63" spans="28:34" ht="13">
      <c r="AH63" s="182"/>
    </row>
    <row r="64" spans="28:34" ht="13">
      <c r="AG64" s="182"/>
      <c r="AH64" s="182"/>
    </row>
    <row r="65" spans="28:34" ht="13"/>
    <row r="66" spans="28:34" ht="13"/>
    <row r="67" spans="28:34" ht="13"/>
    <row r="68" spans="28:34" ht="13">
      <c r="AB68" s="182"/>
      <c r="AC68" s="182"/>
      <c r="AD68" s="182"/>
      <c r="AE68" s="182"/>
      <c r="AF68" s="182"/>
      <c r="AG68" s="182"/>
      <c r="AH68" s="182"/>
    </row>
    <row r="69" spans="28:34" ht="13">
      <c r="AF69" s="182"/>
      <c r="AG69" s="182"/>
      <c r="AH69" s="182"/>
    </row>
    <row r="70" spans="28:34" ht="13"/>
    <row r="71" spans="28:34" ht="13"/>
    <row r="72" spans="28:34" ht="13"/>
    <row r="73" spans="28:34" ht="13"/>
    <row r="74" spans="28:34" ht="13"/>
    <row r="75" spans="28:34" ht="13">
      <c r="AH75" s="182"/>
    </row>
    <row r="76" spans="28:34" ht="13">
      <c r="AF76" s="182"/>
      <c r="AG76" s="182"/>
      <c r="AH76" s="182"/>
    </row>
    <row r="77" spans="28:34" ht="13">
      <c r="AG77" s="182"/>
      <c r="AH77" s="182"/>
    </row>
    <row r="78" spans="28:34" ht="13"/>
    <row r="79" spans="28:34" ht="13"/>
    <row r="80" spans="28:34" ht="13"/>
    <row r="81" spans="25:34" ht="13"/>
    <row r="82" spans="25:34" ht="13">
      <c r="Y82" s="182"/>
    </row>
    <row r="83" spans="25:34" ht="13">
      <c r="Y83" s="182"/>
      <c r="Z83" s="182"/>
      <c r="AA83" s="182"/>
      <c r="AB83" s="182"/>
      <c r="AC83" s="182"/>
      <c r="AD83" s="182"/>
      <c r="AE83" s="182"/>
      <c r="AF83" s="182"/>
      <c r="AG83" s="182"/>
      <c r="AH83" s="182"/>
    </row>
    <row r="84" spans="25:34" ht="13"/>
    <row r="85" spans="25:34" ht="13"/>
    <row r="86" spans="25:34" ht="13"/>
    <row r="87" spans="25:34" ht="13"/>
    <row r="88" spans="25:34" ht="13">
      <c r="AH88" s="182"/>
    </row>
    <row r="89" spans="25:34" ht="13"/>
    <row r="90" spans="25:34" ht="13"/>
    <row r="91" spans="25:34" ht="13"/>
    <row r="92" spans="25:34" ht="13.5" customHeight="1"/>
    <row r="93" spans="25:34" ht="13.5" customHeight="1"/>
    <row r="94" spans="25:34" ht="13.5" customHeight="1">
      <c r="AF94" s="182"/>
      <c r="AG94" s="182"/>
      <c r="AH94" s="182"/>
    </row>
    <row r="95" spans="25:34" ht="13.5" customHeight="1">
      <c r="AH95" s="182"/>
    </row>
    <row r="96" spans="25:34" ht="13.5" customHeight="1"/>
    <row r="97" spans="33:34" ht="13.5" customHeight="1"/>
    <row r="98" spans="33:34" ht="13.5" customHeight="1"/>
    <row r="99" spans="33:34" ht="13.5" customHeight="1"/>
    <row r="100" spans="33:34" ht="13.5" customHeight="1"/>
    <row r="101" spans="33:34" ht="13.5" customHeight="1">
      <c r="AH101" s="182"/>
    </row>
    <row r="102" spans="33:34" ht="13.5" customHeight="1"/>
    <row r="103" spans="33:34" ht="13.5" customHeight="1"/>
    <row r="104" spans="33:34" ht="13.5" customHeight="1">
      <c r="AG104" s="182"/>
      <c r="AH104" s="18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182"/>
    </row>
    <row r="117" spans="34:122" ht="13.5" customHeight="1"/>
    <row r="118" spans="34:122" ht="13.5" customHeight="1"/>
    <row r="119" spans="34:122" ht="13.5" customHeight="1"/>
    <row r="120" spans="34:122" ht="13.5" customHeight="1">
      <c r="AH120" s="182"/>
    </row>
    <row r="121" spans="34:122" ht="13.5" customHeight="1">
      <c r="AH121" s="182"/>
    </row>
    <row r="122" spans="34:122" ht="13.5" customHeight="1"/>
    <row r="123" spans="34:122" ht="13.5" customHeight="1"/>
    <row r="124" spans="34:122" ht="13.5" customHeight="1"/>
    <row r="125" spans="34:122" ht="13.5" customHeight="1">
      <c r="DR125" s="182" t="s">
        <v>491</v>
      </c>
    </row>
  </sheetData>
  <sheetProtection algorithmName="SHA-512" hashValue="s2gEmAggTIZMu/UG9e3qFRgSWYb+cspdJP9PVdyx7oaqK+kgTQ58qrscJCUF/5xCrjTMuNCaukfdQ9hIh/IbgA==" saltValue="rayJz/EhDdGDlvXq1kkIH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453125" style="183" customWidth="1"/>
    <col min="35" max="122" width="2.453125" style="182" customWidth="1"/>
    <col min="123" max="16384" width="2.453125" style="182" hidden="1"/>
  </cols>
  <sheetData>
    <row r="1" spans="2:34" ht="13.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row>
    <row r="2" spans="2:34" ht="13">
      <c r="S2" s="182"/>
      <c r="AH2" s="182"/>
    </row>
    <row r="3" spans="2:34" ht="13">
      <c r="C3" s="182"/>
      <c r="D3" s="182"/>
      <c r="E3" s="182"/>
      <c r="F3" s="182"/>
      <c r="G3" s="182"/>
      <c r="H3" s="182"/>
      <c r="I3" s="182"/>
      <c r="J3" s="182"/>
      <c r="K3" s="182"/>
      <c r="L3" s="182"/>
      <c r="M3" s="182"/>
      <c r="N3" s="182"/>
      <c r="O3" s="182"/>
      <c r="P3" s="182"/>
      <c r="Q3" s="182"/>
      <c r="R3" s="182"/>
      <c r="S3" s="182"/>
      <c r="U3" s="182"/>
      <c r="V3" s="182"/>
      <c r="W3" s="182"/>
      <c r="X3" s="182"/>
      <c r="Y3" s="182"/>
      <c r="Z3" s="182"/>
      <c r="AA3" s="182"/>
      <c r="AB3" s="182"/>
      <c r="AC3" s="182"/>
      <c r="AD3" s="182"/>
      <c r="AE3" s="182"/>
      <c r="AF3" s="182"/>
      <c r="AG3" s="182"/>
      <c r="AH3" s="182"/>
    </row>
    <row r="4" spans="2:34" ht="13"/>
    <row r="5" spans="2:34" ht="13"/>
    <row r="6" spans="2:34" ht="13"/>
    <row r="7" spans="2:34" ht="13"/>
    <row r="8" spans="2:34" ht="13"/>
    <row r="9" spans="2:34" ht="13">
      <c r="AH9" s="182"/>
    </row>
    <row r="10" spans="2:34" ht="13"/>
    <row r="11" spans="2:34" ht="13"/>
    <row r="12" spans="2:34" ht="13"/>
    <row r="13" spans="2:34" ht="13"/>
    <row r="14" spans="2:34" ht="13"/>
    <row r="15" spans="2:34" ht="13"/>
    <row r="16" spans="2:34" ht="13"/>
    <row r="17" spans="12:34" ht="13">
      <c r="AH17" s="182"/>
    </row>
    <row r="18" spans="12:34" ht="13"/>
    <row r="19" spans="12:34" ht="13"/>
    <row r="20" spans="12:34" ht="13">
      <c r="AH20" s="182"/>
    </row>
    <row r="21" spans="12:34" ht="13">
      <c r="AH21" s="182"/>
    </row>
    <row r="22" spans="12:34" ht="13"/>
    <row r="23" spans="12:34" ht="13"/>
    <row r="24" spans="12:34" ht="13">
      <c r="Q24" s="182"/>
    </row>
    <row r="25" spans="12:34" ht="13"/>
    <row r="26" spans="12:34" ht="13"/>
    <row r="27" spans="12:34" ht="13"/>
    <row r="28" spans="12:34" ht="13">
      <c r="O28" s="182"/>
      <c r="T28" s="182"/>
      <c r="AH28" s="182"/>
    </row>
    <row r="29" spans="12:34" ht="13"/>
    <row r="30" spans="12:34" ht="13"/>
    <row r="31" spans="12:34" ht="13">
      <c r="Q31" s="182"/>
    </row>
    <row r="32" spans="12:34" ht="13">
      <c r="L32" s="182"/>
    </row>
    <row r="33" spans="2:34" ht="13">
      <c r="C33" s="182"/>
      <c r="E33" s="182"/>
      <c r="G33" s="182"/>
      <c r="I33" s="182"/>
      <c r="X33" s="182"/>
    </row>
    <row r="34" spans="2:34" ht="13">
      <c r="B34" s="182"/>
      <c r="P34" s="182"/>
      <c r="R34" s="182"/>
      <c r="T34" s="182"/>
    </row>
    <row r="35" spans="2:34" ht="13">
      <c r="D35" s="182"/>
      <c r="W35" s="182"/>
      <c r="AC35" s="182"/>
      <c r="AD35" s="182"/>
      <c r="AE35" s="182"/>
      <c r="AF35" s="182"/>
      <c r="AG35" s="182"/>
      <c r="AH35" s="182"/>
    </row>
    <row r="36" spans="2:34" ht="13">
      <c r="H36" s="182"/>
      <c r="J36" s="182"/>
      <c r="K36" s="182"/>
      <c r="M36" s="182"/>
      <c r="Y36" s="182"/>
      <c r="Z36" s="182"/>
      <c r="AA36" s="182"/>
      <c r="AB36" s="182"/>
      <c r="AC36" s="182"/>
      <c r="AD36" s="182"/>
      <c r="AE36" s="182"/>
      <c r="AF36" s="182"/>
      <c r="AG36" s="182"/>
      <c r="AH36" s="182"/>
    </row>
    <row r="37" spans="2:34" ht="13">
      <c r="AH37" s="182"/>
    </row>
    <row r="38" spans="2:34" ht="13">
      <c r="AG38" s="182"/>
      <c r="AH38" s="182"/>
    </row>
    <row r="39" spans="2:34" ht="13"/>
    <row r="40" spans="2:34" ht="13">
      <c r="X40" s="182"/>
    </row>
    <row r="41" spans="2:34" ht="13">
      <c r="R41" s="182"/>
    </row>
    <row r="42" spans="2:34" ht="13">
      <c r="W42" s="182"/>
    </row>
    <row r="43" spans="2:34" ht="13">
      <c r="Y43" s="182"/>
      <c r="Z43" s="182"/>
      <c r="AA43" s="182"/>
      <c r="AB43" s="182"/>
      <c r="AC43" s="182"/>
      <c r="AD43" s="182"/>
      <c r="AE43" s="182"/>
      <c r="AF43" s="182"/>
      <c r="AG43" s="182"/>
      <c r="AH43" s="182"/>
    </row>
    <row r="44" spans="2:34" ht="13">
      <c r="AH44" s="182"/>
    </row>
    <row r="45" spans="2:34" ht="13">
      <c r="X45" s="182"/>
    </row>
    <row r="46" spans="2:34" ht="13"/>
    <row r="47" spans="2:34" ht="13"/>
    <row r="48" spans="2:34" ht="13">
      <c r="W48" s="182"/>
      <c r="Y48" s="182"/>
      <c r="Z48" s="182"/>
      <c r="AA48" s="182"/>
      <c r="AB48" s="182"/>
      <c r="AC48" s="182"/>
      <c r="AD48" s="182"/>
      <c r="AE48" s="182"/>
      <c r="AF48" s="182"/>
      <c r="AG48" s="182"/>
      <c r="AH48" s="182"/>
    </row>
    <row r="49" spans="28:34" ht="13"/>
    <row r="50" spans="28:34" ht="13">
      <c r="AE50" s="182"/>
      <c r="AF50" s="182"/>
      <c r="AG50" s="182"/>
      <c r="AH50" s="182"/>
    </row>
    <row r="51" spans="28:34" ht="13">
      <c r="AC51" s="182"/>
      <c r="AD51" s="182"/>
      <c r="AE51" s="182"/>
      <c r="AF51" s="182"/>
      <c r="AG51" s="182"/>
      <c r="AH51" s="182"/>
    </row>
    <row r="52" spans="28:34" ht="13"/>
    <row r="53" spans="28:34" ht="13">
      <c r="AF53" s="182"/>
      <c r="AG53" s="182"/>
      <c r="AH53" s="182"/>
    </row>
    <row r="54" spans="28:34" ht="13">
      <c r="AH54" s="182"/>
    </row>
    <row r="55" spans="28:34" ht="13"/>
    <row r="56" spans="28:34" ht="13">
      <c r="AB56" s="182"/>
      <c r="AC56" s="182"/>
      <c r="AD56" s="182"/>
      <c r="AE56" s="182"/>
      <c r="AF56" s="182"/>
      <c r="AG56" s="182"/>
      <c r="AH56" s="182"/>
    </row>
    <row r="57" spans="28:34" ht="13">
      <c r="AH57" s="182"/>
    </row>
    <row r="58" spans="28:34" ht="13">
      <c r="AH58" s="182"/>
    </row>
    <row r="59" spans="28:34" ht="13">
      <c r="AG59" s="182"/>
      <c r="AH59" s="182"/>
    </row>
    <row r="60" spans="28:34" ht="13"/>
    <row r="61" spans="28:34" ht="13"/>
    <row r="62" spans="28:34" ht="13"/>
    <row r="63" spans="28:34" ht="13">
      <c r="AH63" s="182"/>
    </row>
    <row r="64" spans="28:34" ht="13">
      <c r="AG64" s="182"/>
      <c r="AH64" s="182"/>
    </row>
    <row r="65" spans="28:34" ht="13"/>
    <row r="66" spans="28:34" ht="13"/>
    <row r="67" spans="28:34" ht="13"/>
    <row r="68" spans="28:34" ht="13">
      <c r="AB68" s="182"/>
      <c r="AC68" s="182"/>
      <c r="AD68" s="182"/>
      <c r="AE68" s="182"/>
      <c r="AF68" s="182"/>
      <c r="AG68" s="182"/>
      <c r="AH68" s="182"/>
    </row>
    <row r="69" spans="28:34" ht="13">
      <c r="AF69" s="182"/>
      <c r="AG69" s="182"/>
      <c r="AH69" s="182"/>
    </row>
    <row r="70" spans="28:34" ht="13"/>
    <row r="71" spans="28:34" ht="13"/>
    <row r="72" spans="28:34" ht="13"/>
    <row r="73" spans="28:34" ht="13"/>
    <row r="74" spans="28:34" ht="13"/>
    <row r="75" spans="28:34" ht="13">
      <c r="AH75" s="182"/>
    </row>
    <row r="76" spans="28:34" ht="13">
      <c r="AF76" s="182"/>
      <c r="AG76" s="182"/>
      <c r="AH76" s="182"/>
    </row>
    <row r="77" spans="28:34" ht="13">
      <c r="AG77" s="182"/>
      <c r="AH77" s="182"/>
    </row>
    <row r="78" spans="28:34" ht="13"/>
    <row r="79" spans="28:34" ht="13"/>
    <row r="80" spans="28:34" ht="13"/>
    <row r="81" spans="25:34" ht="13"/>
    <row r="82" spans="25:34" ht="13">
      <c r="Y82" s="182"/>
    </row>
    <row r="83" spans="25:34" ht="13">
      <c r="Y83" s="182"/>
      <c r="Z83" s="182"/>
      <c r="AA83" s="182"/>
      <c r="AB83" s="182"/>
      <c r="AC83" s="182"/>
      <c r="AD83" s="182"/>
      <c r="AE83" s="182"/>
      <c r="AF83" s="182"/>
      <c r="AG83" s="182"/>
      <c r="AH83" s="182"/>
    </row>
    <row r="84" spans="25:34" ht="13"/>
    <row r="85" spans="25:34" ht="13"/>
    <row r="86" spans="25:34" ht="13"/>
    <row r="87" spans="25:34" ht="13"/>
    <row r="88" spans="25:34" ht="13">
      <c r="AH88" s="182"/>
    </row>
    <row r="89" spans="25:34" ht="13"/>
    <row r="90" spans="25:34" ht="13"/>
    <row r="91" spans="25:34" ht="13"/>
    <row r="92" spans="25:34" ht="13.5" customHeight="1"/>
    <row r="93" spans="25:34" ht="13.5" customHeight="1"/>
    <row r="94" spans="25:34" ht="13.5" customHeight="1">
      <c r="AF94" s="182"/>
      <c r="AG94" s="182"/>
      <c r="AH94" s="182"/>
    </row>
    <row r="95" spans="25:34" ht="13.5" customHeight="1">
      <c r="AH95" s="182"/>
    </row>
    <row r="96" spans="25:34" ht="13.5" customHeight="1"/>
    <row r="97" spans="33:34" ht="13.5" customHeight="1"/>
    <row r="98" spans="33:34" ht="13.5" customHeight="1"/>
    <row r="99" spans="33:34" ht="13.5" customHeight="1"/>
    <row r="100" spans="33:34" ht="13.5" customHeight="1"/>
    <row r="101" spans="33:34" ht="13.5" customHeight="1">
      <c r="AH101" s="182"/>
    </row>
    <row r="102" spans="33:34" ht="13.5" customHeight="1"/>
    <row r="103" spans="33:34" ht="13.5" customHeight="1"/>
    <row r="104" spans="33:34" ht="13.5" customHeight="1">
      <c r="AG104" s="182"/>
      <c r="AH104" s="18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182"/>
    </row>
    <row r="117" spans="34:122" ht="13.5" customHeight="1"/>
    <row r="118" spans="34:122" ht="13.5" customHeight="1"/>
    <row r="119" spans="34:122" ht="13.5" customHeight="1"/>
    <row r="120" spans="34:122" ht="13.5" customHeight="1">
      <c r="AH120" s="182"/>
    </row>
    <row r="121" spans="34:122" ht="13.5" customHeight="1">
      <c r="AH121" s="182"/>
    </row>
    <row r="122" spans="34:122" ht="13.5" customHeight="1"/>
    <row r="123" spans="34:122" ht="13.5" customHeight="1"/>
    <row r="124" spans="34:122" ht="13.5" customHeight="1"/>
    <row r="125" spans="34:122" ht="13.5" customHeight="1">
      <c r="DR125" s="182" t="s">
        <v>491</v>
      </c>
    </row>
  </sheetData>
  <sheetProtection algorithmName="SHA-512" hashValue="3hI+ghLppl0nO+BEMQMAkDkCg0lpUglm0ZnzztBW0r3/j5MzeX6ClWGRuCiKviI1ivLVrJGCrxVvKgfQxK8nEw==" saltValue="2KbUnQCRSJubjCr+K5ebf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71" customWidth="1"/>
    <col min="2" max="8" width="13.36328125" style="71" customWidth="1"/>
    <col min="9" max="16384" width="11.08984375" style="71"/>
  </cols>
  <sheetData>
    <row r="1" spans="1:8">
      <c r="A1" s="65"/>
      <c r="B1" s="66"/>
      <c r="C1" s="67"/>
      <c r="D1" s="68"/>
      <c r="E1" s="69"/>
      <c r="F1" s="69"/>
      <c r="G1" s="69"/>
      <c r="H1" s="70"/>
    </row>
    <row r="2" spans="1:8">
      <c r="A2" s="72"/>
      <c r="B2" s="73"/>
      <c r="C2" s="74"/>
      <c r="D2" s="75" t="s">
        <v>50</v>
      </c>
      <c r="E2" s="76"/>
      <c r="F2" s="77" t="s">
        <v>541</v>
      </c>
      <c r="G2" s="78"/>
      <c r="H2" s="79"/>
    </row>
    <row r="3" spans="1:8">
      <c r="A3" s="75" t="s">
        <v>534</v>
      </c>
      <c r="B3" s="80"/>
      <c r="C3" s="81"/>
      <c r="D3" s="82">
        <v>82444</v>
      </c>
      <c r="E3" s="83"/>
      <c r="F3" s="84">
        <v>67343</v>
      </c>
      <c r="G3" s="85"/>
      <c r="H3" s="86"/>
    </row>
    <row r="4" spans="1:8">
      <c r="A4" s="87"/>
      <c r="B4" s="88"/>
      <c r="C4" s="89"/>
      <c r="D4" s="90">
        <v>21775</v>
      </c>
      <c r="E4" s="91"/>
      <c r="F4" s="92">
        <v>32865</v>
      </c>
      <c r="G4" s="93"/>
      <c r="H4" s="94"/>
    </row>
    <row r="5" spans="1:8">
      <c r="A5" s="75" t="s">
        <v>536</v>
      </c>
      <c r="B5" s="80"/>
      <c r="C5" s="81"/>
      <c r="D5" s="82">
        <v>145501</v>
      </c>
      <c r="E5" s="83"/>
      <c r="F5" s="84">
        <v>73475</v>
      </c>
      <c r="G5" s="85"/>
      <c r="H5" s="86"/>
    </row>
    <row r="6" spans="1:8">
      <c r="A6" s="87"/>
      <c r="B6" s="88"/>
      <c r="C6" s="89"/>
      <c r="D6" s="90">
        <v>75055</v>
      </c>
      <c r="E6" s="91"/>
      <c r="F6" s="92">
        <v>43072</v>
      </c>
      <c r="G6" s="93"/>
      <c r="H6" s="94"/>
    </row>
    <row r="7" spans="1:8">
      <c r="A7" s="75" t="s">
        <v>537</v>
      </c>
      <c r="B7" s="80"/>
      <c r="C7" s="81"/>
      <c r="D7" s="82">
        <v>214327</v>
      </c>
      <c r="E7" s="83"/>
      <c r="F7" s="84">
        <v>87464</v>
      </c>
      <c r="G7" s="85"/>
      <c r="H7" s="86"/>
    </row>
    <row r="8" spans="1:8">
      <c r="A8" s="87"/>
      <c r="B8" s="88"/>
      <c r="C8" s="89"/>
      <c r="D8" s="90">
        <v>22221</v>
      </c>
      <c r="E8" s="91"/>
      <c r="F8" s="92">
        <v>47479</v>
      </c>
      <c r="G8" s="93"/>
      <c r="H8" s="94"/>
    </row>
    <row r="9" spans="1:8">
      <c r="A9" s="75" t="s">
        <v>538</v>
      </c>
      <c r="B9" s="80"/>
      <c r="C9" s="81"/>
      <c r="D9" s="82">
        <v>112642</v>
      </c>
      <c r="E9" s="83"/>
      <c r="F9" s="84">
        <v>96248</v>
      </c>
      <c r="G9" s="85"/>
      <c r="H9" s="86"/>
    </row>
    <row r="10" spans="1:8">
      <c r="A10" s="87"/>
      <c r="B10" s="88"/>
      <c r="C10" s="89"/>
      <c r="D10" s="90">
        <v>32650</v>
      </c>
      <c r="E10" s="91"/>
      <c r="F10" s="92">
        <v>55768</v>
      </c>
      <c r="G10" s="93"/>
      <c r="H10" s="94"/>
    </row>
    <row r="11" spans="1:8">
      <c r="A11" s="75" t="s">
        <v>539</v>
      </c>
      <c r="B11" s="80"/>
      <c r="C11" s="81"/>
      <c r="D11" s="82">
        <v>69132</v>
      </c>
      <c r="E11" s="83"/>
      <c r="F11" s="84">
        <v>76413</v>
      </c>
      <c r="G11" s="85"/>
      <c r="H11" s="86"/>
    </row>
    <row r="12" spans="1:8">
      <c r="A12" s="87"/>
      <c r="B12" s="88"/>
      <c r="C12" s="95"/>
      <c r="D12" s="90">
        <v>26293</v>
      </c>
      <c r="E12" s="91"/>
      <c r="F12" s="92">
        <v>39658</v>
      </c>
      <c r="G12" s="93"/>
      <c r="H12" s="94"/>
    </row>
    <row r="13" spans="1:8">
      <c r="A13" s="75"/>
      <c r="B13" s="80"/>
      <c r="C13" s="96"/>
      <c r="D13" s="97">
        <v>124809</v>
      </c>
      <c r="E13" s="98"/>
      <c r="F13" s="99">
        <v>80189</v>
      </c>
      <c r="G13" s="100"/>
      <c r="H13" s="86"/>
    </row>
    <row r="14" spans="1:8">
      <c r="A14" s="87"/>
      <c r="B14" s="88"/>
      <c r="C14" s="89"/>
      <c r="D14" s="90">
        <v>35599</v>
      </c>
      <c r="E14" s="91"/>
      <c r="F14" s="92">
        <v>43768</v>
      </c>
      <c r="G14" s="93"/>
      <c r="H14" s="94"/>
    </row>
    <row r="17" spans="1:11">
      <c r="A17" s="71" t="s">
        <v>51</v>
      </c>
    </row>
    <row r="18" spans="1:11">
      <c r="A18" s="101"/>
      <c r="B18" s="101" t="e">
        <f>#REF!</f>
        <v>#REF!</v>
      </c>
      <c r="C18" s="101" t="e">
        <f>#REF!</f>
        <v>#REF!</v>
      </c>
      <c r="D18" s="101" t="e">
        <f>#REF!</f>
        <v>#REF!</v>
      </c>
      <c r="E18" s="101" t="e">
        <f>#REF!</f>
        <v>#REF!</v>
      </c>
      <c r="F18" s="101" t="e">
        <f>#REF!</f>
        <v>#REF!</v>
      </c>
    </row>
    <row r="19" spans="1:11">
      <c r="A19" s="101" t="s">
        <v>52</v>
      </c>
      <c r="B19" s="101" t="e">
        <f>ROUND(VALUE(SUBSTITUTE(#REF!,"▲","-")),2)</f>
        <v>#REF!</v>
      </c>
      <c r="C19" s="101" t="e">
        <f>ROUND(VALUE(SUBSTITUTE(#REF!,"▲","-")),2)</f>
        <v>#REF!</v>
      </c>
      <c r="D19" s="101" t="e">
        <f>ROUND(VALUE(SUBSTITUTE(#REF!,"▲","-")),2)</f>
        <v>#REF!</v>
      </c>
      <c r="E19" s="101" t="e">
        <f>ROUND(VALUE(SUBSTITUTE(#REF!,"▲","-")),2)</f>
        <v>#REF!</v>
      </c>
      <c r="F19" s="101" t="e">
        <f>ROUND(VALUE(SUBSTITUTE(#REF!,"▲","-")),2)</f>
        <v>#REF!</v>
      </c>
    </row>
    <row r="20" spans="1:11">
      <c r="A20" s="101" t="s">
        <v>53</v>
      </c>
      <c r="B20" s="101" t="e">
        <f>ROUND(VALUE(SUBSTITUTE(#REF!,"▲","-")),2)</f>
        <v>#REF!</v>
      </c>
      <c r="C20" s="101" t="e">
        <f>ROUND(VALUE(SUBSTITUTE(#REF!,"▲","-")),2)</f>
        <v>#REF!</v>
      </c>
      <c r="D20" s="101" t="e">
        <f>ROUND(VALUE(SUBSTITUTE(#REF!,"▲","-")),2)</f>
        <v>#REF!</v>
      </c>
      <c r="E20" s="101" t="e">
        <f>ROUND(VALUE(SUBSTITUTE(#REF!,"▲","-")),2)</f>
        <v>#REF!</v>
      </c>
      <c r="F20" s="101" t="e">
        <f>ROUND(VALUE(SUBSTITUTE(#REF!,"▲","-")),2)</f>
        <v>#REF!</v>
      </c>
    </row>
    <row r="21" spans="1:11">
      <c r="A21" s="101" t="s">
        <v>54</v>
      </c>
      <c r="B21" s="101" t="e">
        <f>IF(ISNUMBER(VALUE(SUBSTITUTE(#REF!,"▲","-"))),ROUND(VALUE(SUBSTITUTE(#REF!,"▲","-")),2),NA())</f>
        <v>#N/A</v>
      </c>
      <c r="C21" s="101" t="e">
        <f>IF(ISNUMBER(VALUE(SUBSTITUTE(#REF!,"▲","-"))),ROUND(VALUE(SUBSTITUTE(#REF!,"▲","-")),2),NA())</f>
        <v>#N/A</v>
      </c>
      <c r="D21" s="101" t="e">
        <f>IF(ISNUMBER(VALUE(SUBSTITUTE(#REF!,"▲","-"))),ROUND(VALUE(SUBSTITUTE(#REF!,"▲","-")),2),NA())</f>
        <v>#N/A</v>
      </c>
      <c r="E21" s="101" t="e">
        <f>IF(ISNUMBER(VALUE(SUBSTITUTE(#REF!,"▲","-"))),ROUND(VALUE(SUBSTITUTE(#REF!,"▲","-")),2),NA())</f>
        <v>#N/A</v>
      </c>
      <c r="F21" s="101" t="e">
        <f>IF(ISNUMBER(VALUE(SUBSTITUTE(#REF!,"▲","-"))),ROUND(VALUE(SUBSTITUTE(#REF!,"▲","-")),2),NA())</f>
        <v>#N/A</v>
      </c>
    </row>
    <row r="24" spans="1:11">
      <c r="A24" s="71" t="s">
        <v>55</v>
      </c>
    </row>
    <row r="25" spans="1:11">
      <c r="A25" s="102"/>
      <c r="B25" s="102" t="e">
        <f>#REF!</f>
        <v>#REF!</v>
      </c>
      <c r="C25" s="102"/>
      <c r="D25" s="102" t="e">
        <f>#REF!</f>
        <v>#REF!</v>
      </c>
      <c r="E25" s="102"/>
      <c r="F25" s="102" t="e">
        <f>#REF!</f>
        <v>#REF!</v>
      </c>
      <c r="G25" s="102"/>
      <c r="H25" s="102" t="e">
        <f>#REF!</f>
        <v>#REF!</v>
      </c>
      <c r="I25" s="102"/>
      <c r="J25" s="102" t="e">
        <f>#REF!</f>
        <v>#REF!</v>
      </c>
      <c r="K25" s="102"/>
    </row>
    <row r="26" spans="1:11">
      <c r="A26" s="102"/>
      <c r="B26" s="102" t="s">
        <v>56</v>
      </c>
      <c r="C26" s="102" t="s">
        <v>57</v>
      </c>
      <c r="D26" s="102" t="s">
        <v>56</v>
      </c>
      <c r="E26" s="102" t="s">
        <v>57</v>
      </c>
      <c r="F26" s="102" t="s">
        <v>56</v>
      </c>
      <c r="G26" s="102" t="s">
        <v>57</v>
      </c>
      <c r="H26" s="102" t="s">
        <v>56</v>
      </c>
      <c r="I26" s="102" t="s">
        <v>57</v>
      </c>
      <c r="J26" s="102" t="s">
        <v>56</v>
      </c>
      <c r="K26" s="102" t="s">
        <v>57</v>
      </c>
    </row>
    <row r="27" spans="1:11">
      <c r="A27" s="102" t="e">
        <f>IF(#REF!="",NA(),#REF!)</f>
        <v>#REF!</v>
      </c>
      <c r="B27" s="102" t="e">
        <f>IF(ROUND(VALUE(SUBSTITUTE(#REF!,"▲", "-")), 2) &lt; 0, ABS(ROUND(VALUE(SUBSTITUTE(#REF!,"▲", "-")), 2)), NA())</f>
        <v>#REF!</v>
      </c>
      <c r="C27" s="102" t="e">
        <f>IF(ROUND(VALUE(SUBSTITUTE(#REF!,"▲", "-")), 2) &gt;= 0, ABS(ROUND(VALUE(SUBSTITUTE(#REF!,"▲", "-")), 2)), NA())</f>
        <v>#REF!</v>
      </c>
      <c r="D27" s="102" t="e">
        <f>IF(ROUND(VALUE(SUBSTITUTE(#REF!,"▲", "-")), 2) &lt; 0, ABS(ROUND(VALUE(SUBSTITUTE(#REF!,"▲", "-")), 2)), NA())</f>
        <v>#REF!</v>
      </c>
      <c r="E27" s="102" t="e">
        <f>IF(ROUND(VALUE(SUBSTITUTE(#REF!,"▲", "-")), 2) &gt;= 0, ABS(ROUND(VALUE(SUBSTITUTE(#REF!,"▲", "-")), 2)), NA())</f>
        <v>#REF!</v>
      </c>
      <c r="F27" s="102" t="e">
        <f>IF(ROUND(VALUE(SUBSTITUTE(#REF!,"▲", "-")), 2) &lt; 0, ABS(ROUND(VALUE(SUBSTITUTE(#REF!,"▲", "-")), 2)), NA())</f>
        <v>#REF!</v>
      </c>
      <c r="G27" s="102" t="e">
        <f>IF(ROUND(VALUE(SUBSTITUTE(#REF!,"▲", "-")), 2) &gt;= 0, ABS(ROUND(VALUE(SUBSTITUTE(#REF!,"▲", "-")), 2)), NA())</f>
        <v>#REF!</v>
      </c>
      <c r="H27" s="102" t="e">
        <f>IF(ROUND(VALUE(SUBSTITUTE(#REF!,"▲", "-")), 2) &lt; 0, ABS(ROUND(VALUE(SUBSTITUTE(#REF!,"▲", "-")), 2)), NA())</f>
        <v>#REF!</v>
      </c>
      <c r="I27" s="102" t="e">
        <f>IF(ROUND(VALUE(SUBSTITUTE(#REF!,"▲", "-")), 2) &gt;= 0, ABS(ROUND(VALUE(SUBSTITUTE(#REF!,"▲", "-")), 2)), NA())</f>
        <v>#REF!</v>
      </c>
      <c r="J27" s="102" t="e">
        <f>IF(ROUND(VALUE(SUBSTITUTE(#REF!,"▲", "-")), 2) &lt; 0, ABS(ROUND(VALUE(SUBSTITUTE(#REF!,"▲", "-")), 2)), NA())</f>
        <v>#REF!</v>
      </c>
      <c r="K27" s="102" t="e">
        <f>IF(ROUND(VALUE(SUBSTITUTE(#REF!,"▲", "-")), 2) &gt;= 0, ABS(ROUND(VALUE(SUBSTITUTE(#REF!,"▲", "-")), 2)), NA())</f>
        <v>#REF!</v>
      </c>
    </row>
    <row r="28" spans="1:11">
      <c r="A28" s="102" t="e">
        <f>IF(#REF!="",NA(),#REF!)</f>
        <v>#REF!</v>
      </c>
      <c r="B28" s="102" t="e">
        <f>IF(ROUND(VALUE(SUBSTITUTE(#REF!,"▲", "-")), 2) &lt; 0, ABS(ROUND(VALUE(SUBSTITUTE(#REF!,"▲", "-")), 2)), NA())</f>
        <v>#REF!</v>
      </c>
      <c r="C28" s="102" t="e">
        <f>IF(ROUND(VALUE(SUBSTITUTE(#REF!,"▲", "-")), 2) &gt;= 0, ABS(ROUND(VALUE(SUBSTITUTE(#REF!,"▲", "-")), 2)), NA())</f>
        <v>#REF!</v>
      </c>
      <c r="D28" s="102" t="e">
        <f>IF(ROUND(VALUE(SUBSTITUTE(#REF!,"▲", "-")), 2) &lt; 0, ABS(ROUND(VALUE(SUBSTITUTE(#REF!,"▲", "-")), 2)), NA())</f>
        <v>#REF!</v>
      </c>
      <c r="E28" s="102" t="e">
        <f>IF(ROUND(VALUE(SUBSTITUTE(#REF!,"▲", "-")), 2) &gt;= 0, ABS(ROUND(VALUE(SUBSTITUTE(#REF!,"▲", "-")), 2)), NA())</f>
        <v>#REF!</v>
      </c>
      <c r="F28" s="102" t="e">
        <f>IF(ROUND(VALUE(SUBSTITUTE(#REF!,"▲", "-")), 2) &lt; 0, ABS(ROUND(VALUE(SUBSTITUTE(#REF!,"▲", "-")), 2)), NA())</f>
        <v>#REF!</v>
      </c>
      <c r="G28" s="102" t="e">
        <f>IF(ROUND(VALUE(SUBSTITUTE(#REF!,"▲", "-")), 2) &gt;= 0, ABS(ROUND(VALUE(SUBSTITUTE(#REF!,"▲", "-")), 2)), NA())</f>
        <v>#REF!</v>
      </c>
      <c r="H28" s="102" t="e">
        <f>IF(ROUND(VALUE(SUBSTITUTE(#REF!,"▲", "-")), 2) &lt; 0, ABS(ROUND(VALUE(SUBSTITUTE(#REF!,"▲", "-")), 2)), NA())</f>
        <v>#REF!</v>
      </c>
      <c r="I28" s="102" t="e">
        <f>IF(ROUND(VALUE(SUBSTITUTE(#REF!,"▲", "-")), 2) &gt;= 0, ABS(ROUND(VALUE(SUBSTITUTE(#REF!,"▲", "-")), 2)), NA())</f>
        <v>#REF!</v>
      </c>
      <c r="J28" s="102" t="e">
        <f>IF(ROUND(VALUE(SUBSTITUTE(#REF!,"▲", "-")), 2) &lt; 0, ABS(ROUND(VALUE(SUBSTITUTE(#REF!,"▲", "-")), 2)), NA())</f>
        <v>#REF!</v>
      </c>
      <c r="K28" s="102" t="e">
        <f>IF(ROUND(VALUE(SUBSTITUTE(#REF!,"▲", "-")), 2) &gt;= 0, ABS(ROUND(VALUE(SUBSTITUTE(#REF!,"▲", "-")), 2)), NA())</f>
        <v>#REF!</v>
      </c>
    </row>
    <row r="29" spans="1:11">
      <c r="A29" s="102" t="e">
        <f>IF(#REF!="",NA(),#REF!)</f>
        <v>#REF!</v>
      </c>
      <c r="B29" s="102" t="e">
        <f>IF(ROUND(VALUE(SUBSTITUTE(#REF!,"▲", "-")), 2) &lt; 0, ABS(ROUND(VALUE(SUBSTITUTE(#REF!,"▲", "-")), 2)), NA())</f>
        <v>#REF!</v>
      </c>
      <c r="C29" s="102" t="e">
        <f>IF(ROUND(VALUE(SUBSTITUTE(#REF!,"▲", "-")), 2) &gt;= 0, ABS(ROUND(VALUE(SUBSTITUTE(#REF!,"▲", "-")), 2)), NA())</f>
        <v>#REF!</v>
      </c>
      <c r="D29" s="102" t="e">
        <f>IF(ROUND(VALUE(SUBSTITUTE(#REF!,"▲", "-")), 2) &lt; 0, ABS(ROUND(VALUE(SUBSTITUTE(#REF!,"▲", "-")), 2)), NA())</f>
        <v>#REF!</v>
      </c>
      <c r="E29" s="102" t="e">
        <f>IF(ROUND(VALUE(SUBSTITUTE(#REF!,"▲", "-")), 2) &gt;= 0, ABS(ROUND(VALUE(SUBSTITUTE(#REF!,"▲", "-")), 2)), NA())</f>
        <v>#REF!</v>
      </c>
      <c r="F29" s="102" t="e">
        <f>IF(ROUND(VALUE(SUBSTITUTE(#REF!,"▲", "-")), 2) &lt; 0, ABS(ROUND(VALUE(SUBSTITUTE(#REF!,"▲", "-")), 2)), NA())</f>
        <v>#REF!</v>
      </c>
      <c r="G29" s="102" t="e">
        <f>IF(ROUND(VALUE(SUBSTITUTE(#REF!,"▲", "-")), 2) &gt;= 0, ABS(ROUND(VALUE(SUBSTITUTE(#REF!,"▲", "-")), 2)), NA())</f>
        <v>#REF!</v>
      </c>
      <c r="H29" s="102" t="e">
        <f>IF(ROUND(VALUE(SUBSTITUTE(#REF!,"▲", "-")), 2) &lt; 0, ABS(ROUND(VALUE(SUBSTITUTE(#REF!,"▲", "-")), 2)), NA())</f>
        <v>#REF!</v>
      </c>
      <c r="I29" s="102" t="e">
        <f>IF(ROUND(VALUE(SUBSTITUTE(#REF!,"▲", "-")), 2) &gt;= 0, ABS(ROUND(VALUE(SUBSTITUTE(#REF!,"▲", "-")), 2)), NA())</f>
        <v>#REF!</v>
      </c>
      <c r="J29" s="102" t="e">
        <f>IF(ROUND(VALUE(SUBSTITUTE(#REF!,"▲", "-")), 2) &lt; 0, ABS(ROUND(VALUE(SUBSTITUTE(#REF!,"▲", "-")), 2)), NA())</f>
        <v>#REF!</v>
      </c>
      <c r="K29" s="102" t="e">
        <f>IF(ROUND(VALUE(SUBSTITUTE(#REF!,"▲", "-")), 2) &gt;= 0, ABS(ROUND(VALUE(SUBSTITUTE(#REF!,"▲", "-")), 2)), NA())</f>
        <v>#REF!</v>
      </c>
    </row>
    <row r="30" spans="1:11">
      <c r="A30" s="102" t="e">
        <f>IF(#REF!="",NA(),#REF!)</f>
        <v>#REF!</v>
      </c>
      <c r="B30" s="102" t="e">
        <f>IF(ROUND(VALUE(SUBSTITUTE(#REF!,"▲", "-")), 2) &lt; 0, ABS(ROUND(VALUE(SUBSTITUTE(#REF!,"▲", "-")), 2)), NA())</f>
        <v>#REF!</v>
      </c>
      <c r="C30" s="102" t="e">
        <f>IF(ROUND(VALUE(SUBSTITUTE(#REF!,"▲", "-")), 2) &gt;= 0, ABS(ROUND(VALUE(SUBSTITUTE(#REF!,"▲", "-")), 2)), NA())</f>
        <v>#REF!</v>
      </c>
      <c r="D30" s="102" t="e">
        <f>IF(ROUND(VALUE(SUBSTITUTE(#REF!,"▲", "-")), 2) &lt; 0, ABS(ROUND(VALUE(SUBSTITUTE(#REF!,"▲", "-")), 2)), NA())</f>
        <v>#REF!</v>
      </c>
      <c r="E30" s="102" t="e">
        <f>IF(ROUND(VALUE(SUBSTITUTE(#REF!,"▲", "-")), 2) &gt;= 0, ABS(ROUND(VALUE(SUBSTITUTE(#REF!,"▲", "-")), 2)), NA())</f>
        <v>#REF!</v>
      </c>
      <c r="F30" s="102" t="e">
        <f>IF(ROUND(VALUE(SUBSTITUTE(#REF!,"▲", "-")), 2) &lt; 0, ABS(ROUND(VALUE(SUBSTITUTE(#REF!,"▲", "-")), 2)), NA())</f>
        <v>#REF!</v>
      </c>
      <c r="G30" s="102" t="e">
        <f>IF(ROUND(VALUE(SUBSTITUTE(#REF!,"▲", "-")), 2) &gt;= 0, ABS(ROUND(VALUE(SUBSTITUTE(#REF!,"▲", "-")), 2)), NA())</f>
        <v>#REF!</v>
      </c>
      <c r="H30" s="102" t="e">
        <f>IF(ROUND(VALUE(SUBSTITUTE(#REF!,"▲", "-")), 2) &lt; 0, ABS(ROUND(VALUE(SUBSTITUTE(#REF!,"▲", "-")), 2)), NA())</f>
        <v>#REF!</v>
      </c>
      <c r="I30" s="102" t="e">
        <f>IF(ROUND(VALUE(SUBSTITUTE(#REF!,"▲", "-")), 2) &gt;= 0, ABS(ROUND(VALUE(SUBSTITUTE(#REF!,"▲", "-")), 2)), NA())</f>
        <v>#REF!</v>
      </c>
      <c r="J30" s="102" t="e">
        <f>IF(ROUND(VALUE(SUBSTITUTE(#REF!,"▲", "-")), 2) &lt; 0, ABS(ROUND(VALUE(SUBSTITUTE(#REF!,"▲", "-")), 2)), NA())</f>
        <v>#REF!</v>
      </c>
      <c r="K30" s="102" t="e">
        <f>IF(ROUND(VALUE(SUBSTITUTE(#REF!,"▲", "-")), 2) &gt;= 0, ABS(ROUND(VALUE(SUBSTITUTE(#REF!,"▲", "-")), 2)), NA())</f>
        <v>#REF!</v>
      </c>
    </row>
    <row r="31" spans="1:11">
      <c r="A31" s="102" t="e">
        <f>IF(#REF!="",NA(),#REF!)</f>
        <v>#REF!</v>
      </c>
      <c r="B31" s="102" t="e">
        <f>IF(ROUND(VALUE(SUBSTITUTE(#REF!,"▲", "-")), 2) &lt; 0, ABS(ROUND(VALUE(SUBSTITUTE(#REF!,"▲", "-")), 2)), NA())</f>
        <v>#REF!</v>
      </c>
      <c r="C31" s="102" t="e">
        <f>IF(ROUND(VALUE(SUBSTITUTE(#REF!,"▲", "-")), 2) &gt;= 0, ABS(ROUND(VALUE(SUBSTITUTE(#REF!,"▲", "-")), 2)), NA())</f>
        <v>#REF!</v>
      </c>
      <c r="D31" s="102" t="e">
        <f>IF(ROUND(VALUE(SUBSTITUTE(#REF!,"▲", "-")), 2) &lt; 0, ABS(ROUND(VALUE(SUBSTITUTE(#REF!,"▲", "-")), 2)), NA())</f>
        <v>#REF!</v>
      </c>
      <c r="E31" s="102" t="e">
        <f>IF(ROUND(VALUE(SUBSTITUTE(#REF!,"▲", "-")), 2) &gt;= 0, ABS(ROUND(VALUE(SUBSTITUTE(#REF!,"▲", "-")), 2)), NA())</f>
        <v>#REF!</v>
      </c>
      <c r="F31" s="102" t="e">
        <f>IF(ROUND(VALUE(SUBSTITUTE(#REF!,"▲", "-")), 2) &lt; 0, ABS(ROUND(VALUE(SUBSTITUTE(#REF!,"▲", "-")), 2)), NA())</f>
        <v>#REF!</v>
      </c>
      <c r="G31" s="102" t="e">
        <f>IF(ROUND(VALUE(SUBSTITUTE(#REF!,"▲", "-")), 2) &gt;= 0, ABS(ROUND(VALUE(SUBSTITUTE(#REF!,"▲", "-")), 2)), NA())</f>
        <v>#REF!</v>
      </c>
      <c r="H31" s="102" t="e">
        <f>IF(ROUND(VALUE(SUBSTITUTE(#REF!,"▲", "-")), 2) &lt; 0, ABS(ROUND(VALUE(SUBSTITUTE(#REF!,"▲", "-")), 2)), NA())</f>
        <v>#REF!</v>
      </c>
      <c r="I31" s="102" t="e">
        <f>IF(ROUND(VALUE(SUBSTITUTE(#REF!,"▲", "-")), 2) &gt;= 0, ABS(ROUND(VALUE(SUBSTITUTE(#REF!,"▲", "-")), 2)), NA())</f>
        <v>#REF!</v>
      </c>
      <c r="J31" s="102" t="e">
        <f>IF(ROUND(VALUE(SUBSTITUTE(#REF!,"▲", "-")), 2) &lt; 0, ABS(ROUND(VALUE(SUBSTITUTE(#REF!,"▲", "-")), 2)), NA())</f>
        <v>#REF!</v>
      </c>
      <c r="K31" s="102" t="e">
        <f>IF(ROUND(VALUE(SUBSTITUTE(#REF!,"▲", "-")), 2) &gt;= 0, ABS(ROUND(VALUE(SUBSTITUTE(#REF!,"▲", "-")), 2)), NA())</f>
        <v>#REF!</v>
      </c>
    </row>
    <row r="32" spans="1:11">
      <c r="A32" s="102" t="e">
        <f>IF(#REF!="",NA(),#REF!)</f>
        <v>#REF!</v>
      </c>
      <c r="B32" s="102" t="e">
        <f>IF(ROUND(VALUE(SUBSTITUTE(#REF!,"▲", "-")), 2) &lt; 0, ABS(ROUND(VALUE(SUBSTITUTE(#REF!,"▲", "-")), 2)), NA())</f>
        <v>#REF!</v>
      </c>
      <c r="C32" s="102" t="e">
        <f>IF(ROUND(VALUE(SUBSTITUTE(#REF!,"▲", "-")), 2) &gt;= 0, ABS(ROUND(VALUE(SUBSTITUTE(#REF!,"▲", "-")), 2)), NA())</f>
        <v>#REF!</v>
      </c>
      <c r="D32" s="102" t="e">
        <f>IF(ROUND(VALUE(SUBSTITUTE(#REF!,"▲", "-")), 2) &lt; 0, ABS(ROUND(VALUE(SUBSTITUTE(#REF!,"▲", "-")), 2)), NA())</f>
        <v>#REF!</v>
      </c>
      <c r="E32" s="102" t="e">
        <f>IF(ROUND(VALUE(SUBSTITUTE(#REF!,"▲", "-")), 2) &gt;= 0, ABS(ROUND(VALUE(SUBSTITUTE(#REF!,"▲", "-")), 2)), NA())</f>
        <v>#REF!</v>
      </c>
      <c r="F32" s="102" t="e">
        <f>IF(ROUND(VALUE(SUBSTITUTE(#REF!,"▲", "-")), 2) &lt; 0, ABS(ROUND(VALUE(SUBSTITUTE(#REF!,"▲", "-")), 2)), NA())</f>
        <v>#REF!</v>
      </c>
      <c r="G32" s="102" t="e">
        <f>IF(ROUND(VALUE(SUBSTITUTE(#REF!,"▲", "-")), 2) &gt;= 0, ABS(ROUND(VALUE(SUBSTITUTE(#REF!,"▲", "-")), 2)), NA())</f>
        <v>#REF!</v>
      </c>
      <c r="H32" s="102" t="e">
        <f>IF(ROUND(VALUE(SUBSTITUTE(#REF!,"▲", "-")), 2) &lt; 0, ABS(ROUND(VALUE(SUBSTITUTE(#REF!,"▲", "-")), 2)), NA())</f>
        <v>#REF!</v>
      </c>
      <c r="I32" s="102" t="e">
        <f>IF(ROUND(VALUE(SUBSTITUTE(#REF!,"▲", "-")), 2) &gt;= 0, ABS(ROUND(VALUE(SUBSTITUTE(#REF!,"▲", "-")), 2)), NA())</f>
        <v>#REF!</v>
      </c>
      <c r="J32" s="102" t="e">
        <f>IF(ROUND(VALUE(SUBSTITUTE(#REF!,"▲", "-")), 2) &lt; 0, ABS(ROUND(VALUE(SUBSTITUTE(#REF!,"▲", "-")), 2)), NA())</f>
        <v>#REF!</v>
      </c>
      <c r="K32" s="102" t="e">
        <f>IF(ROUND(VALUE(SUBSTITUTE(#REF!,"▲", "-")), 2) &gt;= 0, ABS(ROUND(VALUE(SUBSTITUTE(#REF!,"▲", "-")), 2)), NA())</f>
        <v>#REF!</v>
      </c>
    </row>
    <row r="33" spans="1:16">
      <c r="A33" s="102" t="e">
        <f>IF(#REF!="",NA(),#REF!)</f>
        <v>#REF!</v>
      </c>
      <c r="B33" s="102" t="e">
        <f>IF(ROUND(VALUE(SUBSTITUTE(#REF!,"▲", "-")), 2) &lt; 0, ABS(ROUND(VALUE(SUBSTITUTE(#REF!,"▲", "-")), 2)), NA())</f>
        <v>#REF!</v>
      </c>
      <c r="C33" s="102" t="e">
        <f>IF(ROUND(VALUE(SUBSTITUTE(#REF!,"▲", "-")), 2) &gt;= 0, ABS(ROUND(VALUE(SUBSTITUTE(#REF!,"▲", "-")), 2)), NA())</f>
        <v>#REF!</v>
      </c>
      <c r="D33" s="102" t="e">
        <f>IF(ROUND(VALUE(SUBSTITUTE(#REF!,"▲", "-")), 2) &lt; 0, ABS(ROUND(VALUE(SUBSTITUTE(#REF!,"▲", "-")), 2)), NA())</f>
        <v>#REF!</v>
      </c>
      <c r="E33" s="102" t="e">
        <f>IF(ROUND(VALUE(SUBSTITUTE(#REF!,"▲", "-")), 2) &gt;= 0, ABS(ROUND(VALUE(SUBSTITUTE(#REF!,"▲", "-")), 2)), NA())</f>
        <v>#REF!</v>
      </c>
      <c r="F33" s="102" t="e">
        <f>IF(ROUND(VALUE(SUBSTITUTE(#REF!,"▲", "-")), 2) &lt; 0, ABS(ROUND(VALUE(SUBSTITUTE(#REF!,"▲", "-")), 2)), NA())</f>
        <v>#REF!</v>
      </c>
      <c r="G33" s="102" t="e">
        <f>IF(ROUND(VALUE(SUBSTITUTE(#REF!,"▲", "-")), 2) &gt;= 0, ABS(ROUND(VALUE(SUBSTITUTE(#REF!,"▲", "-")), 2)), NA())</f>
        <v>#REF!</v>
      </c>
      <c r="H33" s="102" t="e">
        <f>IF(ROUND(VALUE(SUBSTITUTE(#REF!,"▲", "-")), 2) &lt; 0, ABS(ROUND(VALUE(SUBSTITUTE(#REF!,"▲", "-")), 2)), NA())</f>
        <v>#REF!</v>
      </c>
      <c r="I33" s="102" t="e">
        <f>IF(ROUND(VALUE(SUBSTITUTE(#REF!,"▲", "-")), 2) &gt;= 0, ABS(ROUND(VALUE(SUBSTITUTE(#REF!,"▲", "-")), 2)), NA())</f>
        <v>#REF!</v>
      </c>
      <c r="J33" s="102" t="e">
        <f>IF(ROUND(VALUE(SUBSTITUTE(#REF!,"▲", "-")), 2) &lt; 0, ABS(ROUND(VALUE(SUBSTITUTE(#REF!,"▲", "-")), 2)), NA())</f>
        <v>#REF!</v>
      </c>
      <c r="K33" s="102" t="e">
        <f>IF(ROUND(VALUE(SUBSTITUTE(#REF!,"▲", "-")), 2) &gt;= 0, ABS(ROUND(VALUE(SUBSTITUTE(#REF!,"▲", "-")), 2)), NA())</f>
        <v>#REF!</v>
      </c>
    </row>
    <row r="34" spans="1:16">
      <c r="A34" s="102" t="e">
        <f>IF(#REF!="",NA(),#REF!)</f>
        <v>#REF!</v>
      </c>
      <c r="B34" s="102" t="e">
        <f>IF(ROUND(VALUE(SUBSTITUTE(#REF!,"▲", "-")), 2) &lt; 0, ABS(ROUND(VALUE(SUBSTITUTE(#REF!,"▲", "-")), 2)), NA())</f>
        <v>#REF!</v>
      </c>
      <c r="C34" s="102" t="e">
        <f>IF(ROUND(VALUE(SUBSTITUTE(#REF!,"▲", "-")), 2) &gt;= 0, ABS(ROUND(VALUE(SUBSTITUTE(#REF!,"▲", "-")), 2)), NA())</f>
        <v>#REF!</v>
      </c>
      <c r="D34" s="102" t="e">
        <f>IF(ROUND(VALUE(SUBSTITUTE(#REF!,"▲", "-")), 2) &lt; 0, ABS(ROUND(VALUE(SUBSTITUTE(#REF!,"▲", "-")), 2)), NA())</f>
        <v>#REF!</v>
      </c>
      <c r="E34" s="102" t="e">
        <f>IF(ROUND(VALUE(SUBSTITUTE(#REF!,"▲", "-")), 2) &gt;= 0, ABS(ROUND(VALUE(SUBSTITUTE(#REF!,"▲", "-")), 2)), NA())</f>
        <v>#REF!</v>
      </c>
      <c r="F34" s="102" t="e">
        <f>IF(ROUND(VALUE(SUBSTITUTE(#REF!,"▲", "-")), 2) &lt; 0, ABS(ROUND(VALUE(SUBSTITUTE(#REF!,"▲", "-")), 2)), NA())</f>
        <v>#REF!</v>
      </c>
      <c r="G34" s="102" t="e">
        <f>IF(ROUND(VALUE(SUBSTITUTE(#REF!,"▲", "-")), 2) &gt;= 0, ABS(ROUND(VALUE(SUBSTITUTE(#REF!,"▲", "-")), 2)), NA())</f>
        <v>#REF!</v>
      </c>
      <c r="H34" s="102" t="e">
        <f>IF(ROUND(VALUE(SUBSTITUTE(#REF!,"▲", "-")), 2) &lt; 0, ABS(ROUND(VALUE(SUBSTITUTE(#REF!,"▲", "-")), 2)), NA())</f>
        <v>#REF!</v>
      </c>
      <c r="I34" s="102" t="e">
        <f>IF(ROUND(VALUE(SUBSTITUTE(#REF!,"▲", "-")), 2) &gt;= 0, ABS(ROUND(VALUE(SUBSTITUTE(#REF!,"▲", "-")), 2)), NA())</f>
        <v>#REF!</v>
      </c>
      <c r="J34" s="102" t="e">
        <f>IF(ROUND(VALUE(SUBSTITUTE(#REF!,"▲", "-")), 2) &lt; 0, ABS(ROUND(VALUE(SUBSTITUTE(#REF!,"▲", "-")), 2)), NA())</f>
        <v>#REF!</v>
      </c>
      <c r="K34" s="102" t="e">
        <f>IF(ROUND(VALUE(SUBSTITUTE(#REF!,"▲", "-")), 2) &gt;= 0, ABS(ROUND(VALUE(SUBSTITUTE(#REF!,"▲", "-")), 2)), NA())</f>
        <v>#REF!</v>
      </c>
    </row>
    <row r="35" spans="1:16">
      <c r="A35" s="102" t="e">
        <f>IF(#REF!="",NA(),#REF!)</f>
        <v>#REF!</v>
      </c>
      <c r="B35" s="102" t="e">
        <f>IF(ROUND(VALUE(SUBSTITUTE(#REF!,"▲", "-")), 2) &lt; 0, ABS(ROUND(VALUE(SUBSTITUTE(#REF!,"▲", "-")), 2)), NA())</f>
        <v>#REF!</v>
      </c>
      <c r="C35" s="102" t="e">
        <f>IF(ROUND(VALUE(SUBSTITUTE(#REF!,"▲", "-")), 2) &gt;= 0, ABS(ROUND(VALUE(SUBSTITUTE(#REF!,"▲", "-")), 2)), NA())</f>
        <v>#REF!</v>
      </c>
      <c r="D35" s="102" t="e">
        <f>IF(ROUND(VALUE(SUBSTITUTE(#REF!,"▲", "-")), 2) &lt; 0, ABS(ROUND(VALUE(SUBSTITUTE(#REF!,"▲", "-")), 2)), NA())</f>
        <v>#REF!</v>
      </c>
      <c r="E35" s="102" t="e">
        <f>IF(ROUND(VALUE(SUBSTITUTE(#REF!,"▲", "-")), 2) &gt;= 0, ABS(ROUND(VALUE(SUBSTITUTE(#REF!,"▲", "-")), 2)), NA())</f>
        <v>#REF!</v>
      </c>
      <c r="F35" s="102" t="e">
        <f>IF(ROUND(VALUE(SUBSTITUTE(#REF!,"▲", "-")), 2) &lt; 0, ABS(ROUND(VALUE(SUBSTITUTE(#REF!,"▲", "-")), 2)), NA())</f>
        <v>#REF!</v>
      </c>
      <c r="G35" s="102" t="e">
        <f>IF(ROUND(VALUE(SUBSTITUTE(#REF!,"▲", "-")), 2) &gt;= 0, ABS(ROUND(VALUE(SUBSTITUTE(#REF!,"▲", "-")), 2)), NA())</f>
        <v>#REF!</v>
      </c>
      <c r="H35" s="102" t="e">
        <f>IF(ROUND(VALUE(SUBSTITUTE(#REF!,"▲", "-")), 2) &lt; 0, ABS(ROUND(VALUE(SUBSTITUTE(#REF!,"▲", "-")), 2)), NA())</f>
        <v>#REF!</v>
      </c>
      <c r="I35" s="102" t="e">
        <f>IF(ROUND(VALUE(SUBSTITUTE(#REF!,"▲", "-")), 2) &gt;= 0, ABS(ROUND(VALUE(SUBSTITUTE(#REF!,"▲", "-")), 2)), NA())</f>
        <v>#REF!</v>
      </c>
      <c r="J35" s="102" t="e">
        <f>IF(ROUND(VALUE(SUBSTITUTE(#REF!,"▲", "-")), 2) &lt; 0, ABS(ROUND(VALUE(SUBSTITUTE(#REF!,"▲", "-")), 2)), NA())</f>
        <v>#REF!</v>
      </c>
      <c r="K35" s="102" t="e">
        <f>IF(ROUND(VALUE(SUBSTITUTE(#REF!,"▲", "-")), 2) &gt;= 0, ABS(ROUND(VALUE(SUBSTITUTE(#REF!,"▲", "-")), 2)), NA())</f>
        <v>#REF!</v>
      </c>
    </row>
    <row r="36" spans="1:16">
      <c r="A36" s="102" t="e">
        <f>IF(#REF!="",NA(),#REF!)</f>
        <v>#REF!</v>
      </c>
      <c r="B36" s="102" t="e">
        <f>IF(ROUND(VALUE(SUBSTITUTE(#REF!,"▲", "-")), 2) &lt; 0, ABS(ROUND(VALUE(SUBSTITUTE(#REF!,"▲", "-")), 2)), NA())</f>
        <v>#REF!</v>
      </c>
      <c r="C36" s="102" t="e">
        <f>IF(ROUND(VALUE(SUBSTITUTE(#REF!,"▲", "-")), 2) &gt;= 0, ABS(ROUND(VALUE(SUBSTITUTE(#REF!,"▲", "-")), 2)), NA())</f>
        <v>#REF!</v>
      </c>
      <c r="D36" s="102" t="e">
        <f>IF(ROUND(VALUE(SUBSTITUTE(#REF!,"▲", "-")), 2) &lt; 0, ABS(ROUND(VALUE(SUBSTITUTE(#REF!,"▲", "-")), 2)), NA())</f>
        <v>#REF!</v>
      </c>
      <c r="E36" s="102" t="e">
        <f>IF(ROUND(VALUE(SUBSTITUTE(#REF!,"▲", "-")), 2) &gt;= 0, ABS(ROUND(VALUE(SUBSTITUTE(#REF!,"▲", "-")), 2)), NA())</f>
        <v>#REF!</v>
      </c>
      <c r="F36" s="102" t="e">
        <f>IF(ROUND(VALUE(SUBSTITUTE(#REF!,"▲", "-")), 2) &lt; 0, ABS(ROUND(VALUE(SUBSTITUTE(#REF!,"▲", "-")), 2)), NA())</f>
        <v>#REF!</v>
      </c>
      <c r="G36" s="102" t="e">
        <f>IF(ROUND(VALUE(SUBSTITUTE(#REF!,"▲", "-")), 2) &gt;= 0, ABS(ROUND(VALUE(SUBSTITUTE(#REF!,"▲", "-")), 2)), NA())</f>
        <v>#REF!</v>
      </c>
      <c r="H36" s="102" t="e">
        <f>IF(ROUND(VALUE(SUBSTITUTE(#REF!,"▲", "-")), 2) &lt; 0, ABS(ROUND(VALUE(SUBSTITUTE(#REF!,"▲", "-")), 2)), NA())</f>
        <v>#REF!</v>
      </c>
      <c r="I36" s="102" t="e">
        <f>IF(ROUND(VALUE(SUBSTITUTE(#REF!,"▲", "-")), 2) &gt;= 0, ABS(ROUND(VALUE(SUBSTITUTE(#REF!,"▲", "-")), 2)), NA())</f>
        <v>#REF!</v>
      </c>
      <c r="J36" s="102" t="e">
        <f>IF(ROUND(VALUE(SUBSTITUTE(#REF!,"▲", "-")), 2) &lt; 0, ABS(ROUND(VALUE(SUBSTITUTE(#REF!,"▲", "-")), 2)), NA())</f>
        <v>#REF!</v>
      </c>
      <c r="K36" s="102" t="e">
        <f>IF(ROUND(VALUE(SUBSTITUTE(#REF!,"▲", "-")), 2) &gt;= 0, ABS(ROUND(VALUE(SUBSTITUTE(#REF!,"▲", "-")), 2)), NA())</f>
        <v>#REF!</v>
      </c>
    </row>
    <row r="39" spans="1:16">
      <c r="A39" s="71" t="s">
        <v>58</v>
      </c>
    </row>
    <row r="40" spans="1:16">
      <c r="A40" s="103"/>
      <c r="B40" s="103" t="e">
        <f>#REF!</f>
        <v>#REF!</v>
      </c>
      <c r="C40" s="103"/>
      <c r="D40" s="103"/>
      <c r="E40" s="103" t="e">
        <f>#REF!</f>
        <v>#REF!</v>
      </c>
      <c r="F40" s="103"/>
      <c r="G40" s="103"/>
      <c r="H40" s="103" t="e">
        <f>#REF!</f>
        <v>#REF!</v>
      </c>
      <c r="I40" s="103"/>
      <c r="J40" s="103"/>
      <c r="K40" s="103" t="e">
        <f>#REF!</f>
        <v>#REF!</v>
      </c>
      <c r="L40" s="103"/>
      <c r="M40" s="103"/>
      <c r="N40" s="103" t="e">
        <f>#REF!</f>
        <v>#REF!</v>
      </c>
      <c r="O40" s="103"/>
      <c r="P40" s="103"/>
    </row>
    <row r="41" spans="1:16">
      <c r="A41" s="103"/>
      <c r="B41" s="103" t="s">
        <v>59</v>
      </c>
      <c r="C41" s="103"/>
      <c r="D41" s="103" t="s">
        <v>60</v>
      </c>
      <c r="E41" s="103" t="s">
        <v>59</v>
      </c>
      <c r="F41" s="103"/>
      <c r="G41" s="103" t="s">
        <v>60</v>
      </c>
      <c r="H41" s="103" t="s">
        <v>59</v>
      </c>
      <c r="I41" s="103"/>
      <c r="J41" s="103" t="s">
        <v>60</v>
      </c>
      <c r="K41" s="103" t="s">
        <v>59</v>
      </c>
      <c r="L41" s="103"/>
      <c r="M41" s="103" t="s">
        <v>60</v>
      </c>
      <c r="N41" s="103" t="s">
        <v>59</v>
      </c>
      <c r="O41" s="103"/>
      <c r="P41" s="103" t="s">
        <v>60</v>
      </c>
    </row>
    <row r="42" spans="1:16">
      <c r="A42" s="103" t="s">
        <v>61</v>
      </c>
      <c r="B42" s="103"/>
      <c r="C42" s="103"/>
      <c r="D42" s="103" t="e">
        <f>#REF!</f>
        <v>#REF!</v>
      </c>
      <c r="E42" s="103"/>
      <c r="F42" s="103"/>
      <c r="G42" s="103" t="e">
        <f>#REF!</f>
        <v>#REF!</v>
      </c>
      <c r="H42" s="103"/>
      <c r="I42" s="103"/>
      <c r="J42" s="103" t="e">
        <f>#REF!</f>
        <v>#REF!</v>
      </c>
      <c r="K42" s="103"/>
      <c r="L42" s="103"/>
      <c r="M42" s="103" t="e">
        <f>#REF!</f>
        <v>#REF!</v>
      </c>
      <c r="N42" s="103"/>
      <c r="O42" s="103"/>
      <c r="P42" s="103" t="e">
        <f>#REF!</f>
        <v>#REF!</v>
      </c>
    </row>
    <row r="43" spans="1:16">
      <c r="A43" s="103" t="s">
        <v>62</v>
      </c>
      <c r="B43" s="103" t="e">
        <f>#REF!</f>
        <v>#REF!</v>
      </c>
      <c r="C43" s="103"/>
      <c r="D43" s="103"/>
      <c r="E43" s="103" t="e">
        <f>#REF!</f>
        <v>#REF!</v>
      </c>
      <c r="F43" s="103"/>
      <c r="G43" s="103"/>
      <c r="H43" s="103" t="e">
        <f>#REF!</f>
        <v>#REF!</v>
      </c>
      <c r="I43" s="103"/>
      <c r="J43" s="103"/>
      <c r="K43" s="103" t="e">
        <f>#REF!</f>
        <v>#REF!</v>
      </c>
      <c r="L43" s="103"/>
      <c r="M43" s="103"/>
      <c r="N43" s="103" t="e">
        <f>#REF!</f>
        <v>#REF!</v>
      </c>
      <c r="O43" s="103"/>
      <c r="P43" s="103"/>
    </row>
    <row r="44" spans="1:16">
      <c r="A44" s="103" t="s">
        <v>63</v>
      </c>
      <c r="B44" s="103" t="e">
        <f>#REF!</f>
        <v>#REF!</v>
      </c>
      <c r="C44" s="103"/>
      <c r="D44" s="103"/>
      <c r="E44" s="103" t="e">
        <f>#REF!</f>
        <v>#REF!</v>
      </c>
      <c r="F44" s="103"/>
      <c r="G44" s="103"/>
      <c r="H44" s="103" t="e">
        <f>#REF!</f>
        <v>#REF!</v>
      </c>
      <c r="I44" s="103"/>
      <c r="J44" s="103"/>
      <c r="K44" s="103" t="e">
        <f>#REF!</f>
        <v>#REF!</v>
      </c>
      <c r="L44" s="103"/>
      <c r="M44" s="103"/>
      <c r="N44" s="103" t="e">
        <f>#REF!</f>
        <v>#REF!</v>
      </c>
      <c r="O44" s="103"/>
      <c r="P44" s="103"/>
    </row>
    <row r="45" spans="1:16">
      <c r="A45" s="103" t="s">
        <v>64</v>
      </c>
      <c r="B45" s="103" t="e">
        <f>#REF!</f>
        <v>#REF!</v>
      </c>
      <c r="C45" s="103"/>
      <c r="D45" s="103"/>
      <c r="E45" s="103" t="e">
        <f>#REF!</f>
        <v>#REF!</v>
      </c>
      <c r="F45" s="103"/>
      <c r="G45" s="103"/>
      <c r="H45" s="103" t="e">
        <f>#REF!</f>
        <v>#REF!</v>
      </c>
      <c r="I45" s="103"/>
      <c r="J45" s="103"/>
      <c r="K45" s="103" t="e">
        <f>#REF!</f>
        <v>#REF!</v>
      </c>
      <c r="L45" s="103"/>
      <c r="M45" s="103"/>
      <c r="N45" s="103" t="e">
        <f>#REF!</f>
        <v>#REF!</v>
      </c>
      <c r="O45" s="103"/>
      <c r="P45" s="103"/>
    </row>
    <row r="46" spans="1:16">
      <c r="A46" s="103" t="s">
        <v>65</v>
      </c>
      <c r="B46" s="103" t="e">
        <f>#REF!</f>
        <v>#REF!</v>
      </c>
      <c r="C46" s="103"/>
      <c r="D46" s="103"/>
      <c r="E46" s="103" t="e">
        <f>#REF!</f>
        <v>#REF!</v>
      </c>
      <c r="F46" s="103"/>
      <c r="G46" s="103"/>
      <c r="H46" s="103" t="e">
        <f>#REF!</f>
        <v>#REF!</v>
      </c>
      <c r="I46" s="103"/>
      <c r="J46" s="103"/>
      <c r="K46" s="103" t="e">
        <f>#REF!</f>
        <v>#REF!</v>
      </c>
      <c r="L46" s="103"/>
      <c r="M46" s="103"/>
      <c r="N46" s="103" t="e">
        <f>#REF!</f>
        <v>#REF!</v>
      </c>
      <c r="O46" s="103"/>
      <c r="P46" s="103"/>
    </row>
    <row r="47" spans="1:16">
      <c r="A47" s="103" t="s">
        <v>66</v>
      </c>
      <c r="B47" s="103" t="e">
        <f>#REF!</f>
        <v>#REF!</v>
      </c>
      <c r="C47" s="103"/>
      <c r="D47" s="103"/>
      <c r="E47" s="103" t="e">
        <f>#REF!</f>
        <v>#REF!</v>
      </c>
      <c r="F47" s="103"/>
      <c r="G47" s="103"/>
      <c r="H47" s="103" t="e">
        <f>#REF!</f>
        <v>#REF!</v>
      </c>
      <c r="I47" s="103"/>
      <c r="J47" s="103"/>
      <c r="K47" s="103" t="e">
        <f>#REF!</f>
        <v>#REF!</v>
      </c>
      <c r="L47" s="103"/>
      <c r="M47" s="103"/>
      <c r="N47" s="103" t="e">
        <f>#REF!</f>
        <v>#REF!</v>
      </c>
      <c r="O47" s="103"/>
      <c r="P47" s="103"/>
    </row>
    <row r="48" spans="1:16">
      <c r="A48" s="103" t="s">
        <v>67</v>
      </c>
      <c r="B48" s="103" t="e">
        <f>#REF!</f>
        <v>#REF!</v>
      </c>
      <c r="C48" s="103"/>
      <c r="D48" s="103"/>
      <c r="E48" s="103" t="e">
        <f>#REF!</f>
        <v>#REF!</v>
      </c>
      <c r="F48" s="103"/>
      <c r="G48" s="103"/>
      <c r="H48" s="103" t="e">
        <f>#REF!</f>
        <v>#REF!</v>
      </c>
      <c r="I48" s="103"/>
      <c r="J48" s="103"/>
      <c r="K48" s="103" t="e">
        <f>#REF!</f>
        <v>#REF!</v>
      </c>
      <c r="L48" s="103"/>
      <c r="M48" s="103"/>
      <c r="N48" s="103" t="e">
        <f>#REF!</f>
        <v>#REF!</v>
      </c>
      <c r="O48" s="103"/>
      <c r="P48" s="103"/>
    </row>
    <row r="49" spans="1:16">
      <c r="A49" s="103" t="s">
        <v>68</v>
      </c>
      <c r="B49" s="103" t="e">
        <f>#REF!</f>
        <v>#REF!</v>
      </c>
      <c r="C49" s="103"/>
      <c r="D49" s="103"/>
      <c r="E49" s="103" t="e">
        <f>#REF!</f>
        <v>#REF!</v>
      </c>
      <c r="F49" s="103"/>
      <c r="G49" s="103"/>
      <c r="H49" s="103" t="e">
        <f>#REF!</f>
        <v>#REF!</v>
      </c>
      <c r="I49" s="103"/>
      <c r="J49" s="103"/>
      <c r="K49" s="103" t="e">
        <f>#REF!</f>
        <v>#REF!</v>
      </c>
      <c r="L49" s="103"/>
      <c r="M49" s="103"/>
      <c r="N49" s="103" t="e">
        <f>#REF!</f>
        <v>#REF!</v>
      </c>
      <c r="O49" s="103"/>
      <c r="P49" s="103"/>
    </row>
    <row r="50" spans="1:16">
      <c r="A50" s="103" t="s">
        <v>69</v>
      </c>
      <c r="B50" s="103" t="e">
        <f>NA()</f>
        <v>#N/A</v>
      </c>
      <c r="C50" s="103" t="e">
        <f>IF(ISNUMBER(#REF!),#REF!,NA())</f>
        <v>#N/A</v>
      </c>
      <c r="D50" s="103" t="e">
        <f>NA()</f>
        <v>#N/A</v>
      </c>
      <c r="E50" s="103" t="e">
        <f>NA()</f>
        <v>#N/A</v>
      </c>
      <c r="F50" s="103" t="e">
        <f>IF(ISNUMBER(#REF!),#REF!,NA())</f>
        <v>#N/A</v>
      </c>
      <c r="G50" s="103" t="e">
        <f>NA()</f>
        <v>#N/A</v>
      </c>
      <c r="H50" s="103" t="e">
        <f>NA()</f>
        <v>#N/A</v>
      </c>
      <c r="I50" s="103" t="e">
        <f>IF(ISNUMBER(#REF!),#REF!,NA())</f>
        <v>#N/A</v>
      </c>
      <c r="J50" s="103" t="e">
        <f>NA()</f>
        <v>#N/A</v>
      </c>
      <c r="K50" s="103" t="e">
        <f>NA()</f>
        <v>#N/A</v>
      </c>
      <c r="L50" s="103" t="e">
        <f>IF(ISNUMBER(#REF!),#REF!,NA())</f>
        <v>#N/A</v>
      </c>
      <c r="M50" s="103" t="e">
        <f>NA()</f>
        <v>#N/A</v>
      </c>
      <c r="N50" s="103" t="e">
        <f>NA()</f>
        <v>#N/A</v>
      </c>
      <c r="O50" s="103" t="e">
        <f>IF(ISNUMBER(#REF!),#REF!,NA())</f>
        <v>#N/A</v>
      </c>
      <c r="P50" s="103" t="e">
        <f>NA()</f>
        <v>#N/A</v>
      </c>
    </row>
    <row r="53" spans="1:16">
      <c r="A53" s="71" t="s">
        <v>70</v>
      </c>
    </row>
    <row r="54" spans="1:16">
      <c r="A54" s="102"/>
      <c r="B54" s="102" t="e">
        <f>#REF!</f>
        <v>#REF!</v>
      </c>
      <c r="C54" s="102"/>
      <c r="D54" s="102"/>
      <c r="E54" s="102" t="e">
        <f>#REF!</f>
        <v>#REF!</v>
      </c>
      <c r="F54" s="102"/>
      <c r="G54" s="102"/>
      <c r="H54" s="102" t="e">
        <f>#REF!</f>
        <v>#REF!</v>
      </c>
      <c r="I54" s="102"/>
      <c r="J54" s="102"/>
      <c r="K54" s="102" t="e">
        <f>#REF!</f>
        <v>#REF!</v>
      </c>
      <c r="L54" s="102"/>
      <c r="M54" s="102"/>
      <c r="N54" s="102" t="e">
        <f>#REF!</f>
        <v>#REF!</v>
      </c>
      <c r="O54" s="102"/>
      <c r="P54" s="102"/>
    </row>
    <row r="55" spans="1:16">
      <c r="A55" s="102"/>
      <c r="B55" s="102" t="s">
        <v>71</v>
      </c>
      <c r="C55" s="102"/>
      <c r="D55" s="102" t="s">
        <v>72</v>
      </c>
      <c r="E55" s="102" t="s">
        <v>71</v>
      </c>
      <c r="F55" s="102"/>
      <c r="G55" s="102" t="s">
        <v>72</v>
      </c>
      <c r="H55" s="102" t="s">
        <v>71</v>
      </c>
      <c r="I55" s="102"/>
      <c r="J55" s="102" t="s">
        <v>72</v>
      </c>
      <c r="K55" s="102" t="s">
        <v>71</v>
      </c>
      <c r="L55" s="102"/>
      <c r="M55" s="102" t="s">
        <v>72</v>
      </c>
      <c r="N55" s="102" t="s">
        <v>71</v>
      </c>
      <c r="O55" s="102"/>
      <c r="P55" s="102" t="s">
        <v>72</v>
      </c>
    </row>
    <row r="56" spans="1:16">
      <c r="A56" s="102" t="s">
        <v>42</v>
      </c>
      <c r="B56" s="102"/>
      <c r="C56" s="102"/>
      <c r="D56" s="102" t="e">
        <f>#REF!</f>
        <v>#REF!</v>
      </c>
      <c r="E56" s="102"/>
      <c r="F56" s="102"/>
      <c r="G56" s="102" t="e">
        <f>#REF!</f>
        <v>#REF!</v>
      </c>
      <c r="H56" s="102"/>
      <c r="I56" s="102"/>
      <c r="J56" s="102" t="e">
        <f>#REF!</f>
        <v>#REF!</v>
      </c>
      <c r="K56" s="102"/>
      <c r="L56" s="102"/>
      <c r="M56" s="102" t="e">
        <f>#REF!</f>
        <v>#REF!</v>
      </c>
      <c r="N56" s="102"/>
      <c r="O56" s="102"/>
      <c r="P56" s="102" t="e">
        <f>#REF!</f>
        <v>#REF!</v>
      </c>
    </row>
    <row r="57" spans="1:16">
      <c r="A57" s="102" t="s">
        <v>41</v>
      </c>
      <c r="B57" s="102"/>
      <c r="C57" s="102"/>
      <c r="D57" s="102" t="e">
        <f>#REF!</f>
        <v>#REF!</v>
      </c>
      <c r="E57" s="102"/>
      <c r="F57" s="102"/>
      <c r="G57" s="102" t="e">
        <f>#REF!</f>
        <v>#REF!</v>
      </c>
      <c r="H57" s="102"/>
      <c r="I57" s="102"/>
      <c r="J57" s="102" t="e">
        <f>#REF!</f>
        <v>#REF!</v>
      </c>
      <c r="K57" s="102"/>
      <c r="L57" s="102"/>
      <c r="M57" s="102" t="e">
        <f>#REF!</f>
        <v>#REF!</v>
      </c>
      <c r="N57" s="102"/>
      <c r="O57" s="102"/>
      <c r="P57" s="102" t="e">
        <f>#REF!</f>
        <v>#REF!</v>
      </c>
    </row>
    <row r="58" spans="1:16">
      <c r="A58" s="102" t="s">
        <v>40</v>
      </c>
      <c r="B58" s="102"/>
      <c r="C58" s="102"/>
      <c r="D58" s="102" t="e">
        <f>#REF!</f>
        <v>#REF!</v>
      </c>
      <c r="E58" s="102"/>
      <c r="F58" s="102"/>
      <c r="G58" s="102" t="e">
        <f>#REF!</f>
        <v>#REF!</v>
      </c>
      <c r="H58" s="102"/>
      <c r="I58" s="102"/>
      <c r="J58" s="102" t="e">
        <f>#REF!</f>
        <v>#REF!</v>
      </c>
      <c r="K58" s="102"/>
      <c r="L58" s="102"/>
      <c r="M58" s="102" t="e">
        <f>#REF!</f>
        <v>#REF!</v>
      </c>
      <c r="N58" s="102"/>
      <c r="O58" s="102"/>
      <c r="P58" s="102" t="e">
        <f>#REF!</f>
        <v>#REF!</v>
      </c>
    </row>
    <row r="59" spans="1:16">
      <c r="A59" s="102" t="s">
        <v>38</v>
      </c>
      <c r="B59" s="102" t="e">
        <f>#REF!</f>
        <v>#REF!</v>
      </c>
      <c r="C59" s="102"/>
      <c r="D59" s="102"/>
      <c r="E59" s="102" t="e">
        <f>#REF!</f>
        <v>#REF!</v>
      </c>
      <c r="F59" s="102"/>
      <c r="G59" s="102"/>
      <c r="H59" s="102" t="e">
        <f>#REF!</f>
        <v>#REF!</v>
      </c>
      <c r="I59" s="102"/>
      <c r="J59" s="102"/>
      <c r="K59" s="102" t="e">
        <f>#REF!</f>
        <v>#REF!</v>
      </c>
      <c r="L59" s="102"/>
      <c r="M59" s="102"/>
      <c r="N59" s="102" t="e">
        <f>#REF!</f>
        <v>#REF!</v>
      </c>
      <c r="O59" s="102"/>
      <c r="P59" s="102"/>
    </row>
    <row r="60" spans="1:16">
      <c r="A60" s="102" t="s">
        <v>37</v>
      </c>
      <c r="B60" s="102" t="e">
        <f>#REF!</f>
        <v>#REF!</v>
      </c>
      <c r="C60" s="102"/>
      <c r="D60" s="102"/>
      <c r="E60" s="102" t="e">
        <f>#REF!</f>
        <v>#REF!</v>
      </c>
      <c r="F60" s="102"/>
      <c r="G60" s="102"/>
      <c r="H60" s="102" t="e">
        <f>#REF!</f>
        <v>#REF!</v>
      </c>
      <c r="I60" s="102"/>
      <c r="J60" s="102"/>
      <c r="K60" s="102" t="e">
        <f>#REF!</f>
        <v>#REF!</v>
      </c>
      <c r="L60" s="102"/>
      <c r="M60" s="102"/>
      <c r="N60" s="102" t="e">
        <f>#REF!</f>
        <v>#REF!</v>
      </c>
      <c r="O60" s="102"/>
      <c r="P60" s="102"/>
    </row>
    <row r="61" spans="1:16">
      <c r="A61" s="102" t="s">
        <v>35</v>
      </c>
      <c r="B61" s="102" t="e">
        <f>#REF!</f>
        <v>#REF!</v>
      </c>
      <c r="C61" s="102"/>
      <c r="D61" s="102"/>
      <c r="E61" s="102" t="e">
        <f>#REF!</f>
        <v>#REF!</v>
      </c>
      <c r="F61" s="102"/>
      <c r="G61" s="102"/>
      <c r="H61" s="102" t="e">
        <f>#REF!</f>
        <v>#REF!</v>
      </c>
      <c r="I61" s="102"/>
      <c r="J61" s="102"/>
      <c r="K61" s="102" t="e">
        <f>#REF!</f>
        <v>#REF!</v>
      </c>
      <c r="L61" s="102"/>
      <c r="M61" s="102"/>
      <c r="N61" s="102" t="e">
        <f>#REF!</f>
        <v>#REF!</v>
      </c>
      <c r="O61" s="102"/>
      <c r="P61" s="102"/>
    </row>
    <row r="62" spans="1:16">
      <c r="A62" s="102" t="s">
        <v>34</v>
      </c>
      <c r="B62" s="102" t="e">
        <f>#REF!</f>
        <v>#REF!</v>
      </c>
      <c r="C62" s="102"/>
      <c r="D62" s="102"/>
      <c r="E62" s="102" t="e">
        <f>#REF!</f>
        <v>#REF!</v>
      </c>
      <c r="F62" s="102"/>
      <c r="G62" s="102"/>
      <c r="H62" s="102" t="e">
        <f>#REF!</f>
        <v>#REF!</v>
      </c>
      <c r="I62" s="102"/>
      <c r="J62" s="102"/>
      <c r="K62" s="102" t="e">
        <f>#REF!</f>
        <v>#REF!</v>
      </c>
      <c r="L62" s="102"/>
      <c r="M62" s="102"/>
      <c r="N62" s="102" t="e">
        <f>#REF!</f>
        <v>#REF!</v>
      </c>
      <c r="O62" s="102"/>
      <c r="P62" s="102"/>
    </row>
    <row r="63" spans="1:16">
      <c r="A63" s="102" t="s">
        <v>33</v>
      </c>
      <c r="B63" s="102" t="e">
        <f>#REF!</f>
        <v>#REF!</v>
      </c>
      <c r="C63" s="102"/>
      <c r="D63" s="102"/>
      <c r="E63" s="102" t="e">
        <f>#REF!</f>
        <v>#REF!</v>
      </c>
      <c r="F63" s="102"/>
      <c r="G63" s="102"/>
      <c r="H63" s="102" t="e">
        <f>#REF!</f>
        <v>#REF!</v>
      </c>
      <c r="I63" s="102"/>
      <c r="J63" s="102"/>
      <c r="K63" s="102" t="e">
        <f>#REF!</f>
        <v>#REF!</v>
      </c>
      <c r="L63" s="102"/>
      <c r="M63" s="102"/>
      <c r="N63" s="102" t="e">
        <f>#REF!</f>
        <v>#REF!</v>
      </c>
      <c r="O63" s="102"/>
      <c r="P63" s="102"/>
    </row>
    <row r="64" spans="1:16">
      <c r="A64" s="102" t="s">
        <v>32</v>
      </c>
      <c r="B64" s="102" t="e">
        <f>#REF!</f>
        <v>#REF!</v>
      </c>
      <c r="C64" s="102"/>
      <c r="D64" s="102"/>
      <c r="E64" s="102" t="e">
        <f>#REF!</f>
        <v>#REF!</v>
      </c>
      <c r="F64" s="102"/>
      <c r="G64" s="102"/>
      <c r="H64" s="102" t="e">
        <f>#REF!</f>
        <v>#REF!</v>
      </c>
      <c r="I64" s="102"/>
      <c r="J64" s="102"/>
      <c r="K64" s="102" t="e">
        <f>#REF!</f>
        <v>#REF!</v>
      </c>
      <c r="L64" s="102"/>
      <c r="M64" s="102"/>
      <c r="N64" s="102" t="e">
        <f>#REF!</f>
        <v>#REF!</v>
      </c>
      <c r="O64" s="102"/>
      <c r="P64" s="102"/>
    </row>
    <row r="65" spans="1:16">
      <c r="A65" s="102" t="s">
        <v>31</v>
      </c>
      <c r="B65" s="102" t="e">
        <f>#REF!</f>
        <v>#REF!</v>
      </c>
      <c r="C65" s="102"/>
      <c r="D65" s="102"/>
      <c r="E65" s="102" t="e">
        <f>#REF!</f>
        <v>#REF!</v>
      </c>
      <c r="F65" s="102"/>
      <c r="G65" s="102"/>
      <c r="H65" s="102" t="e">
        <f>#REF!</f>
        <v>#REF!</v>
      </c>
      <c r="I65" s="102"/>
      <c r="J65" s="102"/>
      <c r="K65" s="102" t="e">
        <f>#REF!</f>
        <v>#REF!</v>
      </c>
      <c r="L65" s="102"/>
      <c r="M65" s="102"/>
      <c r="N65" s="102" t="e">
        <f>#REF!</f>
        <v>#REF!</v>
      </c>
      <c r="O65" s="102"/>
      <c r="P65" s="102"/>
    </row>
    <row r="66" spans="1:16">
      <c r="A66" s="102" t="s">
        <v>30</v>
      </c>
      <c r="B66" s="102" t="e">
        <f>#REF!</f>
        <v>#REF!</v>
      </c>
      <c r="C66" s="102"/>
      <c r="D66" s="102"/>
      <c r="E66" s="102" t="e">
        <f>#REF!</f>
        <v>#REF!</v>
      </c>
      <c r="F66" s="102"/>
      <c r="G66" s="102"/>
      <c r="H66" s="102" t="e">
        <f>#REF!</f>
        <v>#REF!</v>
      </c>
      <c r="I66" s="102"/>
      <c r="J66" s="102"/>
      <c r="K66" s="102" t="e">
        <f>#REF!</f>
        <v>#REF!</v>
      </c>
      <c r="L66" s="102"/>
      <c r="M66" s="102"/>
      <c r="N66" s="102" t="e">
        <f>#REF!</f>
        <v>#REF!</v>
      </c>
      <c r="O66" s="102"/>
      <c r="P66" s="102"/>
    </row>
    <row r="67" spans="1:16">
      <c r="A67" s="102" t="s">
        <v>73</v>
      </c>
      <c r="B67" s="102" t="e">
        <f>NA()</f>
        <v>#N/A</v>
      </c>
      <c r="C67" s="102" t="e">
        <f>IF(ISNUMBER(#REF!), IF(#REF! &lt; 0, 0,#REF!), NA())</f>
        <v>#N/A</v>
      </c>
      <c r="D67" s="102" t="e">
        <f>NA()</f>
        <v>#N/A</v>
      </c>
      <c r="E67" s="102" t="e">
        <f>NA()</f>
        <v>#N/A</v>
      </c>
      <c r="F67" s="102" t="e">
        <f>IF(ISNUMBER(#REF!), IF(#REF! &lt; 0, 0,#REF!), NA())</f>
        <v>#N/A</v>
      </c>
      <c r="G67" s="102" t="e">
        <f>NA()</f>
        <v>#N/A</v>
      </c>
      <c r="H67" s="102" t="e">
        <f>NA()</f>
        <v>#N/A</v>
      </c>
      <c r="I67" s="102" t="e">
        <f>IF(ISNUMBER(#REF!), IF(#REF! &lt; 0, 0,#REF!), NA())</f>
        <v>#N/A</v>
      </c>
      <c r="J67" s="102" t="e">
        <f>NA()</f>
        <v>#N/A</v>
      </c>
      <c r="K67" s="102" t="e">
        <f>NA()</f>
        <v>#N/A</v>
      </c>
      <c r="L67" s="102" t="e">
        <f>IF(ISNUMBER(#REF!), IF(#REF! &lt; 0, 0,#REF!), NA())</f>
        <v>#N/A</v>
      </c>
      <c r="M67" s="102" t="e">
        <f>NA()</f>
        <v>#N/A</v>
      </c>
      <c r="N67" s="102" t="e">
        <f>NA()</f>
        <v>#N/A</v>
      </c>
      <c r="O67" s="102" t="e">
        <f>IF(ISNUMBER(#REF!), IF(#REF! &lt; 0, 0,#REF!), NA())</f>
        <v>#N/A</v>
      </c>
      <c r="P67" s="102" t="e">
        <f>NA()</f>
        <v>#N/A</v>
      </c>
    </row>
    <row r="70" spans="1:16">
      <c r="A70" s="104" t="s">
        <v>74</v>
      </c>
      <c r="B70" s="104"/>
      <c r="C70" s="104"/>
      <c r="D70" s="104"/>
      <c r="E70" s="104"/>
      <c r="F70" s="104"/>
    </row>
    <row r="71" spans="1:16">
      <c r="A71" s="105"/>
      <c r="B71" s="105" t="e">
        <f>#REF!</f>
        <v>#REF!</v>
      </c>
      <c r="C71" s="105" t="e">
        <f>#REF!</f>
        <v>#REF!</v>
      </c>
      <c r="D71" s="105" t="e">
        <f>#REF!</f>
        <v>#REF!</v>
      </c>
    </row>
    <row r="72" spans="1:16">
      <c r="A72" s="105" t="s">
        <v>75</v>
      </c>
      <c r="B72" s="106" t="e">
        <f>#REF!</f>
        <v>#REF!</v>
      </c>
      <c r="C72" s="106" t="e">
        <f>#REF!</f>
        <v>#REF!</v>
      </c>
      <c r="D72" s="106" t="e">
        <f>#REF!</f>
        <v>#REF!</v>
      </c>
    </row>
    <row r="73" spans="1:16">
      <c r="A73" s="105" t="s">
        <v>76</v>
      </c>
      <c r="B73" s="106" t="e">
        <f>#REF!</f>
        <v>#REF!</v>
      </c>
      <c r="C73" s="106" t="e">
        <f>#REF!</f>
        <v>#REF!</v>
      </c>
      <c r="D73" s="106" t="e">
        <f>#REF!</f>
        <v>#REF!</v>
      </c>
    </row>
    <row r="74" spans="1:16">
      <c r="A74" s="105" t="s">
        <v>77</v>
      </c>
      <c r="B74" s="106" t="e">
        <f>#REF!</f>
        <v>#REF!</v>
      </c>
      <c r="C74" s="106" t="e">
        <f>#REF!</f>
        <v>#REF!</v>
      </c>
      <c r="D74" s="106" t="e">
        <f>#REF!</f>
        <v>#REF!</v>
      </c>
    </row>
  </sheetData>
  <sheetProtection algorithmName="SHA-512" hashValue="dA3sTaCw1KEZnTabh6TmchcrJcHMGGHrBXjCYx0yH3PR/VWscg9hgTujbQsYR8lflz3yjvuI1cpih8oMcLlhvg==" saltValue="IdSV3+wlNkAWr/7gV0pK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328125" style="132" customWidth="1"/>
    <col min="2" max="2" width="2.36328125" style="132" customWidth="1"/>
    <col min="3" max="16" width="2.6328125" style="132" customWidth="1"/>
    <col min="17" max="17" width="2.36328125" style="132" customWidth="1"/>
    <col min="18" max="95" width="1.6328125" style="132" customWidth="1"/>
    <col min="96" max="133" width="1.6328125" style="149" customWidth="1"/>
    <col min="134" max="143" width="1.6328125" style="132" customWidth="1"/>
    <col min="144" max="16384" width="0" style="132" hidden="1"/>
  </cols>
  <sheetData>
    <row r="1" spans="2:143" ht="22.5" customHeight="1" thickBot="1">
      <c r="B1" s="129"/>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622" t="s">
        <v>205</v>
      </c>
      <c r="DI1" s="623"/>
      <c r="DJ1" s="623"/>
      <c r="DK1" s="623"/>
      <c r="DL1" s="623"/>
      <c r="DM1" s="623"/>
      <c r="DN1" s="624"/>
      <c r="DO1" s="132"/>
      <c r="DP1" s="622" t="s">
        <v>206</v>
      </c>
      <c r="DQ1" s="623"/>
      <c r="DR1" s="623"/>
      <c r="DS1" s="623"/>
      <c r="DT1" s="623"/>
      <c r="DU1" s="623"/>
      <c r="DV1" s="623"/>
      <c r="DW1" s="623"/>
      <c r="DX1" s="623"/>
      <c r="DY1" s="623"/>
      <c r="DZ1" s="623"/>
      <c r="EA1" s="623"/>
      <c r="EB1" s="623"/>
      <c r="EC1" s="624"/>
      <c r="ED1" s="130"/>
      <c r="EE1" s="130"/>
      <c r="EF1" s="130"/>
      <c r="EG1" s="130"/>
      <c r="EH1" s="130"/>
      <c r="EI1" s="130"/>
      <c r="EJ1" s="130"/>
      <c r="EK1" s="130"/>
      <c r="EL1" s="130"/>
      <c r="EM1" s="130"/>
    </row>
    <row r="2" spans="2:143" ht="22.5" customHeight="1">
      <c r="B2" s="133" t="s">
        <v>207</v>
      </c>
      <c r="R2" s="134"/>
      <c r="S2" s="134"/>
      <c r="T2" s="134"/>
      <c r="U2" s="134"/>
      <c r="V2" s="134"/>
      <c r="W2" s="134"/>
      <c r="X2" s="134"/>
      <c r="Y2" s="134"/>
      <c r="Z2" s="134"/>
      <c r="AA2" s="134"/>
      <c r="AB2" s="134"/>
      <c r="AC2" s="134"/>
      <c r="AE2" s="135"/>
      <c r="AF2" s="135"/>
      <c r="AG2" s="135"/>
      <c r="AH2" s="135"/>
      <c r="AI2" s="135"/>
      <c r="AJ2" s="134"/>
      <c r="AK2" s="134"/>
      <c r="AL2" s="134"/>
      <c r="AM2" s="134"/>
      <c r="AN2" s="134"/>
      <c r="AO2" s="134"/>
      <c r="AP2" s="134"/>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row>
    <row r="3" spans="2:143" ht="11.25" customHeight="1">
      <c r="B3" s="625" t="s">
        <v>208</v>
      </c>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626"/>
      <c r="AN3" s="626"/>
      <c r="AO3" s="626"/>
      <c r="AP3" s="625" t="s">
        <v>209</v>
      </c>
      <c r="AQ3" s="626"/>
      <c r="AR3" s="626"/>
      <c r="AS3" s="626"/>
      <c r="AT3" s="626"/>
      <c r="AU3" s="626"/>
      <c r="AV3" s="626"/>
      <c r="AW3" s="626"/>
      <c r="AX3" s="626"/>
      <c r="AY3" s="626"/>
      <c r="AZ3" s="626"/>
      <c r="BA3" s="626"/>
      <c r="BB3" s="626"/>
      <c r="BC3" s="626"/>
      <c r="BD3" s="626"/>
      <c r="BE3" s="626"/>
      <c r="BF3" s="626"/>
      <c r="BG3" s="626"/>
      <c r="BH3" s="626"/>
      <c r="BI3" s="626"/>
      <c r="BJ3" s="626"/>
      <c r="BK3" s="626"/>
      <c r="BL3" s="626"/>
      <c r="BM3" s="626"/>
      <c r="BN3" s="626"/>
      <c r="BO3" s="626"/>
      <c r="BP3" s="626"/>
      <c r="BQ3" s="626"/>
      <c r="BR3" s="626"/>
      <c r="BS3" s="626"/>
      <c r="BT3" s="626"/>
      <c r="BU3" s="626"/>
      <c r="BV3" s="626"/>
      <c r="BW3" s="626"/>
      <c r="BX3" s="626"/>
      <c r="BY3" s="626"/>
      <c r="BZ3" s="626"/>
      <c r="CA3" s="626"/>
      <c r="CB3" s="627"/>
      <c r="CD3" s="628" t="s">
        <v>210</v>
      </c>
      <c r="CE3" s="629"/>
      <c r="CF3" s="629"/>
      <c r="CG3" s="629"/>
      <c r="CH3" s="629"/>
      <c r="CI3" s="629"/>
      <c r="CJ3" s="629"/>
      <c r="CK3" s="629"/>
      <c r="CL3" s="629"/>
      <c r="CM3" s="629"/>
      <c r="CN3" s="629"/>
      <c r="CO3" s="629"/>
      <c r="CP3" s="629"/>
      <c r="CQ3" s="629"/>
      <c r="CR3" s="629"/>
      <c r="CS3" s="629"/>
      <c r="CT3" s="629"/>
      <c r="CU3" s="629"/>
      <c r="CV3" s="629"/>
      <c r="CW3" s="629"/>
      <c r="CX3" s="629"/>
      <c r="CY3" s="629"/>
      <c r="CZ3" s="629"/>
      <c r="DA3" s="629"/>
      <c r="DB3" s="629"/>
      <c r="DC3" s="629"/>
      <c r="DD3" s="629"/>
      <c r="DE3" s="629"/>
      <c r="DF3" s="629"/>
      <c r="DG3" s="629"/>
      <c r="DH3" s="629"/>
      <c r="DI3" s="629"/>
      <c r="DJ3" s="629"/>
      <c r="DK3" s="629"/>
      <c r="DL3" s="629"/>
      <c r="DM3" s="629"/>
      <c r="DN3" s="629"/>
      <c r="DO3" s="629"/>
      <c r="DP3" s="629"/>
      <c r="DQ3" s="629"/>
      <c r="DR3" s="629"/>
      <c r="DS3" s="629"/>
      <c r="DT3" s="629"/>
      <c r="DU3" s="629"/>
      <c r="DV3" s="629"/>
      <c r="DW3" s="629"/>
      <c r="DX3" s="629"/>
      <c r="DY3" s="629"/>
      <c r="DZ3" s="629"/>
      <c r="EA3" s="629"/>
      <c r="EB3" s="629"/>
      <c r="EC3" s="630"/>
    </row>
    <row r="4" spans="2:143" ht="11.25" customHeight="1">
      <c r="B4" s="625" t="s">
        <v>1</v>
      </c>
      <c r="C4" s="626"/>
      <c r="D4" s="626"/>
      <c r="E4" s="626"/>
      <c r="F4" s="626"/>
      <c r="G4" s="626"/>
      <c r="H4" s="626"/>
      <c r="I4" s="626"/>
      <c r="J4" s="626"/>
      <c r="K4" s="626"/>
      <c r="L4" s="626"/>
      <c r="M4" s="626"/>
      <c r="N4" s="626"/>
      <c r="O4" s="626"/>
      <c r="P4" s="626"/>
      <c r="Q4" s="627"/>
      <c r="R4" s="625" t="s">
        <v>211</v>
      </c>
      <c r="S4" s="626"/>
      <c r="T4" s="626"/>
      <c r="U4" s="626"/>
      <c r="V4" s="626"/>
      <c r="W4" s="626"/>
      <c r="X4" s="626"/>
      <c r="Y4" s="627"/>
      <c r="Z4" s="625" t="s">
        <v>212</v>
      </c>
      <c r="AA4" s="626"/>
      <c r="AB4" s="626"/>
      <c r="AC4" s="627"/>
      <c r="AD4" s="625" t="s">
        <v>213</v>
      </c>
      <c r="AE4" s="626"/>
      <c r="AF4" s="626"/>
      <c r="AG4" s="626"/>
      <c r="AH4" s="626"/>
      <c r="AI4" s="626"/>
      <c r="AJ4" s="626"/>
      <c r="AK4" s="627"/>
      <c r="AL4" s="625" t="s">
        <v>212</v>
      </c>
      <c r="AM4" s="626"/>
      <c r="AN4" s="626"/>
      <c r="AO4" s="627"/>
      <c r="AP4" s="631" t="s">
        <v>214</v>
      </c>
      <c r="AQ4" s="631"/>
      <c r="AR4" s="631"/>
      <c r="AS4" s="631"/>
      <c r="AT4" s="631"/>
      <c r="AU4" s="631"/>
      <c r="AV4" s="631"/>
      <c r="AW4" s="631"/>
      <c r="AX4" s="631"/>
      <c r="AY4" s="631"/>
      <c r="AZ4" s="631"/>
      <c r="BA4" s="631"/>
      <c r="BB4" s="631"/>
      <c r="BC4" s="631"/>
      <c r="BD4" s="631"/>
      <c r="BE4" s="631"/>
      <c r="BF4" s="631"/>
      <c r="BG4" s="631" t="s">
        <v>215</v>
      </c>
      <c r="BH4" s="631"/>
      <c r="BI4" s="631"/>
      <c r="BJ4" s="631"/>
      <c r="BK4" s="631"/>
      <c r="BL4" s="631"/>
      <c r="BM4" s="631"/>
      <c r="BN4" s="631"/>
      <c r="BO4" s="631" t="s">
        <v>212</v>
      </c>
      <c r="BP4" s="631"/>
      <c r="BQ4" s="631"/>
      <c r="BR4" s="631"/>
      <c r="BS4" s="631" t="s">
        <v>216</v>
      </c>
      <c r="BT4" s="631"/>
      <c r="BU4" s="631"/>
      <c r="BV4" s="631"/>
      <c r="BW4" s="631"/>
      <c r="BX4" s="631"/>
      <c r="BY4" s="631"/>
      <c r="BZ4" s="631"/>
      <c r="CA4" s="631"/>
      <c r="CB4" s="631"/>
      <c r="CD4" s="628" t="s">
        <v>217</v>
      </c>
      <c r="CE4" s="629"/>
      <c r="CF4" s="629"/>
      <c r="CG4" s="629"/>
      <c r="CH4" s="629"/>
      <c r="CI4" s="629"/>
      <c r="CJ4" s="629"/>
      <c r="CK4" s="629"/>
      <c r="CL4" s="629"/>
      <c r="CM4" s="629"/>
      <c r="CN4" s="629"/>
      <c r="CO4" s="629"/>
      <c r="CP4" s="629"/>
      <c r="CQ4" s="629"/>
      <c r="CR4" s="629"/>
      <c r="CS4" s="629"/>
      <c r="CT4" s="629"/>
      <c r="CU4" s="629"/>
      <c r="CV4" s="629"/>
      <c r="CW4" s="629"/>
      <c r="CX4" s="629"/>
      <c r="CY4" s="629"/>
      <c r="CZ4" s="629"/>
      <c r="DA4" s="629"/>
      <c r="DB4" s="629"/>
      <c r="DC4" s="629"/>
      <c r="DD4" s="629"/>
      <c r="DE4" s="629"/>
      <c r="DF4" s="629"/>
      <c r="DG4" s="629"/>
      <c r="DH4" s="629"/>
      <c r="DI4" s="629"/>
      <c r="DJ4" s="629"/>
      <c r="DK4" s="629"/>
      <c r="DL4" s="629"/>
      <c r="DM4" s="629"/>
      <c r="DN4" s="629"/>
      <c r="DO4" s="629"/>
      <c r="DP4" s="629"/>
      <c r="DQ4" s="629"/>
      <c r="DR4" s="629"/>
      <c r="DS4" s="629"/>
      <c r="DT4" s="629"/>
      <c r="DU4" s="629"/>
      <c r="DV4" s="629"/>
      <c r="DW4" s="629"/>
      <c r="DX4" s="629"/>
      <c r="DY4" s="629"/>
      <c r="DZ4" s="629"/>
      <c r="EA4" s="629"/>
      <c r="EB4" s="629"/>
      <c r="EC4" s="630"/>
    </row>
    <row r="5" spans="2:143" s="136" customFormat="1" ht="11.25" customHeight="1">
      <c r="B5" s="632" t="s">
        <v>218</v>
      </c>
      <c r="C5" s="633"/>
      <c r="D5" s="633"/>
      <c r="E5" s="633"/>
      <c r="F5" s="633"/>
      <c r="G5" s="633"/>
      <c r="H5" s="633"/>
      <c r="I5" s="633"/>
      <c r="J5" s="633"/>
      <c r="K5" s="633"/>
      <c r="L5" s="633"/>
      <c r="M5" s="633"/>
      <c r="N5" s="633"/>
      <c r="O5" s="633"/>
      <c r="P5" s="633"/>
      <c r="Q5" s="634"/>
      <c r="R5" s="635">
        <v>1575152</v>
      </c>
      <c r="S5" s="636"/>
      <c r="T5" s="636"/>
      <c r="U5" s="636"/>
      <c r="V5" s="636"/>
      <c r="W5" s="636"/>
      <c r="X5" s="636"/>
      <c r="Y5" s="637"/>
      <c r="Z5" s="638">
        <v>10.8</v>
      </c>
      <c r="AA5" s="638"/>
      <c r="AB5" s="638"/>
      <c r="AC5" s="638"/>
      <c r="AD5" s="639">
        <v>1575152</v>
      </c>
      <c r="AE5" s="639"/>
      <c r="AF5" s="639"/>
      <c r="AG5" s="639"/>
      <c r="AH5" s="639"/>
      <c r="AI5" s="639"/>
      <c r="AJ5" s="639"/>
      <c r="AK5" s="639"/>
      <c r="AL5" s="640">
        <v>28.6</v>
      </c>
      <c r="AM5" s="641"/>
      <c r="AN5" s="641"/>
      <c r="AO5" s="642"/>
      <c r="AP5" s="632" t="s">
        <v>219</v>
      </c>
      <c r="AQ5" s="633"/>
      <c r="AR5" s="633"/>
      <c r="AS5" s="633"/>
      <c r="AT5" s="633"/>
      <c r="AU5" s="633"/>
      <c r="AV5" s="633"/>
      <c r="AW5" s="633"/>
      <c r="AX5" s="633"/>
      <c r="AY5" s="633"/>
      <c r="AZ5" s="633"/>
      <c r="BA5" s="633"/>
      <c r="BB5" s="633"/>
      <c r="BC5" s="633"/>
      <c r="BD5" s="633"/>
      <c r="BE5" s="633"/>
      <c r="BF5" s="634"/>
      <c r="BG5" s="646">
        <v>1575152</v>
      </c>
      <c r="BH5" s="647"/>
      <c r="BI5" s="647"/>
      <c r="BJ5" s="647"/>
      <c r="BK5" s="647"/>
      <c r="BL5" s="647"/>
      <c r="BM5" s="647"/>
      <c r="BN5" s="648"/>
      <c r="BO5" s="649">
        <v>100</v>
      </c>
      <c r="BP5" s="649"/>
      <c r="BQ5" s="649"/>
      <c r="BR5" s="649"/>
      <c r="BS5" s="650" t="s">
        <v>132</v>
      </c>
      <c r="BT5" s="650"/>
      <c r="BU5" s="650"/>
      <c r="BV5" s="650"/>
      <c r="BW5" s="650"/>
      <c r="BX5" s="650"/>
      <c r="BY5" s="650"/>
      <c r="BZ5" s="650"/>
      <c r="CA5" s="650"/>
      <c r="CB5" s="654"/>
      <c r="CD5" s="628" t="s">
        <v>214</v>
      </c>
      <c r="CE5" s="629"/>
      <c r="CF5" s="629"/>
      <c r="CG5" s="629"/>
      <c r="CH5" s="629"/>
      <c r="CI5" s="629"/>
      <c r="CJ5" s="629"/>
      <c r="CK5" s="629"/>
      <c r="CL5" s="629"/>
      <c r="CM5" s="629"/>
      <c r="CN5" s="629"/>
      <c r="CO5" s="629"/>
      <c r="CP5" s="629"/>
      <c r="CQ5" s="630"/>
      <c r="CR5" s="628" t="s">
        <v>220</v>
      </c>
      <c r="CS5" s="629"/>
      <c r="CT5" s="629"/>
      <c r="CU5" s="629"/>
      <c r="CV5" s="629"/>
      <c r="CW5" s="629"/>
      <c r="CX5" s="629"/>
      <c r="CY5" s="630"/>
      <c r="CZ5" s="628" t="s">
        <v>212</v>
      </c>
      <c r="DA5" s="629"/>
      <c r="DB5" s="629"/>
      <c r="DC5" s="630"/>
      <c r="DD5" s="628" t="s">
        <v>221</v>
      </c>
      <c r="DE5" s="629"/>
      <c r="DF5" s="629"/>
      <c r="DG5" s="629"/>
      <c r="DH5" s="629"/>
      <c r="DI5" s="629"/>
      <c r="DJ5" s="629"/>
      <c r="DK5" s="629"/>
      <c r="DL5" s="629"/>
      <c r="DM5" s="629"/>
      <c r="DN5" s="629"/>
      <c r="DO5" s="629"/>
      <c r="DP5" s="630"/>
      <c r="DQ5" s="628" t="s">
        <v>222</v>
      </c>
      <c r="DR5" s="629"/>
      <c r="DS5" s="629"/>
      <c r="DT5" s="629"/>
      <c r="DU5" s="629"/>
      <c r="DV5" s="629"/>
      <c r="DW5" s="629"/>
      <c r="DX5" s="629"/>
      <c r="DY5" s="629"/>
      <c r="DZ5" s="629"/>
      <c r="EA5" s="629"/>
      <c r="EB5" s="629"/>
      <c r="EC5" s="630"/>
    </row>
    <row r="6" spans="2:143" ht="11.25" customHeight="1">
      <c r="B6" s="643" t="s">
        <v>223</v>
      </c>
      <c r="C6" s="644"/>
      <c r="D6" s="644"/>
      <c r="E6" s="644"/>
      <c r="F6" s="644"/>
      <c r="G6" s="644"/>
      <c r="H6" s="644"/>
      <c r="I6" s="644"/>
      <c r="J6" s="644"/>
      <c r="K6" s="644"/>
      <c r="L6" s="644"/>
      <c r="M6" s="644"/>
      <c r="N6" s="644"/>
      <c r="O6" s="644"/>
      <c r="P6" s="644"/>
      <c r="Q6" s="645"/>
      <c r="R6" s="646">
        <v>90433</v>
      </c>
      <c r="S6" s="647"/>
      <c r="T6" s="647"/>
      <c r="U6" s="647"/>
      <c r="V6" s="647"/>
      <c r="W6" s="647"/>
      <c r="X6" s="647"/>
      <c r="Y6" s="648"/>
      <c r="Z6" s="649">
        <v>0.6</v>
      </c>
      <c r="AA6" s="649"/>
      <c r="AB6" s="649"/>
      <c r="AC6" s="649"/>
      <c r="AD6" s="650">
        <v>90433</v>
      </c>
      <c r="AE6" s="650"/>
      <c r="AF6" s="650"/>
      <c r="AG6" s="650"/>
      <c r="AH6" s="650"/>
      <c r="AI6" s="650"/>
      <c r="AJ6" s="650"/>
      <c r="AK6" s="650"/>
      <c r="AL6" s="651">
        <v>1.6</v>
      </c>
      <c r="AM6" s="652"/>
      <c r="AN6" s="652"/>
      <c r="AO6" s="653"/>
      <c r="AP6" s="643" t="s">
        <v>224</v>
      </c>
      <c r="AQ6" s="644"/>
      <c r="AR6" s="644"/>
      <c r="AS6" s="644"/>
      <c r="AT6" s="644"/>
      <c r="AU6" s="644"/>
      <c r="AV6" s="644"/>
      <c r="AW6" s="644"/>
      <c r="AX6" s="644"/>
      <c r="AY6" s="644"/>
      <c r="AZ6" s="644"/>
      <c r="BA6" s="644"/>
      <c r="BB6" s="644"/>
      <c r="BC6" s="644"/>
      <c r="BD6" s="644"/>
      <c r="BE6" s="644"/>
      <c r="BF6" s="645"/>
      <c r="BG6" s="646">
        <v>1575152</v>
      </c>
      <c r="BH6" s="647"/>
      <c r="BI6" s="647"/>
      <c r="BJ6" s="647"/>
      <c r="BK6" s="647"/>
      <c r="BL6" s="647"/>
      <c r="BM6" s="647"/>
      <c r="BN6" s="648"/>
      <c r="BO6" s="649">
        <v>100</v>
      </c>
      <c r="BP6" s="649"/>
      <c r="BQ6" s="649"/>
      <c r="BR6" s="649"/>
      <c r="BS6" s="650" t="s">
        <v>124</v>
      </c>
      <c r="BT6" s="650"/>
      <c r="BU6" s="650"/>
      <c r="BV6" s="650"/>
      <c r="BW6" s="650"/>
      <c r="BX6" s="650"/>
      <c r="BY6" s="650"/>
      <c r="BZ6" s="650"/>
      <c r="CA6" s="650"/>
      <c r="CB6" s="654"/>
      <c r="CD6" s="657" t="s">
        <v>225</v>
      </c>
      <c r="CE6" s="658"/>
      <c r="CF6" s="658"/>
      <c r="CG6" s="658"/>
      <c r="CH6" s="658"/>
      <c r="CI6" s="658"/>
      <c r="CJ6" s="658"/>
      <c r="CK6" s="658"/>
      <c r="CL6" s="658"/>
      <c r="CM6" s="658"/>
      <c r="CN6" s="658"/>
      <c r="CO6" s="658"/>
      <c r="CP6" s="658"/>
      <c r="CQ6" s="659"/>
      <c r="CR6" s="646">
        <v>104688</v>
      </c>
      <c r="CS6" s="647"/>
      <c r="CT6" s="647"/>
      <c r="CU6" s="647"/>
      <c r="CV6" s="647"/>
      <c r="CW6" s="647"/>
      <c r="CX6" s="647"/>
      <c r="CY6" s="648"/>
      <c r="CZ6" s="640">
        <v>0.8</v>
      </c>
      <c r="DA6" s="641"/>
      <c r="DB6" s="641"/>
      <c r="DC6" s="660"/>
      <c r="DD6" s="655" t="s">
        <v>132</v>
      </c>
      <c r="DE6" s="647"/>
      <c r="DF6" s="647"/>
      <c r="DG6" s="647"/>
      <c r="DH6" s="647"/>
      <c r="DI6" s="647"/>
      <c r="DJ6" s="647"/>
      <c r="DK6" s="647"/>
      <c r="DL6" s="647"/>
      <c r="DM6" s="647"/>
      <c r="DN6" s="647"/>
      <c r="DO6" s="647"/>
      <c r="DP6" s="648"/>
      <c r="DQ6" s="655">
        <v>100342</v>
      </c>
      <c r="DR6" s="647"/>
      <c r="DS6" s="647"/>
      <c r="DT6" s="647"/>
      <c r="DU6" s="647"/>
      <c r="DV6" s="647"/>
      <c r="DW6" s="647"/>
      <c r="DX6" s="647"/>
      <c r="DY6" s="647"/>
      <c r="DZ6" s="647"/>
      <c r="EA6" s="647"/>
      <c r="EB6" s="647"/>
      <c r="EC6" s="656"/>
    </row>
    <row r="7" spans="2:143" ht="11.25" customHeight="1">
      <c r="B7" s="643" t="s">
        <v>226</v>
      </c>
      <c r="C7" s="644"/>
      <c r="D7" s="644"/>
      <c r="E7" s="644"/>
      <c r="F7" s="644"/>
      <c r="G7" s="644"/>
      <c r="H7" s="644"/>
      <c r="I7" s="644"/>
      <c r="J7" s="644"/>
      <c r="K7" s="644"/>
      <c r="L7" s="644"/>
      <c r="M7" s="644"/>
      <c r="N7" s="644"/>
      <c r="O7" s="644"/>
      <c r="P7" s="644"/>
      <c r="Q7" s="645"/>
      <c r="R7" s="646">
        <v>759</v>
      </c>
      <c r="S7" s="647"/>
      <c r="T7" s="647"/>
      <c r="U7" s="647"/>
      <c r="V7" s="647"/>
      <c r="W7" s="647"/>
      <c r="X7" s="647"/>
      <c r="Y7" s="648"/>
      <c r="Z7" s="649">
        <v>0</v>
      </c>
      <c r="AA7" s="649"/>
      <c r="AB7" s="649"/>
      <c r="AC7" s="649"/>
      <c r="AD7" s="650">
        <v>759</v>
      </c>
      <c r="AE7" s="650"/>
      <c r="AF7" s="650"/>
      <c r="AG7" s="650"/>
      <c r="AH7" s="650"/>
      <c r="AI7" s="650"/>
      <c r="AJ7" s="650"/>
      <c r="AK7" s="650"/>
      <c r="AL7" s="651">
        <v>0</v>
      </c>
      <c r="AM7" s="652"/>
      <c r="AN7" s="652"/>
      <c r="AO7" s="653"/>
      <c r="AP7" s="643" t="s">
        <v>227</v>
      </c>
      <c r="AQ7" s="644"/>
      <c r="AR7" s="644"/>
      <c r="AS7" s="644"/>
      <c r="AT7" s="644"/>
      <c r="AU7" s="644"/>
      <c r="AV7" s="644"/>
      <c r="AW7" s="644"/>
      <c r="AX7" s="644"/>
      <c r="AY7" s="644"/>
      <c r="AZ7" s="644"/>
      <c r="BA7" s="644"/>
      <c r="BB7" s="644"/>
      <c r="BC7" s="644"/>
      <c r="BD7" s="644"/>
      <c r="BE7" s="644"/>
      <c r="BF7" s="645"/>
      <c r="BG7" s="646">
        <v>675373</v>
      </c>
      <c r="BH7" s="647"/>
      <c r="BI7" s="647"/>
      <c r="BJ7" s="647"/>
      <c r="BK7" s="647"/>
      <c r="BL7" s="647"/>
      <c r="BM7" s="647"/>
      <c r="BN7" s="648"/>
      <c r="BO7" s="649">
        <v>42.9</v>
      </c>
      <c r="BP7" s="649"/>
      <c r="BQ7" s="649"/>
      <c r="BR7" s="649"/>
      <c r="BS7" s="650" t="s">
        <v>132</v>
      </c>
      <c r="BT7" s="650"/>
      <c r="BU7" s="650"/>
      <c r="BV7" s="650"/>
      <c r="BW7" s="650"/>
      <c r="BX7" s="650"/>
      <c r="BY7" s="650"/>
      <c r="BZ7" s="650"/>
      <c r="CA7" s="650"/>
      <c r="CB7" s="654"/>
      <c r="CD7" s="661" t="s">
        <v>228</v>
      </c>
      <c r="CE7" s="662"/>
      <c r="CF7" s="662"/>
      <c r="CG7" s="662"/>
      <c r="CH7" s="662"/>
      <c r="CI7" s="662"/>
      <c r="CJ7" s="662"/>
      <c r="CK7" s="662"/>
      <c r="CL7" s="662"/>
      <c r="CM7" s="662"/>
      <c r="CN7" s="662"/>
      <c r="CO7" s="662"/>
      <c r="CP7" s="662"/>
      <c r="CQ7" s="663"/>
      <c r="CR7" s="646">
        <v>4517499</v>
      </c>
      <c r="CS7" s="647"/>
      <c r="CT7" s="647"/>
      <c r="CU7" s="647"/>
      <c r="CV7" s="647"/>
      <c r="CW7" s="647"/>
      <c r="CX7" s="647"/>
      <c r="CY7" s="648"/>
      <c r="CZ7" s="649">
        <v>33</v>
      </c>
      <c r="DA7" s="649"/>
      <c r="DB7" s="649"/>
      <c r="DC7" s="649"/>
      <c r="DD7" s="655">
        <v>119131</v>
      </c>
      <c r="DE7" s="647"/>
      <c r="DF7" s="647"/>
      <c r="DG7" s="647"/>
      <c r="DH7" s="647"/>
      <c r="DI7" s="647"/>
      <c r="DJ7" s="647"/>
      <c r="DK7" s="647"/>
      <c r="DL7" s="647"/>
      <c r="DM7" s="647"/>
      <c r="DN7" s="647"/>
      <c r="DO7" s="647"/>
      <c r="DP7" s="648"/>
      <c r="DQ7" s="655">
        <v>1655177</v>
      </c>
      <c r="DR7" s="647"/>
      <c r="DS7" s="647"/>
      <c r="DT7" s="647"/>
      <c r="DU7" s="647"/>
      <c r="DV7" s="647"/>
      <c r="DW7" s="647"/>
      <c r="DX7" s="647"/>
      <c r="DY7" s="647"/>
      <c r="DZ7" s="647"/>
      <c r="EA7" s="647"/>
      <c r="EB7" s="647"/>
      <c r="EC7" s="656"/>
    </row>
    <row r="8" spans="2:143" ht="11.25" customHeight="1">
      <c r="B8" s="643" t="s">
        <v>229</v>
      </c>
      <c r="C8" s="644"/>
      <c r="D8" s="644"/>
      <c r="E8" s="644"/>
      <c r="F8" s="644"/>
      <c r="G8" s="644"/>
      <c r="H8" s="644"/>
      <c r="I8" s="644"/>
      <c r="J8" s="644"/>
      <c r="K8" s="644"/>
      <c r="L8" s="644"/>
      <c r="M8" s="644"/>
      <c r="N8" s="644"/>
      <c r="O8" s="644"/>
      <c r="P8" s="644"/>
      <c r="Q8" s="645"/>
      <c r="R8" s="646">
        <v>3498</v>
      </c>
      <c r="S8" s="647"/>
      <c r="T8" s="647"/>
      <c r="U8" s="647"/>
      <c r="V8" s="647"/>
      <c r="W8" s="647"/>
      <c r="X8" s="647"/>
      <c r="Y8" s="648"/>
      <c r="Z8" s="649">
        <v>0</v>
      </c>
      <c r="AA8" s="649"/>
      <c r="AB8" s="649"/>
      <c r="AC8" s="649"/>
      <c r="AD8" s="650">
        <v>3498</v>
      </c>
      <c r="AE8" s="650"/>
      <c r="AF8" s="650"/>
      <c r="AG8" s="650"/>
      <c r="AH8" s="650"/>
      <c r="AI8" s="650"/>
      <c r="AJ8" s="650"/>
      <c r="AK8" s="650"/>
      <c r="AL8" s="651">
        <v>0.1</v>
      </c>
      <c r="AM8" s="652"/>
      <c r="AN8" s="652"/>
      <c r="AO8" s="653"/>
      <c r="AP8" s="643" t="s">
        <v>230</v>
      </c>
      <c r="AQ8" s="644"/>
      <c r="AR8" s="644"/>
      <c r="AS8" s="644"/>
      <c r="AT8" s="644"/>
      <c r="AU8" s="644"/>
      <c r="AV8" s="644"/>
      <c r="AW8" s="644"/>
      <c r="AX8" s="644"/>
      <c r="AY8" s="644"/>
      <c r="AZ8" s="644"/>
      <c r="BA8" s="644"/>
      <c r="BB8" s="644"/>
      <c r="BC8" s="644"/>
      <c r="BD8" s="644"/>
      <c r="BE8" s="644"/>
      <c r="BF8" s="645"/>
      <c r="BG8" s="646">
        <v>26512</v>
      </c>
      <c r="BH8" s="647"/>
      <c r="BI8" s="647"/>
      <c r="BJ8" s="647"/>
      <c r="BK8" s="647"/>
      <c r="BL8" s="647"/>
      <c r="BM8" s="647"/>
      <c r="BN8" s="648"/>
      <c r="BO8" s="649">
        <v>1.7</v>
      </c>
      <c r="BP8" s="649"/>
      <c r="BQ8" s="649"/>
      <c r="BR8" s="649"/>
      <c r="BS8" s="650" t="s">
        <v>124</v>
      </c>
      <c r="BT8" s="650"/>
      <c r="BU8" s="650"/>
      <c r="BV8" s="650"/>
      <c r="BW8" s="650"/>
      <c r="BX8" s="650"/>
      <c r="BY8" s="650"/>
      <c r="BZ8" s="650"/>
      <c r="CA8" s="650"/>
      <c r="CB8" s="654"/>
      <c r="CD8" s="661" t="s">
        <v>231</v>
      </c>
      <c r="CE8" s="662"/>
      <c r="CF8" s="662"/>
      <c r="CG8" s="662"/>
      <c r="CH8" s="662"/>
      <c r="CI8" s="662"/>
      <c r="CJ8" s="662"/>
      <c r="CK8" s="662"/>
      <c r="CL8" s="662"/>
      <c r="CM8" s="662"/>
      <c r="CN8" s="662"/>
      <c r="CO8" s="662"/>
      <c r="CP8" s="662"/>
      <c r="CQ8" s="663"/>
      <c r="CR8" s="646">
        <v>3474212</v>
      </c>
      <c r="CS8" s="647"/>
      <c r="CT8" s="647"/>
      <c r="CU8" s="647"/>
      <c r="CV8" s="647"/>
      <c r="CW8" s="647"/>
      <c r="CX8" s="647"/>
      <c r="CY8" s="648"/>
      <c r="CZ8" s="649">
        <v>25.4</v>
      </c>
      <c r="DA8" s="649"/>
      <c r="DB8" s="649"/>
      <c r="DC8" s="649"/>
      <c r="DD8" s="655">
        <v>6062</v>
      </c>
      <c r="DE8" s="647"/>
      <c r="DF8" s="647"/>
      <c r="DG8" s="647"/>
      <c r="DH8" s="647"/>
      <c r="DI8" s="647"/>
      <c r="DJ8" s="647"/>
      <c r="DK8" s="647"/>
      <c r="DL8" s="647"/>
      <c r="DM8" s="647"/>
      <c r="DN8" s="647"/>
      <c r="DO8" s="647"/>
      <c r="DP8" s="648"/>
      <c r="DQ8" s="655">
        <v>1207449</v>
      </c>
      <c r="DR8" s="647"/>
      <c r="DS8" s="647"/>
      <c r="DT8" s="647"/>
      <c r="DU8" s="647"/>
      <c r="DV8" s="647"/>
      <c r="DW8" s="647"/>
      <c r="DX8" s="647"/>
      <c r="DY8" s="647"/>
      <c r="DZ8" s="647"/>
      <c r="EA8" s="647"/>
      <c r="EB8" s="647"/>
      <c r="EC8" s="656"/>
    </row>
    <row r="9" spans="2:143" ht="11.25" customHeight="1">
      <c r="B9" s="643" t="s">
        <v>232</v>
      </c>
      <c r="C9" s="644"/>
      <c r="D9" s="644"/>
      <c r="E9" s="644"/>
      <c r="F9" s="644"/>
      <c r="G9" s="644"/>
      <c r="H9" s="644"/>
      <c r="I9" s="644"/>
      <c r="J9" s="644"/>
      <c r="K9" s="644"/>
      <c r="L9" s="644"/>
      <c r="M9" s="644"/>
      <c r="N9" s="644"/>
      <c r="O9" s="644"/>
      <c r="P9" s="644"/>
      <c r="Q9" s="645"/>
      <c r="R9" s="646">
        <v>7084</v>
      </c>
      <c r="S9" s="647"/>
      <c r="T9" s="647"/>
      <c r="U9" s="647"/>
      <c r="V9" s="647"/>
      <c r="W9" s="647"/>
      <c r="X9" s="647"/>
      <c r="Y9" s="648"/>
      <c r="Z9" s="649">
        <v>0</v>
      </c>
      <c r="AA9" s="649"/>
      <c r="AB9" s="649"/>
      <c r="AC9" s="649"/>
      <c r="AD9" s="650">
        <v>7084</v>
      </c>
      <c r="AE9" s="650"/>
      <c r="AF9" s="650"/>
      <c r="AG9" s="650"/>
      <c r="AH9" s="650"/>
      <c r="AI9" s="650"/>
      <c r="AJ9" s="650"/>
      <c r="AK9" s="650"/>
      <c r="AL9" s="651">
        <v>0.1</v>
      </c>
      <c r="AM9" s="652"/>
      <c r="AN9" s="652"/>
      <c r="AO9" s="653"/>
      <c r="AP9" s="643" t="s">
        <v>233</v>
      </c>
      <c r="AQ9" s="644"/>
      <c r="AR9" s="644"/>
      <c r="AS9" s="644"/>
      <c r="AT9" s="644"/>
      <c r="AU9" s="644"/>
      <c r="AV9" s="644"/>
      <c r="AW9" s="644"/>
      <c r="AX9" s="644"/>
      <c r="AY9" s="644"/>
      <c r="AZ9" s="644"/>
      <c r="BA9" s="644"/>
      <c r="BB9" s="644"/>
      <c r="BC9" s="644"/>
      <c r="BD9" s="644"/>
      <c r="BE9" s="644"/>
      <c r="BF9" s="645"/>
      <c r="BG9" s="646">
        <v>566599</v>
      </c>
      <c r="BH9" s="647"/>
      <c r="BI9" s="647"/>
      <c r="BJ9" s="647"/>
      <c r="BK9" s="647"/>
      <c r="BL9" s="647"/>
      <c r="BM9" s="647"/>
      <c r="BN9" s="648"/>
      <c r="BO9" s="649">
        <v>36</v>
      </c>
      <c r="BP9" s="649"/>
      <c r="BQ9" s="649"/>
      <c r="BR9" s="649"/>
      <c r="BS9" s="650" t="s">
        <v>124</v>
      </c>
      <c r="BT9" s="650"/>
      <c r="BU9" s="650"/>
      <c r="BV9" s="650"/>
      <c r="BW9" s="650"/>
      <c r="BX9" s="650"/>
      <c r="BY9" s="650"/>
      <c r="BZ9" s="650"/>
      <c r="CA9" s="650"/>
      <c r="CB9" s="654"/>
      <c r="CD9" s="661" t="s">
        <v>234</v>
      </c>
      <c r="CE9" s="662"/>
      <c r="CF9" s="662"/>
      <c r="CG9" s="662"/>
      <c r="CH9" s="662"/>
      <c r="CI9" s="662"/>
      <c r="CJ9" s="662"/>
      <c r="CK9" s="662"/>
      <c r="CL9" s="662"/>
      <c r="CM9" s="662"/>
      <c r="CN9" s="662"/>
      <c r="CO9" s="662"/>
      <c r="CP9" s="662"/>
      <c r="CQ9" s="663"/>
      <c r="CR9" s="646">
        <v>635869</v>
      </c>
      <c r="CS9" s="647"/>
      <c r="CT9" s="647"/>
      <c r="CU9" s="647"/>
      <c r="CV9" s="647"/>
      <c r="CW9" s="647"/>
      <c r="CX9" s="647"/>
      <c r="CY9" s="648"/>
      <c r="CZ9" s="649">
        <v>4.5999999999999996</v>
      </c>
      <c r="DA9" s="649"/>
      <c r="DB9" s="649"/>
      <c r="DC9" s="649"/>
      <c r="DD9" s="655">
        <v>49702</v>
      </c>
      <c r="DE9" s="647"/>
      <c r="DF9" s="647"/>
      <c r="DG9" s="647"/>
      <c r="DH9" s="647"/>
      <c r="DI9" s="647"/>
      <c r="DJ9" s="647"/>
      <c r="DK9" s="647"/>
      <c r="DL9" s="647"/>
      <c r="DM9" s="647"/>
      <c r="DN9" s="647"/>
      <c r="DO9" s="647"/>
      <c r="DP9" s="648"/>
      <c r="DQ9" s="655">
        <v>396678</v>
      </c>
      <c r="DR9" s="647"/>
      <c r="DS9" s="647"/>
      <c r="DT9" s="647"/>
      <c r="DU9" s="647"/>
      <c r="DV9" s="647"/>
      <c r="DW9" s="647"/>
      <c r="DX9" s="647"/>
      <c r="DY9" s="647"/>
      <c r="DZ9" s="647"/>
      <c r="EA9" s="647"/>
      <c r="EB9" s="647"/>
      <c r="EC9" s="656"/>
    </row>
    <row r="10" spans="2:143" ht="11.25" customHeight="1">
      <c r="B10" s="643" t="s">
        <v>235</v>
      </c>
      <c r="C10" s="644"/>
      <c r="D10" s="644"/>
      <c r="E10" s="644"/>
      <c r="F10" s="644"/>
      <c r="G10" s="644"/>
      <c r="H10" s="644"/>
      <c r="I10" s="644"/>
      <c r="J10" s="644"/>
      <c r="K10" s="644"/>
      <c r="L10" s="644"/>
      <c r="M10" s="644"/>
      <c r="N10" s="644"/>
      <c r="O10" s="644"/>
      <c r="P10" s="644"/>
      <c r="Q10" s="645"/>
      <c r="R10" s="646" t="s">
        <v>124</v>
      </c>
      <c r="S10" s="647"/>
      <c r="T10" s="647"/>
      <c r="U10" s="647"/>
      <c r="V10" s="647"/>
      <c r="W10" s="647"/>
      <c r="X10" s="647"/>
      <c r="Y10" s="648"/>
      <c r="Z10" s="649" t="s">
        <v>132</v>
      </c>
      <c r="AA10" s="649"/>
      <c r="AB10" s="649"/>
      <c r="AC10" s="649"/>
      <c r="AD10" s="650" t="s">
        <v>132</v>
      </c>
      <c r="AE10" s="650"/>
      <c r="AF10" s="650"/>
      <c r="AG10" s="650"/>
      <c r="AH10" s="650"/>
      <c r="AI10" s="650"/>
      <c r="AJ10" s="650"/>
      <c r="AK10" s="650"/>
      <c r="AL10" s="651" t="s">
        <v>124</v>
      </c>
      <c r="AM10" s="652"/>
      <c r="AN10" s="652"/>
      <c r="AO10" s="653"/>
      <c r="AP10" s="643" t="s">
        <v>236</v>
      </c>
      <c r="AQ10" s="644"/>
      <c r="AR10" s="644"/>
      <c r="AS10" s="644"/>
      <c r="AT10" s="644"/>
      <c r="AU10" s="644"/>
      <c r="AV10" s="644"/>
      <c r="AW10" s="644"/>
      <c r="AX10" s="644"/>
      <c r="AY10" s="644"/>
      <c r="AZ10" s="644"/>
      <c r="BA10" s="644"/>
      <c r="BB10" s="644"/>
      <c r="BC10" s="644"/>
      <c r="BD10" s="644"/>
      <c r="BE10" s="644"/>
      <c r="BF10" s="645"/>
      <c r="BG10" s="646">
        <v>43474</v>
      </c>
      <c r="BH10" s="647"/>
      <c r="BI10" s="647"/>
      <c r="BJ10" s="647"/>
      <c r="BK10" s="647"/>
      <c r="BL10" s="647"/>
      <c r="BM10" s="647"/>
      <c r="BN10" s="648"/>
      <c r="BO10" s="649">
        <v>2.8</v>
      </c>
      <c r="BP10" s="649"/>
      <c r="BQ10" s="649"/>
      <c r="BR10" s="649"/>
      <c r="BS10" s="650" t="s">
        <v>132</v>
      </c>
      <c r="BT10" s="650"/>
      <c r="BU10" s="650"/>
      <c r="BV10" s="650"/>
      <c r="BW10" s="650"/>
      <c r="BX10" s="650"/>
      <c r="BY10" s="650"/>
      <c r="BZ10" s="650"/>
      <c r="CA10" s="650"/>
      <c r="CB10" s="654"/>
      <c r="CD10" s="661" t="s">
        <v>237</v>
      </c>
      <c r="CE10" s="662"/>
      <c r="CF10" s="662"/>
      <c r="CG10" s="662"/>
      <c r="CH10" s="662"/>
      <c r="CI10" s="662"/>
      <c r="CJ10" s="662"/>
      <c r="CK10" s="662"/>
      <c r="CL10" s="662"/>
      <c r="CM10" s="662"/>
      <c r="CN10" s="662"/>
      <c r="CO10" s="662"/>
      <c r="CP10" s="662"/>
      <c r="CQ10" s="663"/>
      <c r="CR10" s="646" t="s">
        <v>124</v>
      </c>
      <c r="CS10" s="647"/>
      <c r="CT10" s="647"/>
      <c r="CU10" s="647"/>
      <c r="CV10" s="647"/>
      <c r="CW10" s="647"/>
      <c r="CX10" s="647"/>
      <c r="CY10" s="648"/>
      <c r="CZ10" s="649" t="s">
        <v>132</v>
      </c>
      <c r="DA10" s="649"/>
      <c r="DB10" s="649"/>
      <c r="DC10" s="649"/>
      <c r="DD10" s="655" t="s">
        <v>132</v>
      </c>
      <c r="DE10" s="647"/>
      <c r="DF10" s="647"/>
      <c r="DG10" s="647"/>
      <c r="DH10" s="647"/>
      <c r="DI10" s="647"/>
      <c r="DJ10" s="647"/>
      <c r="DK10" s="647"/>
      <c r="DL10" s="647"/>
      <c r="DM10" s="647"/>
      <c r="DN10" s="647"/>
      <c r="DO10" s="647"/>
      <c r="DP10" s="648"/>
      <c r="DQ10" s="655" t="s">
        <v>132</v>
      </c>
      <c r="DR10" s="647"/>
      <c r="DS10" s="647"/>
      <c r="DT10" s="647"/>
      <c r="DU10" s="647"/>
      <c r="DV10" s="647"/>
      <c r="DW10" s="647"/>
      <c r="DX10" s="647"/>
      <c r="DY10" s="647"/>
      <c r="DZ10" s="647"/>
      <c r="EA10" s="647"/>
      <c r="EB10" s="647"/>
      <c r="EC10" s="656"/>
    </row>
    <row r="11" spans="2:143" ht="11.25" customHeight="1">
      <c r="B11" s="643" t="s">
        <v>238</v>
      </c>
      <c r="C11" s="644"/>
      <c r="D11" s="644"/>
      <c r="E11" s="644"/>
      <c r="F11" s="644"/>
      <c r="G11" s="644"/>
      <c r="H11" s="644"/>
      <c r="I11" s="644"/>
      <c r="J11" s="644"/>
      <c r="K11" s="644"/>
      <c r="L11" s="644"/>
      <c r="M11" s="644"/>
      <c r="N11" s="644"/>
      <c r="O11" s="644"/>
      <c r="P11" s="644"/>
      <c r="Q11" s="645"/>
      <c r="R11" s="646">
        <v>384929</v>
      </c>
      <c r="S11" s="647"/>
      <c r="T11" s="647"/>
      <c r="U11" s="647"/>
      <c r="V11" s="647"/>
      <c r="W11" s="647"/>
      <c r="X11" s="647"/>
      <c r="Y11" s="648"/>
      <c r="Z11" s="651">
        <v>2.6</v>
      </c>
      <c r="AA11" s="652"/>
      <c r="AB11" s="652"/>
      <c r="AC11" s="664"/>
      <c r="AD11" s="655">
        <v>384929</v>
      </c>
      <c r="AE11" s="647"/>
      <c r="AF11" s="647"/>
      <c r="AG11" s="647"/>
      <c r="AH11" s="647"/>
      <c r="AI11" s="647"/>
      <c r="AJ11" s="647"/>
      <c r="AK11" s="648"/>
      <c r="AL11" s="651">
        <v>7</v>
      </c>
      <c r="AM11" s="652"/>
      <c r="AN11" s="652"/>
      <c r="AO11" s="653"/>
      <c r="AP11" s="643" t="s">
        <v>239</v>
      </c>
      <c r="AQ11" s="644"/>
      <c r="AR11" s="644"/>
      <c r="AS11" s="644"/>
      <c r="AT11" s="644"/>
      <c r="AU11" s="644"/>
      <c r="AV11" s="644"/>
      <c r="AW11" s="644"/>
      <c r="AX11" s="644"/>
      <c r="AY11" s="644"/>
      <c r="AZ11" s="644"/>
      <c r="BA11" s="644"/>
      <c r="BB11" s="644"/>
      <c r="BC11" s="644"/>
      <c r="BD11" s="644"/>
      <c r="BE11" s="644"/>
      <c r="BF11" s="645"/>
      <c r="BG11" s="646">
        <v>38788</v>
      </c>
      <c r="BH11" s="647"/>
      <c r="BI11" s="647"/>
      <c r="BJ11" s="647"/>
      <c r="BK11" s="647"/>
      <c r="BL11" s="647"/>
      <c r="BM11" s="647"/>
      <c r="BN11" s="648"/>
      <c r="BO11" s="649">
        <v>2.5</v>
      </c>
      <c r="BP11" s="649"/>
      <c r="BQ11" s="649"/>
      <c r="BR11" s="649"/>
      <c r="BS11" s="650" t="s">
        <v>124</v>
      </c>
      <c r="BT11" s="650"/>
      <c r="BU11" s="650"/>
      <c r="BV11" s="650"/>
      <c r="BW11" s="650"/>
      <c r="BX11" s="650"/>
      <c r="BY11" s="650"/>
      <c r="BZ11" s="650"/>
      <c r="CA11" s="650"/>
      <c r="CB11" s="654"/>
      <c r="CD11" s="661" t="s">
        <v>240</v>
      </c>
      <c r="CE11" s="662"/>
      <c r="CF11" s="662"/>
      <c r="CG11" s="662"/>
      <c r="CH11" s="662"/>
      <c r="CI11" s="662"/>
      <c r="CJ11" s="662"/>
      <c r="CK11" s="662"/>
      <c r="CL11" s="662"/>
      <c r="CM11" s="662"/>
      <c r="CN11" s="662"/>
      <c r="CO11" s="662"/>
      <c r="CP11" s="662"/>
      <c r="CQ11" s="663"/>
      <c r="CR11" s="646">
        <v>396450</v>
      </c>
      <c r="CS11" s="647"/>
      <c r="CT11" s="647"/>
      <c r="CU11" s="647"/>
      <c r="CV11" s="647"/>
      <c r="CW11" s="647"/>
      <c r="CX11" s="647"/>
      <c r="CY11" s="648"/>
      <c r="CZ11" s="649">
        <v>2.9</v>
      </c>
      <c r="DA11" s="649"/>
      <c r="DB11" s="649"/>
      <c r="DC11" s="649"/>
      <c r="DD11" s="655">
        <v>171534</v>
      </c>
      <c r="DE11" s="647"/>
      <c r="DF11" s="647"/>
      <c r="DG11" s="647"/>
      <c r="DH11" s="647"/>
      <c r="DI11" s="647"/>
      <c r="DJ11" s="647"/>
      <c r="DK11" s="647"/>
      <c r="DL11" s="647"/>
      <c r="DM11" s="647"/>
      <c r="DN11" s="647"/>
      <c r="DO11" s="647"/>
      <c r="DP11" s="648"/>
      <c r="DQ11" s="655">
        <v>136182</v>
      </c>
      <c r="DR11" s="647"/>
      <c r="DS11" s="647"/>
      <c r="DT11" s="647"/>
      <c r="DU11" s="647"/>
      <c r="DV11" s="647"/>
      <c r="DW11" s="647"/>
      <c r="DX11" s="647"/>
      <c r="DY11" s="647"/>
      <c r="DZ11" s="647"/>
      <c r="EA11" s="647"/>
      <c r="EB11" s="647"/>
      <c r="EC11" s="656"/>
    </row>
    <row r="12" spans="2:143" ht="11.25" customHeight="1">
      <c r="B12" s="643" t="s">
        <v>241</v>
      </c>
      <c r="C12" s="644"/>
      <c r="D12" s="644"/>
      <c r="E12" s="644"/>
      <c r="F12" s="644"/>
      <c r="G12" s="644"/>
      <c r="H12" s="644"/>
      <c r="I12" s="644"/>
      <c r="J12" s="644"/>
      <c r="K12" s="644"/>
      <c r="L12" s="644"/>
      <c r="M12" s="644"/>
      <c r="N12" s="644"/>
      <c r="O12" s="644"/>
      <c r="P12" s="644"/>
      <c r="Q12" s="645"/>
      <c r="R12" s="646">
        <v>15929</v>
      </c>
      <c r="S12" s="647"/>
      <c r="T12" s="647"/>
      <c r="U12" s="647"/>
      <c r="V12" s="647"/>
      <c r="W12" s="647"/>
      <c r="X12" s="647"/>
      <c r="Y12" s="648"/>
      <c r="Z12" s="649">
        <v>0.1</v>
      </c>
      <c r="AA12" s="649"/>
      <c r="AB12" s="649"/>
      <c r="AC12" s="649"/>
      <c r="AD12" s="650">
        <v>15929</v>
      </c>
      <c r="AE12" s="650"/>
      <c r="AF12" s="650"/>
      <c r="AG12" s="650"/>
      <c r="AH12" s="650"/>
      <c r="AI12" s="650"/>
      <c r="AJ12" s="650"/>
      <c r="AK12" s="650"/>
      <c r="AL12" s="651">
        <v>0.3</v>
      </c>
      <c r="AM12" s="652"/>
      <c r="AN12" s="652"/>
      <c r="AO12" s="653"/>
      <c r="AP12" s="643" t="s">
        <v>242</v>
      </c>
      <c r="AQ12" s="644"/>
      <c r="AR12" s="644"/>
      <c r="AS12" s="644"/>
      <c r="AT12" s="644"/>
      <c r="AU12" s="644"/>
      <c r="AV12" s="644"/>
      <c r="AW12" s="644"/>
      <c r="AX12" s="644"/>
      <c r="AY12" s="644"/>
      <c r="AZ12" s="644"/>
      <c r="BA12" s="644"/>
      <c r="BB12" s="644"/>
      <c r="BC12" s="644"/>
      <c r="BD12" s="644"/>
      <c r="BE12" s="644"/>
      <c r="BF12" s="645"/>
      <c r="BG12" s="646">
        <v>717215</v>
      </c>
      <c r="BH12" s="647"/>
      <c r="BI12" s="647"/>
      <c r="BJ12" s="647"/>
      <c r="BK12" s="647"/>
      <c r="BL12" s="647"/>
      <c r="BM12" s="647"/>
      <c r="BN12" s="648"/>
      <c r="BO12" s="649">
        <v>45.5</v>
      </c>
      <c r="BP12" s="649"/>
      <c r="BQ12" s="649"/>
      <c r="BR12" s="649"/>
      <c r="BS12" s="650" t="s">
        <v>124</v>
      </c>
      <c r="BT12" s="650"/>
      <c r="BU12" s="650"/>
      <c r="BV12" s="650"/>
      <c r="BW12" s="650"/>
      <c r="BX12" s="650"/>
      <c r="BY12" s="650"/>
      <c r="BZ12" s="650"/>
      <c r="CA12" s="650"/>
      <c r="CB12" s="654"/>
      <c r="CD12" s="661" t="s">
        <v>243</v>
      </c>
      <c r="CE12" s="662"/>
      <c r="CF12" s="662"/>
      <c r="CG12" s="662"/>
      <c r="CH12" s="662"/>
      <c r="CI12" s="662"/>
      <c r="CJ12" s="662"/>
      <c r="CK12" s="662"/>
      <c r="CL12" s="662"/>
      <c r="CM12" s="662"/>
      <c r="CN12" s="662"/>
      <c r="CO12" s="662"/>
      <c r="CP12" s="662"/>
      <c r="CQ12" s="663"/>
      <c r="CR12" s="646">
        <v>212906</v>
      </c>
      <c r="CS12" s="647"/>
      <c r="CT12" s="647"/>
      <c r="CU12" s="647"/>
      <c r="CV12" s="647"/>
      <c r="CW12" s="647"/>
      <c r="CX12" s="647"/>
      <c r="CY12" s="648"/>
      <c r="CZ12" s="649">
        <v>1.6</v>
      </c>
      <c r="DA12" s="649"/>
      <c r="DB12" s="649"/>
      <c r="DC12" s="649"/>
      <c r="DD12" s="655">
        <v>5735</v>
      </c>
      <c r="DE12" s="647"/>
      <c r="DF12" s="647"/>
      <c r="DG12" s="647"/>
      <c r="DH12" s="647"/>
      <c r="DI12" s="647"/>
      <c r="DJ12" s="647"/>
      <c r="DK12" s="647"/>
      <c r="DL12" s="647"/>
      <c r="DM12" s="647"/>
      <c r="DN12" s="647"/>
      <c r="DO12" s="647"/>
      <c r="DP12" s="648"/>
      <c r="DQ12" s="655">
        <v>180493</v>
      </c>
      <c r="DR12" s="647"/>
      <c r="DS12" s="647"/>
      <c r="DT12" s="647"/>
      <c r="DU12" s="647"/>
      <c r="DV12" s="647"/>
      <c r="DW12" s="647"/>
      <c r="DX12" s="647"/>
      <c r="DY12" s="647"/>
      <c r="DZ12" s="647"/>
      <c r="EA12" s="647"/>
      <c r="EB12" s="647"/>
      <c r="EC12" s="656"/>
    </row>
    <row r="13" spans="2:143" ht="11.25" customHeight="1">
      <c r="B13" s="643" t="s">
        <v>244</v>
      </c>
      <c r="C13" s="644"/>
      <c r="D13" s="644"/>
      <c r="E13" s="644"/>
      <c r="F13" s="644"/>
      <c r="G13" s="644"/>
      <c r="H13" s="644"/>
      <c r="I13" s="644"/>
      <c r="J13" s="644"/>
      <c r="K13" s="644"/>
      <c r="L13" s="644"/>
      <c r="M13" s="644"/>
      <c r="N13" s="644"/>
      <c r="O13" s="644"/>
      <c r="P13" s="644"/>
      <c r="Q13" s="645"/>
      <c r="R13" s="646" t="s">
        <v>124</v>
      </c>
      <c r="S13" s="647"/>
      <c r="T13" s="647"/>
      <c r="U13" s="647"/>
      <c r="V13" s="647"/>
      <c r="W13" s="647"/>
      <c r="X13" s="647"/>
      <c r="Y13" s="648"/>
      <c r="Z13" s="649" t="s">
        <v>132</v>
      </c>
      <c r="AA13" s="649"/>
      <c r="AB13" s="649"/>
      <c r="AC13" s="649"/>
      <c r="AD13" s="650" t="s">
        <v>132</v>
      </c>
      <c r="AE13" s="650"/>
      <c r="AF13" s="650"/>
      <c r="AG13" s="650"/>
      <c r="AH13" s="650"/>
      <c r="AI13" s="650"/>
      <c r="AJ13" s="650"/>
      <c r="AK13" s="650"/>
      <c r="AL13" s="651" t="s">
        <v>132</v>
      </c>
      <c r="AM13" s="652"/>
      <c r="AN13" s="652"/>
      <c r="AO13" s="653"/>
      <c r="AP13" s="643" t="s">
        <v>245</v>
      </c>
      <c r="AQ13" s="644"/>
      <c r="AR13" s="644"/>
      <c r="AS13" s="644"/>
      <c r="AT13" s="644"/>
      <c r="AU13" s="644"/>
      <c r="AV13" s="644"/>
      <c r="AW13" s="644"/>
      <c r="AX13" s="644"/>
      <c r="AY13" s="644"/>
      <c r="AZ13" s="644"/>
      <c r="BA13" s="644"/>
      <c r="BB13" s="644"/>
      <c r="BC13" s="644"/>
      <c r="BD13" s="644"/>
      <c r="BE13" s="644"/>
      <c r="BF13" s="645"/>
      <c r="BG13" s="646">
        <v>713722</v>
      </c>
      <c r="BH13" s="647"/>
      <c r="BI13" s="647"/>
      <c r="BJ13" s="647"/>
      <c r="BK13" s="647"/>
      <c r="BL13" s="647"/>
      <c r="BM13" s="647"/>
      <c r="BN13" s="648"/>
      <c r="BO13" s="649">
        <v>45.3</v>
      </c>
      <c r="BP13" s="649"/>
      <c r="BQ13" s="649"/>
      <c r="BR13" s="649"/>
      <c r="BS13" s="650" t="s">
        <v>124</v>
      </c>
      <c r="BT13" s="650"/>
      <c r="BU13" s="650"/>
      <c r="BV13" s="650"/>
      <c r="BW13" s="650"/>
      <c r="BX13" s="650"/>
      <c r="BY13" s="650"/>
      <c r="BZ13" s="650"/>
      <c r="CA13" s="650"/>
      <c r="CB13" s="654"/>
      <c r="CD13" s="661" t="s">
        <v>246</v>
      </c>
      <c r="CE13" s="662"/>
      <c r="CF13" s="662"/>
      <c r="CG13" s="662"/>
      <c r="CH13" s="662"/>
      <c r="CI13" s="662"/>
      <c r="CJ13" s="662"/>
      <c r="CK13" s="662"/>
      <c r="CL13" s="662"/>
      <c r="CM13" s="662"/>
      <c r="CN13" s="662"/>
      <c r="CO13" s="662"/>
      <c r="CP13" s="662"/>
      <c r="CQ13" s="663"/>
      <c r="CR13" s="646">
        <v>946335</v>
      </c>
      <c r="CS13" s="647"/>
      <c r="CT13" s="647"/>
      <c r="CU13" s="647"/>
      <c r="CV13" s="647"/>
      <c r="CW13" s="647"/>
      <c r="CX13" s="647"/>
      <c r="CY13" s="648"/>
      <c r="CZ13" s="649">
        <v>6.9</v>
      </c>
      <c r="DA13" s="649"/>
      <c r="DB13" s="649"/>
      <c r="DC13" s="649"/>
      <c r="DD13" s="655">
        <v>595713</v>
      </c>
      <c r="DE13" s="647"/>
      <c r="DF13" s="647"/>
      <c r="DG13" s="647"/>
      <c r="DH13" s="647"/>
      <c r="DI13" s="647"/>
      <c r="DJ13" s="647"/>
      <c r="DK13" s="647"/>
      <c r="DL13" s="647"/>
      <c r="DM13" s="647"/>
      <c r="DN13" s="647"/>
      <c r="DO13" s="647"/>
      <c r="DP13" s="648"/>
      <c r="DQ13" s="655">
        <v>305540</v>
      </c>
      <c r="DR13" s="647"/>
      <c r="DS13" s="647"/>
      <c r="DT13" s="647"/>
      <c r="DU13" s="647"/>
      <c r="DV13" s="647"/>
      <c r="DW13" s="647"/>
      <c r="DX13" s="647"/>
      <c r="DY13" s="647"/>
      <c r="DZ13" s="647"/>
      <c r="EA13" s="647"/>
      <c r="EB13" s="647"/>
      <c r="EC13" s="656"/>
    </row>
    <row r="14" spans="2:143" ht="11.25" customHeight="1">
      <c r="B14" s="643" t="s">
        <v>247</v>
      </c>
      <c r="C14" s="644"/>
      <c r="D14" s="644"/>
      <c r="E14" s="644"/>
      <c r="F14" s="644"/>
      <c r="G14" s="644"/>
      <c r="H14" s="644"/>
      <c r="I14" s="644"/>
      <c r="J14" s="644"/>
      <c r="K14" s="644"/>
      <c r="L14" s="644"/>
      <c r="M14" s="644"/>
      <c r="N14" s="644"/>
      <c r="O14" s="644"/>
      <c r="P14" s="644"/>
      <c r="Q14" s="645"/>
      <c r="R14" s="646" t="s">
        <v>132</v>
      </c>
      <c r="S14" s="647"/>
      <c r="T14" s="647"/>
      <c r="U14" s="647"/>
      <c r="V14" s="647"/>
      <c r="W14" s="647"/>
      <c r="X14" s="647"/>
      <c r="Y14" s="648"/>
      <c r="Z14" s="649" t="s">
        <v>132</v>
      </c>
      <c r="AA14" s="649"/>
      <c r="AB14" s="649"/>
      <c r="AC14" s="649"/>
      <c r="AD14" s="650" t="s">
        <v>132</v>
      </c>
      <c r="AE14" s="650"/>
      <c r="AF14" s="650"/>
      <c r="AG14" s="650"/>
      <c r="AH14" s="650"/>
      <c r="AI14" s="650"/>
      <c r="AJ14" s="650"/>
      <c r="AK14" s="650"/>
      <c r="AL14" s="651" t="s">
        <v>132</v>
      </c>
      <c r="AM14" s="652"/>
      <c r="AN14" s="652"/>
      <c r="AO14" s="653"/>
      <c r="AP14" s="643" t="s">
        <v>248</v>
      </c>
      <c r="AQ14" s="644"/>
      <c r="AR14" s="644"/>
      <c r="AS14" s="644"/>
      <c r="AT14" s="644"/>
      <c r="AU14" s="644"/>
      <c r="AV14" s="644"/>
      <c r="AW14" s="644"/>
      <c r="AX14" s="644"/>
      <c r="AY14" s="644"/>
      <c r="AZ14" s="644"/>
      <c r="BA14" s="644"/>
      <c r="BB14" s="644"/>
      <c r="BC14" s="644"/>
      <c r="BD14" s="644"/>
      <c r="BE14" s="644"/>
      <c r="BF14" s="645"/>
      <c r="BG14" s="646">
        <v>69872</v>
      </c>
      <c r="BH14" s="647"/>
      <c r="BI14" s="647"/>
      <c r="BJ14" s="647"/>
      <c r="BK14" s="647"/>
      <c r="BL14" s="647"/>
      <c r="BM14" s="647"/>
      <c r="BN14" s="648"/>
      <c r="BO14" s="649">
        <v>4.4000000000000004</v>
      </c>
      <c r="BP14" s="649"/>
      <c r="BQ14" s="649"/>
      <c r="BR14" s="649"/>
      <c r="BS14" s="650" t="s">
        <v>132</v>
      </c>
      <c r="BT14" s="650"/>
      <c r="BU14" s="650"/>
      <c r="BV14" s="650"/>
      <c r="BW14" s="650"/>
      <c r="BX14" s="650"/>
      <c r="BY14" s="650"/>
      <c r="BZ14" s="650"/>
      <c r="CA14" s="650"/>
      <c r="CB14" s="654"/>
      <c r="CD14" s="661" t="s">
        <v>249</v>
      </c>
      <c r="CE14" s="662"/>
      <c r="CF14" s="662"/>
      <c r="CG14" s="662"/>
      <c r="CH14" s="662"/>
      <c r="CI14" s="662"/>
      <c r="CJ14" s="662"/>
      <c r="CK14" s="662"/>
      <c r="CL14" s="662"/>
      <c r="CM14" s="662"/>
      <c r="CN14" s="662"/>
      <c r="CO14" s="662"/>
      <c r="CP14" s="662"/>
      <c r="CQ14" s="663"/>
      <c r="CR14" s="646">
        <v>384759</v>
      </c>
      <c r="CS14" s="647"/>
      <c r="CT14" s="647"/>
      <c r="CU14" s="647"/>
      <c r="CV14" s="647"/>
      <c r="CW14" s="647"/>
      <c r="CX14" s="647"/>
      <c r="CY14" s="648"/>
      <c r="CZ14" s="649">
        <v>2.8</v>
      </c>
      <c r="DA14" s="649"/>
      <c r="DB14" s="649"/>
      <c r="DC14" s="649"/>
      <c r="DD14" s="655">
        <v>33905</v>
      </c>
      <c r="DE14" s="647"/>
      <c r="DF14" s="647"/>
      <c r="DG14" s="647"/>
      <c r="DH14" s="647"/>
      <c r="DI14" s="647"/>
      <c r="DJ14" s="647"/>
      <c r="DK14" s="647"/>
      <c r="DL14" s="647"/>
      <c r="DM14" s="647"/>
      <c r="DN14" s="647"/>
      <c r="DO14" s="647"/>
      <c r="DP14" s="648"/>
      <c r="DQ14" s="655">
        <v>341679</v>
      </c>
      <c r="DR14" s="647"/>
      <c r="DS14" s="647"/>
      <c r="DT14" s="647"/>
      <c r="DU14" s="647"/>
      <c r="DV14" s="647"/>
      <c r="DW14" s="647"/>
      <c r="DX14" s="647"/>
      <c r="DY14" s="647"/>
      <c r="DZ14" s="647"/>
      <c r="EA14" s="647"/>
      <c r="EB14" s="647"/>
      <c r="EC14" s="656"/>
    </row>
    <row r="15" spans="2:143" ht="11.25" customHeight="1">
      <c r="B15" s="643" t="s">
        <v>250</v>
      </c>
      <c r="C15" s="644"/>
      <c r="D15" s="644"/>
      <c r="E15" s="644"/>
      <c r="F15" s="644"/>
      <c r="G15" s="644"/>
      <c r="H15" s="644"/>
      <c r="I15" s="644"/>
      <c r="J15" s="644"/>
      <c r="K15" s="644"/>
      <c r="L15" s="644"/>
      <c r="M15" s="644"/>
      <c r="N15" s="644"/>
      <c r="O15" s="644"/>
      <c r="P15" s="644"/>
      <c r="Q15" s="645"/>
      <c r="R15" s="646" t="s">
        <v>124</v>
      </c>
      <c r="S15" s="647"/>
      <c r="T15" s="647"/>
      <c r="U15" s="647"/>
      <c r="V15" s="647"/>
      <c r="W15" s="647"/>
      <c r="X15" s="647"/>
      <c r="Y15" s="648"/>
      <c r="Z15" s="649" t="s">
        <v>132</v>
      </c>
      <c r="AA15" s="649"/>
      <c r="AB15" s="649"/>
      <c r="AC15" s="649"/>
      <c r="AD15" s="650" t="s">
        <v>124</v>
      </c>
      <c r="AE15" s="650"/>
      <c r="AF15" s="650"/>
      <c r="AG15" s="650"/>
      <c r="AH15" s="650"/>
      <c r="AI15" s="650"/>
      <c r="AJ15" s="650"/>
      <c r="AK15" s="650"/>
      <c r="AL15" s="651" t="s">
        <v>124</v>
      </c>
      <c r="AM15" s="652"/>
      <c r="AN15" s="652"/>
      <c r="AO15" s="653"/>
      <c r="AP15" s="643" t="s">
        <v>251</v>
      </c>
      <c r="AQ15" s="644"/>
      <c r="AR15" s="644"/>
      <c r="AS15" s="644"/>
      <c r="AT15" s="644"/>
      <c r="AU15" s="644"/>
      <c r="AV15" s="644"/>
      <c r="AW15" s="644"/>
      <c r="AX15" s="644"/>
      <c r="AY15" s="644"/>
      <c r="AZ15" s="644"/>
      <c r="BA15" s="644"/>
      <c r="BB15" s="644"/>
      <c r="BC15" s="644"/>
      <c r="BD15" s="644"/>
      <c r="BE15" s="644"/>
      <c r="BF15" s="645"/>
      <c r="BG15" s="646">
        <v>112692</v>
      </c>
      <c r="BH15" s="647"/>
      <c r="BI15" s="647"/>
      <c r="BJ15" s="647"/>
      <c r="BK15" s="647"/>
      <c r="BL15" s="647"/>
      <c r="BM15" s="647"/>
      <c r="BN15" s="648"/>
      <c r="BO15" s="649">
        <v>7.2</v>
      </c>
      <c r="BP15" s="649"/>
      <c r="BQ15" s="649"/>
      <c r="BR15" s="649"/>
      <c r="BS15" s="650" t="s">
        <v>132</v>
      </c>
      <c r="BT15" s="650"/>
      <c r="BU15" s="650"/>
      <c r="BV15" s="650"/>
      <c r="BW15" s="650"/>
      <c r="BX15" s="650"/>
      <c r="BY15" s="650"/>
      <c r="BZ15" s="650"/>
      <c r="CA15" s="650"/>
      <c r="CB15" s="654"/>
      <c r="CD15" s="661" t="s">
        <v>252</v>
      </c>
      <c r="CE15" s="662"/>
      <c r="CF15" s="662"/>
      <c r="CG15" s="662"/>
      <c r="CH15" s="662"/>
      <c r="CI15" s="662"/>
      <c r="CJ15" s="662"/>
      <c r="CK15" s="662"/>
      <c r="CL15" s="662"/>
      <c r="CM15" s="662"/>
      <c r="CN15" s="662"/>
      <c r="CO15" s="662"/>
      <c r="CP15" s="662"/>
      <c r="CQ15" s="663"/>
      <c r="CR15" s="646">
        <v>970128</v>
      </c>
      <c r="CS15" s="647"/>
      <c r="CT15" s="647"/>
      <c r="CU15" s="647"/>
      <c r="CV15" s="647"/>
      <c r="CW15" s="647"/>
      <c r="CX15" s="647"/>
      <c r="CY15" s="648"/>
      <c r="CZ15" s="649">
        <v>7.1</v>
      </c>
      <c r="DA15" s="649"/>
      <c r="DB15" s="649"/>
      <c r="DC15" s="649"/>
      <c r="DD15" s="655">
        <v>196775</v>
      </c>
      <c r="DE15" s="647"/>
      <c r="DF15" s="647"/>
      <c r="DG15" s="647"/>
      <c r="DH15" s="647"/>
      <c r="DI15" s="647"/>
      <c r="DJ15" s="647"/>
      <c r="DK15" s="647"/>
      <c r="DL15" s="647"/>
      <c r="DM15" s="647"/>
      <c r="DN15" s="647"/>
      <c r="DO15" s="647"/>
      <c r="DP15" s="648"/>
      <c r="DQ15" s="655">
        <v>520466</v>
      </c>
      <c r="DR15" s="647"/>
      <c r="DS15" s="647"/>
      <c r="DT15" s="647"/>
      <c r="DU15" s="647"/>
      <c r="DV15" s="647"/>
      <c r="DW15" s="647"/>
      <c r="DX15" s="647"/>
      <c r="DY15" s="647"/>
      <c r="DZ15" s="647"/>
      <c r="EA15" s="647"/>
      <c r="EB15" s="647"/>
      <c r="EC15" s="656"/>
    </row>
    <row r="16" spans="2:143" ht="11.25" customHeight="1">
      <c r="B16" s="643" t="s">
        <v>253</v>
      </c>
      <c r="C16" s="644"/>
      <c r="D16" s="644"/>
      <c r="E16" s="644"/>
      <c r="F16" s="644"/>
      <c r="G16" s="644"/>
      <c r="H16" s="644"/>
      <c r="I16" s="644"/>
      <c r="J16" s="644"/>
      <c r="K16" s="644"/>
      <c r="L16" s="644"/>
      <c r="M16" s="644"/>
      <c r="N16" s="644"/>
      <c r="O16" s="644"/>
      <c r="P16" s="644"/>
      <c r="Q16" s="645"/>
      <c r="R16" s="646">
        <v>5802</v>
      </c>
      <c r="S16" s="647"/>
      <c r="T16" s="647"/>
      <c r="U16" s="647"/>
      <c r="V16" s="647"/>
      <c r="W16" s="647"/>
      <c r="X16" s="647"/>
      <c r="Y16" s="648"/>
      <c r="Z16" s="649">
        <v>0</v>
      </c>
      <c r="AA16" s="649"/>
      <c r="AB16" s="649"/>
      <c r="AC16" s="649"/>
      <c r="AD16" s="650">
        <v>5802</v>
      </c>
      <c r="AE16" s="650"/>
      <c r="AF16" s="650"/>
      <c r="AG16" s="650"/>
      <c r="AH16" s="650"/>
      <c r="AI16" s="650"/>
      <c r="AJ16" s="650"/>
      <c r="AK16" s="650"/>
      <c r="AL16" s="651">
        <v>0.1</v>
      </c>
      <c r="AM16" s="652"/>
      <c r="AN16" s="652"/>
      <c r="AO16" s="653"/>
      <c r="AP16" s="643" t="s">
        <v>254</v>
      </c>
      <c r="AQ16" s="644"/>
      <c r="AR16" s="644"/>
      <c r="AS16" s="644"/>
      <c r="AT16" s="644"/>
      <c r="AU16" s="644"/>
      <c r="AV16" s="644"/>
      <c r="AW16" s="644"/>
      <c r="AX16" s="644"/>
      <c r="AY16" s="644"/>
      <c r="AZ16" s="644"/>
      <c r="BA16" s="644"/>
      <c r="BB16" s="644"/>
      <c r="BC16" s="644"/>
      <c r="BD16" s="644"/>
      <c r="BE16" s="644"/>
      <c r="BF16" s="645"/>
      <c r="BG16" s="646" t="s">
        <v>124</v>
      </c>
      <c r="BH16" s="647"/>
      <c r="BI16" s="647"/>
      <c r="BJ16" s="647"/>
      <c r="BK16" s="647"/>
      <c r="BL16" s="647"/>
      <c r="BM16" s="647"/>
      <c r="BN16" s="648"/>
      <c r="BO16" s="649" t="s">
        <v>124</v>
      </c>
      <c r="BP16" s="649"/>
      <c r="BQ16" s="649"/>
      <c r="BR16" s="649"/>
      <c r="BS16" s="650" t="s">
        <v>124</v>
      </c>
      <c r="BT16" s="650"/>
      <c r="BU16" s="650"/>
      <c r="BV16" s="650"/>
      <c r="BW16" s="650"/>
      <c r="BX16" s="650"/>
      <c r="BY16" s="650"/>
      <c r="BZ16" s="650"/>
      <c r="CA16" s="650"/>
      <c r="CB16" s="654"/>
      <c r="CD16" s="661" t="s">
        <v>255</v>
      </c>
      <c r="CE16" s="662"/>
      <c r="CF16" s="662"/>
      <c r="CG16" s="662"/>
      <c r="CH16" s="662"/>
      <c r="CI16" s="662"/>
      <c r="CJ16" s="662"/>
      <c r="CK16" s="662"/>
      <c r="CL16" s="662"/>
      <c r="CM16" s="662"/>
      <c r="CN16" s="662"/>
      <c r="CO16" s="662"/>
      <c r="CP16" s="662"/>
      <c r="CQ16" s="663"/>
      <c r="CR16" s="646">
        <v>556879</v>
      </c>
      <c r="CS16" s="647"/>
      <c r="CT16" s="647"/>
      <c r="CU16" s="647"/>
      <c r="CV16" s="647"/>
      <c r="CW16" s="647"/>
      <c r="CX16" s="647"/>
      <c r="CY16" s="648"/>
      <c r="CZ16" s="649">
        <v>4.0999999999999996</v>
      </c>
      <c r="DA16" s="649"/>
      <c r="DB16" s="649"/>
      <c r="DC16" s="649"/>
      <c r="DD16" s="655" t="s">
        <v>124</v>
      </c>
      <c r="DE16" s="647"/>
      <c r="DF16" s="647"/>
      <c r="DG16" s="647"/>
      <c r="DH16" s="647"/>
      <c r="DI16" s="647"/>
      <c r="DJ16" s="647"/>
      <c r="DK16" s="647"/>
      <c r="DL16" s="647"/>
      <c r="DM16" s="647"/>
      <c r="DN16" s="647"/>
      <c r="DO16" s="647"/>
      <c r="DP16" s="648"/>
      <c r="DQ16" s="655">
        <v>74856</v>
      </c>
      <c r="DR16" s="647"/>
      <c r="DS16" s="647"/>
      <c r="DT16" s="647"/>
      <c r="DU16" s="647"/>
      <c r="DV16" s="647"/>
      <c r="DW16" s="647"/>
      <c r="DX16" s="647"/>
      <c r="DY16" s="647"/>
      <c r="DZ16" s="647"/>
      <c r="EA16" s="647"/>
      <c r="EB16" s="647"/>
      <c r="EC16" s="656"/>
    </row>
    <row r="17" spans="2:133" ht="11.25" customHeight="1">
      <c r="B17" s="643" t="s">
        <v>256</v>
      </c>
      <c r="C17" s="644"/>
      <c r="D17" s="644"/>
      <c r="E17" s="644"/>
      <c r="F17" s="644"/>
      <c r="G17" s="644"/>
      <c r="H17" s="644"/>
      <c r="I17" s="644"/>
      <c r="J17" s="644"/>
      <c r="K17" s="644"/>
      <c r="L17" s="644"/>
      <c r="M17" s="644"/>
      <c r="N17" s="644"/>
      <c r="O17" s="644"/>
      <c r="P17" s="644"/>
      <c r="Q17" s="645"/>
      <c r="R17" s="646">
        <v>14366</v>
      </c>
      <c r="S17" s="647"/>
      <c r="T17" s="647"/>
      <c r="U17" s="647"/>
      <c r="V17" s="647"/>
      <c r="W17" s="647"/>
      <c r="X17" s="647"/>
      <c r="Y17" s="648"/>
      <c r="Z17" s="649">
        <v>0.1</v>
      </c>
      <c r="AA17" s="649"/>
      <c r="AB17" s="649"/>
      <c r="AC17" s="649"/>
      <c r="AD17" s="650">
        <v>14366</v>
      </c>
      <c r="AE17" s="650"/>
      <c r="AF17" s="650"/>
      <c r="AG17" s="650"/>
      <c r="AH17" s="650"/>
      <c r="AI17" s="650"/>
      <c r="AJ17" s="650"/>
      <c r="AK17" s="650"/>
      <c r="AL17" s="651">
        <v>0.3</v>
      </c>
      <c r="AM17" s="652"/>
      <c r="AN17" s="652"/>
      <c r="AO17" s="653"/>
      <c r="AP17" s="643" t="s">
        <v>257</v>
      </c>
      <c r="AQ17" s="644"/>
      <c r="AR17" s="644"/>
      <c r="AS17" s="644"/>
      <c r="AT17" s="644"/>
      <c r="AU17" s="644"/>
      <c r="AV17" s="644"/>
      <c r="AW17" s="644"/>
      <c r="AX17" s="644"/>
      <c r="AY17" s="644"/>
      <c r="AZ17" s="644"/>
      <c r="BA17" s="644"/>
      <c r="BB17" s="644"/>
      <c r="BC17" s="644"/>
      <c r="BD17" s="644"/>
      <c r="BE17" s="644"/>
      <c r="BF17" s="645"/>
      <c r="BG17" s="646" t="s">
        <v>124</v>
      </c>
      <c r="BH17" s="647"/>
      <c r="BI17" s="647"/>
      <c r="BJ17" s="647"/>
      <c r="BK17" s="647"/>
      <c r="BL17" s="647"/>
      <c r="BM17" s="647"/>
      <c r="BN17" s="648"/>
      <c r="BO17" s="649" t="s">
        <v>124</v>
      </c>
      <c r="BP17" s="649"/>
      <c r="BQ17" s="649"/>
      <c r="BR17" s="649"/>
      <c r="BS17" s="650" t="s">
        <v>258</v>
      </c>
      <c r="BT17" s="650"/>
      <c r="BU17" s="650"/>
      <c r="BV17" s="650"/>
      <c r="BW17" s="650"/>
      <c r="BX17" s="650"/>
      <c r="BY17" s="650"/>
      <c r="BZ17" s="650"/>
      <c r="CA17" s="650"/>
      <c r="CB17" s="654"/>
      <c r="CD17" s="661" t="s">
        <v>259</v>
      </c>
      <c r="CE17" s="662"/>
      <c r="CF17" s="662"/>
      <c r="CG17" s="662"/>
      <c r="CH17" s="662"/>
      <c r="CI17" s="662"/>
      <c r="CJ17" s="662"/>
      <c r="CK17" s="662"/>
      <c r="CL17" s="662"/>
      <c r="CM17" s="662"/>
      <c r="CN17" s="662"/>
      <c r="CO17" s="662"/>
      <c r="CP17" s="662"/>
      <c r="CQ17" s="663"/>
      <c r="CR17" s="646">
        <v>1480731</v>
      </c>
      <c r="CS17" s="647"/>
      <c r="CT17" s="647"/>
      <c r="CU17" s="647"/>
      <c r="CV17" s="647"/>
      <c r="CW17" s="647"/>
      <c r="CX17" s="647"/>
      <c r="CY17" s="648"/>
      <c r="CZ17" s="649">
        <v>10.8</v>
      </c>
      <c r="DA17" s="649"/>
      <c r="DB17" s="649"/>
      <c r="DC17" s="649"/>
      <c r="DD17" s="655" t="s">
        <v>132</v>
      </c>
      <c r="DE17" s="647"/>
      <c r="DF17" s="647"/>
      <c r="DG17" s="647"/>
      <c r="DH17" s="647"/>
      <c r="DI17" s="647"/>
      <c r="DJ17" s="647"/>
      <c r="DK17" s="647"/>
      <c r="DL17" s="647"/>
      <c r="DM17" s="647"/>
      <c r="DN17" s="647"/>
      <c r="DO17" s="647"/>
      <c r="DP17" s="648"/>
      <c r="DQ17" s="655">
        <v>1473803</v>
      </c>
      <c r="DR17" s="647"/>
      <c r="DS17" s="647"/>
      <c r="DT17" s="647"/>
      <c r="DU17" s="647"/>
      <c r="DV17" s="647"/>
      <c r="DW17" s="647"/>
      <c r="DX17" s="647"/>
      <c r="DY17" s="647"/>
      <c r="DZ17" s="647"/>
      <c r="EA17" s="647"/>
      <c r="EB17" s="647"/>
      <c r="EC17" s="656"/>
    </row>
    <row r="18" spans="2:133" ht="11.25" customHeight="1">
      <c r="B18" s="643" t="s">
        <v>260</v>
      </c>
      <c r="C18" s="644"/>
      <c r="D18" s="644"/>
      <c r="E18" s="644"/>
      <c r="F18" s="644"/>
      <c r="G18" s="644"/>
      <c r="H18" s="644"/>
      <c r="I18" s="644"/>
      <c r="J18" s="644"/>
      <c r="K18" s="644"/>
      <c r="L18" s="644"/>
      <c r="M18" s="644"/>
      <c r="N18" s="644"/>
      <c r="O18" s="644"/>
      <c r="P18" s="644"/>
      <c r="Q18" s="645"/>
      <c r="R18" s="646">
        <v>42587</v>
      </c>
      <c r="S18" s="647"/>
      <c r="T18" s="647"/>
      <c r="U18" s="647"/>
      <c r="V18" s="647"/>
      <c r="W18" s="647"/>
      <c r="X18" s="647"/>
      <c r="Y18" s="648"/>
      <c r="Z18" s="649">
        <v>0.3</v>
      </c>
      <c r="AA18" s="649"/>
      <c r="AB18" s="649"/>
      <c r="AC18" s="649"/>
      <c r="AD18" s="650">
        <v>42587</v>
      </c>
      <c r="AE18" s="650"/>
      <c r="AF18" s="650"/>
      <c r="AG18" s="650"/>
      <c r="AH18" s="650"/>
      <c r="AI18" s="650"/>
      <c r="AJ18" s="650"/>
      <c r="AK18" s="650"/>
      <c r="AL18" s="651">
        <v>0.80000001192092896</v>
      </c>
      <c r="AM18" s="652"/>
      <c r="AN18" s="652"/>
      <c r="AO18" s="653"/>
      <c r="AP18" s="643" t="s">
        <v>261</v>
      </c>
      <c r="AQ18" s="644"/>
      <c r="AR18" s="644"/>
      <c r="AS18" s="644"/>
      <c r="AT18" s="644"/>
      <c r="AU18" s="644"/>
      <c r="AV18" s="644"/>
      <c r="AW18" s="644"/>
      <c r="AX18" s="644"/>
      <c r="AY18" s="644"/>
      <c r="AZ18" s="644"/>
      <c r="BA18" s="644"/>
      <c r="BB18" s="644"/>
      <c r="BC18" s="644"/>
      <c r="BD18" s="644"/>
      <c r="BE18" s="644"/>
      <c r="BF18" s="645"/>
      <c r="BG18" s="646" t="s">
        <v>132</v>
      </c>
      <c r="BH18" s="647"/>
      <c r="BI18" s="647"/>
      <c r="BJ18" s="647"/>
      <c r="BK18" s="647"/>
      <c r="BL18" s="647"/>
      <c r="BM18" s="647"/>
      <c r="BN18" s="648"/>
      <c r="BO18" s="649" t="s">
        <v>132</v>
      </c>
      <c r="BP18" s="649"/>
      <c r="BQ18" s="649"/>
      <c r="BR18" s="649"/>
      <c r="BS18" s="650" t="s">
        <v>124</v>
      </c>
      <c r="BT18" s="650"/>
      <c r="BU18" s="650"/>
      <c r="BV18" s="650"/>
      <c r="BW18" s="650"/>
      <c r="BX18" s="650"/>
      <c r="BY18" s="650"/>
      <c r="BZ18" s="650"/>
      <c r="CA18" s="650"/>
      <c r="CB18" s="654"/>
      <c r="CD18" s="661" t="s">
        <v>262</v>
      </c>
      <c r="CE18" s="662"/>
      <c r="CF18" s="662"/>
      <c r="CG18" s="662"/>
      <c r="CH18" s="662"/>
      <c r="CI18" s="662"/>
      <c r="CJ18" s="662"/>
      <c r="CK18" s="662"/>
      <c r="CL18" s="662"/>
      <c r="CM18" s="662"/>
      <c r="CN18" s="662"/>
      <c r="CO18" s="662"/>
      <c r="CP18" s="662"/>
      <c r="CQ18" s="663"/>
      <c r="CR18" s="646" t="s">
        <v>124</v>
      </c>
      <c r="CS18" s="647"/>
      <c r="CT18" s="647"/>
      <c r="CU18" s="647"/>
      <c r="CV18" s="647"/>
      <c r="CW18" s="647"/>
      <c r="CX18" s="647"/>
      <c r="CY18" s="648"/>
      <c r="CZ18" s="649" t="s">
        <v>124</v>
      </c>
      <c r="DA18" s="649"/>
      <c r="DB18" s="649"/>
      <c r="DC18" s="649"/>
      <c r="DD18" s="655" t="s">
        <v>124</v>
      </c>
      <c r="DE18" s="647"/>
      <c r="DF18" s="647"/>
      <c r="DG18" s="647"/>
      <c r="DH18" s="647"/>
      <c r="DI18" s="647"/>
      <c r="DJ18" s="647"/>
      <c r="DK18" s="647"/>
      <c r="DL18" s="647"/>
      <c r="DM18" s="647"/>
      <c r="DN18" s="647"/>
      <c r="DO18" s="647"/>
      <c r="DP18" s="648"/>
      <c r="DQ18" s="655" t="s">
        <v>132</v>
      </c>
      <c r="DR18" s="647"/>
      <c r="DS18" s="647"/>
      <c r="DT18" s="647"/>
      <c r="DU18" s="647"/>
      <c r="DV18" s="647"/>
      <c r="DW18" s="647"/>
      <c r="DX18" s="647"/>
      <c r="DY18" s="647"/>
      <c r="DZ18" s="647"/>
      <c r="EA18" s="647"/>
      <c r="EB18" s="647"/>
      <c r="EC18" s="656"/>
    </row>
    <row r="19" spans="2:133" ht="11.25" customHeight="1">
      <c r="B19" s="643" t="s">
        <v>263</v>
      </c>
      <c r="C19" s="644"/>
      <c r="D19" s="644"/>
      <c r="E19" s="644"/>
      <c r="F19" s="644"/>
      <c r="G19" s="644"/>
      <c r="H19" s="644"/>
      <c r="I19" s="644"/>
      <c r="J19" s="644"/>
      <c r="K19" s="644"/>
      <c r="L19" s="644"/>
      <c r="M19" s="644"/>
      <c r="N19" s="644"/>
      <c r="O19" s="644"/>
      <c r="P19" s="644"/>
      <c r="Q19" s="645"/>
      <c r="R19" s="646">
        <v>23042</v>
      </c>
      <c r="S19" s="647"/>
      <c r="T19" s="647"/>
      <c r="U19" s="647"/>
      <c r="V19" s="647"/>
      <c r="W19" s="647"/>
      <c r="X19" s="647"/>
      <c r="Y19" s="648"/>
      <c r="Z19" s="649">
        <v>0.2</v>
      </c>
      <c r="AA19" s="649"/>
      <c r="AB19" s="649"/>
      <c r="AC19" s="649"/>
      <c r="AD19" s="650">
        <v>23042</v>
      </c>
      <c r="AE19" s="650"/>
      <c r="AF19" s="650"/>
      <c r="AG19" s="650"/>
      <c r="AH19" s="650"/>
      <c r="AI19" s="650"/>
      <c r="AJ19" s="650"/>
      <c r="AK19" s="650"/>
      <c r="AL19" s="651">
        <v>0.4</v>
      </c>
      <c r="AM19" s="652"/>
      <c r="AN19" s="652"/>
      <c r="AO19" s="653"/>
      <c r="AP19" s="643" t="s">
        <v>264</v>
      </c>
      <c r="AQ19" s="644"/>
      <c r="AR19" s="644"/>
      <c r="AS19" s="644"/>
      <c r="AT19" s="644"/>
      <c r="AU19" s="644"/>
      <c r="AV19" s="644"/>
      <c r="AW19" s="644"/>
      <c r="AX19" s="644"/>
      <c r="AY19" s="644"/>
      <c r="AZ19" s="644"/>
      <c r="BA19" s="644"/>
      <c r="BB19" s="644"/>
      <c r="BC19" s="644"/>
      <c r="BD19" s="644"/>
      <c r="BE19" s="644"/>
      <c r="BF19" s="645"/>
      <c r="BG19" s="646" t="s">
        <v>124</v>
      </c>
      <c r="BH19" s="647"/>
      <c r="BI19" s="647"/>
      <c r="BJ19" s="647"/>
      <c r="BK19" s="647"/>
      <c r="BL19" s="647"/>
      <c r="BM19" s="647"/>
      <c r="BN19" s="648"/>
      <c r="BO19" s="649" t="s">
        <v>124</v>
      </c>
      <c r="BP19" s="649"/>
      <c r="BQ19" s="649"/>
      <c r="BR19" s="649"/>
      <c r="BS19" s="650" t="s">
        <v>258</v>
      </c>
      <c r="BT19" s="650"/>
      <c r="BU19" s="650"/>
      <c r="BV19" s="650"/>
      <c r="BW19" s="650"/>
      <c r="BX19" s="650"/>
      <c r="BY19" s="650"/>
      <c r="BZ19" s="650"/>
      <c r="CA19" s="650"/>
      <c r="CB19" s="654"/>
      <c r="CD19" s="661" t="s">
        <v>265</v>
      </c>
      <c r="CE19" s="662"/>
      <c r="CF19" s="662"/>
      <c r="CG19" s="662"/>
      <c r="CH19" s="662"/>
      <c r="CI19" s="662"/>
      <c r="CJ19" s="662"/>
      <c r="CK19" s="662"/>
      <c r="CL19" s="662"/>
      <c r="CM19" s="662"/>
      <c r="CN19" s="662"/>
      <c r="CO19" s="662"/>
      <c r="CP19" s="662"/>
      <c r="CQ19" s="663"/>
      <c r="CR19" s="646" t="s">
        <v>124</v>
      </c>
      <c r="CS19" s="647"/>
      <c r="CT19" s="647"/>
      <c r="CU19" s="647"/>
      <c r="CV19" s="647"/>
      <c r="CW19" s="647"/>
      <c r="CX19" s="647"/>
      <c r="CY19" s="648"/>
      <c r="CZ19" s="649" t="s">
        <v>124</v>
      </c>
      <c r="DA19" s="649"/>
      <c r="DB19" s="649"/>
      <c r="DC19" s="649"/>
      <c r="DD19" s="655" t="s">
        <v>124</v>
      </c>
      <c r="DE19" s="647"/>
      <c r="DF19" s="647"/>
      <c r="DG19" s="647"/>
      <c r="DH19" s="647"/>
      <c r="DI19" s="647"/>
      <c r="DJ19" s="647"/>
      <c r="DK19" s="647"/>
      <c r="DL19" s="647"/>
      <c r="DM19" s="647"/>
      <c r="DN19" s="647"/>
      <c r="DO19" s="647"/>
      <c r="DP19" s="648"/>
      <c r="DQ19" s="655" t="s">
        <v>124</v>
      </c>
      <c r="DR19" s="647"/>
      <c r="DS19" s="647"/>
      <c r="DT19" s="647"/>
      <c r="DU19" s="647"/>
      <c r="DV19" s="647"/>
      <c r="DW19" s="647"/>
      <c r="DX19" s="647"/>
      <c r="DY19" s="647"/>
      <c r="DZ19" s="647"/>
      <c r="EA19" s="647"/>
      <c r="EB19" s="647"/>
      <c r="EC19" s="656"/>
    </row>
    <row r="20" spans="2:133" ht="11.25" customHeight="1">
      <c r="B20" s="643" t="s">
        <v>266</v>
      </c>
      <c r="C20" s="644"/>
      <c r="D20" s="644"/>
      <c r="E20" s="644"/>
      <c r="F20" s="644"/>
      <c r="G20" s="644"/>
      <c r="H20" s="644"/>
      <c r="I20" s="644"/>
      <c r="J20" s="644"/>
      <c r="K20" s="644"/>
      <c r="L20" s="644"/>
      <c r="M20" s="644"/>
      <c r="N20" s="644"/>
      <c r="O20" s="644"/>
      <c r="P20" s="644"/>
      <c r="Q20" s="645"/>
      <c r="R20" s="646">
        <v>1847</v>
      </c>
      <c r="S20" s="647"/>
      <c r="T20" s="647"/>
      <c r="U20" s="647"/>
      <c r="V20" s="647"/>
      <c r="W20" s="647"/>
      <c r="X20" s="647"/>
      <c r="Y20" s="648"/>
      <c r="Z20" s="649">
        <v>0</v>
      </c>
      <c r="AA20" s="649"/>
      <c r="AB20" s="649"/>
      <c r="AC20" s="649"/>
      <c r="AD20" s="650">
        <v>1847</v>
      </c>
      <c r="AE20" s="650"/>
      <c r="AF20" s="650"/>
      <c r="AG20" s="650"/>
      <c r="AH20" s="650"/>
      <c r="AI20" s="650"/>
      <c r="AJ20" s="650"/>
      <c r="AK20" s="650"/>
      <c r="AL20" s="651">
        <v>0</v>
      </c>
      <c r="AM20" s="652"/>
      <c r="AN20" s="652"/>
      <c r="AO20" s="653"/>
      <c r="AP20" s="643" t="s">
        <v>267</v>
      </c>
      <c r="AQ20" s="644"/>
      <c r="AR20" s="644"/>
      <c r="AS20" s="644"/>
      <c r="AT20" s="644"/>
      <c r="AU20" s="644"/>
      <c r="AV20" s="644"/>
      <c r="AW20" s="644"/>
      <c r="AX20" s="644"/>
      <c r="AY20" s="644"/>
      <c r="AZ20" s="644"/>
      <c r="BA20" s="644"/>
      <c r="BB20" s="644"/>
      <c r="BC20" s="644"/>
      <c r="BD20" s="644"/>
      <c r="BE20" s="644"/>
      <c r="BF20" s="645"/>
      <c r="BG20" s="646" t="s">
        <v>124</v>
      </c>
      <c r="BH20" s="647"/>
      <c r="BI20" s="647"/>
      <c r="BJ20" s="647"/>
      <c r="BK20" s="647"/>
      <c r="BL20" s="647"/>
      <c r="BM20" s="647"/>
      <c r="BN20" s="648"/>
      <c r="BO20" s="649" t="s">
        <v>124</v>
      </c>
      <c r="BP20" s="649"/>
      <c r="BQ20" s="649"/>
      <c r="BR20" s="649"/>
      <c r="BS20" s="650" t="s">
        <v>124</v>
      </c>
      <c r="BT20" s="650"/>
      <c r="BU20" s="650"/>
      <c r="BV20" s="650"/>
      <c r="BW20" s="650"/>
      <c r="BX20" s="650"/>
      <c r="BY20" s="650"/>
      <c r="BZ20" s="650"/>
      <c r="CA20" s="650"/>
      <c r="CB20" s="654"/>
      <c r="CD20" s="661" t="s">
        <v>268</v>
      </c>
      <c r="CE20" s="662"/>
      <c r="CF20" s="662"/>
      <c r="CG20" s="662"/>
      <c r="CH20" s="662"/>
      <c r="CI20" s="662"/>
      <c r="CJ20" s="662"/>
      <c r="CK20" s="662"/>
      <c r="CL20" s="662"/>
      <c r="CM20" s="662"/>
      <c r="CN20" s="662"/>
      <c r="CO20" s="662"/>
      <c r="CP20" s="662"/>
      <c r="CQ20" s="663"/>
      <c r="CR20" s="646">
        <v>13680456</v>
      </c>
      <c r="CS20" s="647"/>
      <c r="CT20" s="647"/>
      <c r="CU20" s="647"/>
      <c r="CV20" s="647"/>
      <c r="CW20" s="647"/>
      <c r="CX20" s="647"/>
      <c r="CY20" s="648"/>
      <c r="CZ20" s="649">
        <v>100</v>
      </c>
      <c r="DA20" s="649"/>
      <c r="DB20" s="649"/>
      <c r="DC20" s="649"/>
      <c r="DD20" s="655">
        <v>1178557</v>
      </c>
      <c r="DE20" s="647"/>
      <c r="DF20" s="647"/>
      <c r="DG20" s="647"/>
      <c r="DH20" s="647"/>
      <c r="DI20" s="647"/>
      <c r="DJ20" s="647"/>
      <c r="DK20" s="647"/>
      <c r="DL20" s="647"/>
      <c r="DM20" s="647"/>
      <c r="DN20" s="647"/>
      <c r="DO20" s="647"/>
      <c r="DP20" s="648"/>
      <c r="DQ20" s="655">
        <v>6392665</v>
      </c>
      <c r="DR20" s="647"/>
      <c r="DS20" s="647"/>
      <c r="DT20" s="647"/>
      <c r="DU20" s="647"/>
      <c r="DV20" s="647"/>
      <c r="DW20" s="647"/>
      <c r="DX20" s="647"/>
      <c r="DY20" s="647"/>
      <c r="DZ20" s="647"/>
      <c r="EA20" s="647"/>
      <c r="EB20" s="647"/>
      <c r="EC20" s="656"/>
    </row>
    <row r="21" spans="2:133" ht="11.25" customHeight="1">
      <c r="B21" s="643" t="s">
        <v>269</v>
      </c>
      <c r="C21" s="644"/>
      <c r="D21" s="644"/>
      <c r="E21" s="644"/>
      <c r="F21" s="644"/>
      <c r="G21" s="644"/>
      <c r="H21" s="644"/>
      <c r="I21" s="644"/>
      <c r="J21" s="644"/>
      <c r="K21" s="644"/>
      <c r="L21" s="644"/>
      <c r="M21" s="644"/>
      <c r="N21" s="644"/>
      <c r="O21" s="644"/>
      <c r="P21" s="644"/>
      <c r="Q21" s="645"/>
      <c r="R21" s="646">
        <v>966</v>
      </c>
      <c r="S21" s="647"/>
      <c r="T21" s="647"/>
      <c r="U21" s="647"/>
      <c r="V21" s="647"/>
      <c r="W21" s="647"/>
      <c r="X21" s="647"/>
      <c r="Y21" s="648"/>
      <c r="Z21" s="649">
        <v>0</v>
      </c>
      <c r="AA21" s="649"/>
      <c r="AB21" s="649"/>
      <c r="AC21" s="649"/>
      <c r="AD21" s="650">
        <v>966</v>
      </c>
      <c r="AE21" s="650"/>
      <c r="AF21" s="650"/>
      <c r="AG21" s="650"/>
      <c r="AH21" s="650"/>
      <c r="AI21" s="650"/>
      <c r="AJ21" s="650"/>
      <c r="AK21" s="650"/>
      <c r="AL21" s="651">
        <v>0</v>
      </c>
      <c r="AM21" s="652"/>
      <c r="AN21" s="652"/>
      <c r="AO21" s="653"/>
      <c r="AP21" s="665" t="s">
        <v>270</v>
      </c>
      <c r="AQ21" s="666"/>
      <c r="AR21" s="666"/>
      <c r="AS21" s="666"/>
      <c r="AT21" s="666"/>
      <c r="AU21" s="666"/>
      <c r="AV21" s="666"/>
      <c r="AW21" s="666"/>
      <c r="AX21" s="666"/>
      <c r="AY21" s="666"/>
      <c r="AZ21" s="666"/>
      <c r="BA21" s="666"/>
      <c r="BB21" s="666"/>
      <c r="BC21" s="666"/>
      <c r="BD21" s="666"/>
      <c r="BE21" s="666"/>
      <c r="BF21" s="667"/>
      <c r="BG21" s="646" t="s">
        <v>124</v>
      </c>
      <c r="BH21" s="647"/>
      <c r="BI21" s="647"/>
      <c r="BJ21" s="647"/>
      <c r="BK21" s="647"/>
      <c r="BL21" s="647"/>
      <c r="BM21" s="647"/>
      <c r="BN21" s="648"/>
      <c r="BO21" s="649" t="s">
        <v>258</v>
      </c>
      <c r="BP21" s="649"/>
      <c r="BQ21" s="649"/>
      <c r="BR21" s="649"/>
      <c r="BS21" s="650" t="s">
        <v>124</v>
      </c>
      <c r="BT21" s="650"/>
      <c r="BU21" s="650"/>
      <c r="BV21" s="650"/>
      <c r="BW21" s="650"/>
      <c r="BX21" s="650"/>
      <c r="BY21" s="650"/>
      <c r="BZ21" s="650"/>
      <c r="CA21" s="650"/>
      <c r="CB21" s="654"/>
      <c r="CD21" s="673"/>
      <c r="CE21" s="674"/>
      <c r="CF21" s="674"/>
      <c r="CG21" s="674"/>
      <c r="CH21" s="674"/>
      <c r="CI21" s="674"/>
      <c r="CJ21" s="674"/>
      <c r="CK21" s="674"/>
      <c r="CL21" s="674"/>
      <c r="CM21" s="674"/>
      <c r="CN21" s="674"/>
      <c r="CO21" s="674"/>
      <c r="CP21" s="674"/>
      <c r="CQ21" s="675"/>
      <c r="CR21" s="676"/>
      <c r="CS21" s="669"/>
      <c r="CT21" s="669"/>
      <c r="CU21" s="669"/>
      <c r="CV21" s="669"/>
      <c r="CW21" s="669"/>
      <c r="CX21" s="669"/>
      <c r="CY21" s="677"/>
      <c r="CZ21" s="678"/>
      <c r="DA21" s="678"/>
      <c r="DB21" s="678"/>
      <c r="DC21" s="678"/>
      <c r="DD21" s="668"/>
      <c r="DE21" s="669"/>
      <c r="DF21" s="669"/>
      <c r="DG21" s="669"/>
      <c r="DH21" s="669"/>
      <c r="DI21" s="669"/>
      <c r="DJ21" s="669"/>
      <c r="DK21" s="669"/>
      <c r="DL21" s="669"/>
      <c r="DM21" s="669"/>
      <c r="DN21" s="669"/>
      <c r="DO21" s="669"/>
      <c r="DP21" s="677"/>
      <c r="DQ21" s="668"/>
      <c r="DR21" s="669"/>
      <c r="DS21" s="669"/>
      <c r="DT21" s="669"/>
      <c r="DU21" s="669"/>
      <c r="DV21" s="669"/>
      <c r="DW21" s="669"/>
      <c r="DX21" s="669"/>
      <c r="DY21" s="669"/>
      <c r="DZ21" s="669"/>
      <c r="EA21" s="669"/>
      <c r="EB21" s="669"/>
      <c r="EC21" s="670"/>
    </row>
    <row r="22" spans="2:133" ht="11.25" customHeight="1">
      <c r="B22" s="682" t="s">
        <v>271</v>
      </c>
      <c r="C22" s="683"/>
      <c r="D22" s="683"/>
      <c r="E22" s="683"/>
      <c r="F22" s="683"/>
      <c r="G22" s="683"/>
      <c r="H22" s="683"/>
      <c r="I22" s="683"/>
      <c r="J22" s="683"/>
      <c r="K22" s="683"/>
      <c r="L22" s="683"/>
      <c r="M22" s="683"/>
      <c r="N22" s="683"/>
      <c r="O22" s="683"/>
      <c r="P22" s="683"/>
      <c r="Q22" s="684"/>
      <c r="R22" s="646">
        <v>16732</v>
      </c>
      <c r="S22" s="647"/>
      <c r="T22" s="647"/>
      <c r="U22" s="647"/>
      <c r="V22" s="647"/>
      <c r="W22" s="647"/>
      <c r="X22" s="647"/>
      <c r="Y22" s="648"/>
      <c r="Z22" s="649">
        <v>0.1</v>
      </c>
      <c r="AA22" s="649"/>
      <c r="AB22" s="649"/>
      <c r="AC22" s="649"/>
      <c r="AD22" s="650">
        <v>16732</v>
      </c>
      <c r="AE22" s="650"/>
      <c r="AF22" s="650"/>
      <c r="AG22" s="650"/>
      <c r="AH22" s="650"/>
      <c r="AI22" s="650"/>
      <c r="AJ22" s="650"/>
      <c r="AK22" s="650"/>
      <c r="AL22" s="651">
        <v>0.30000001192092896</v>
      </c>
      <c r="AM22" s="652"/>
      <c r="AN22" s="652"/>
      <c r="AO22" s="653"/>
      <c r="AP22" s="665" t="s">
        <v>272</v>
      </c>
      <c r="AQ22" s="666"/>
      <c r="AR22" s="666"/>
      <c r="AS22" s="666"/>
      <c r="AT22" s="666"/>
      <c r="AU22" s="666"/>
      <c r="AV22" s="666"/>
      <c r="AW22" s="666"/>
      <c r="AX22" s="666"/>
      <c r="AY22" s="666"/>
      <c r="AZ22" s="666"/>
      <c r="BA22" s="666"/>
      <c r="BB22" s="666"/>
      <c r="BC22" s="666"/>
      <c r="BD22" s="666"/>
      <c r="BE22" s="666"/>
      <c r="BF22" s="667"/>
      <c r="BG22" s="646" t="s">
        <v>124</v>
      </c>
      <c r="BH22" s="647"/>
      <c r="BI22" s="647"/>
      <c r="BJ22" s="647"/>
      <c r="BK22" s="647"/>
      <c r="BL22" s="647"/>
      <c r="BM22" s="647"/>
      <c r="BN22" s="648"/>
      <c r="BO22" s="649" t="s">
        <v>258</v>
      </c>
      <c r="BP22" s="649"/>
      <c r="BQ22" s="649"/>
      <c r="BR22" s="649"/>
      <c r="BS22" s="650" t="s">
        <v>124</v>
      </c>
      <c r="BT22" s="650"/>
      <c r="BU22" s="650"/>
      <c r="BV22" s="650"/>
      <c r="BW22" s="650"/>
      <c r="BX22" s="650"/>
      <c r="BY22" s="650"/>
      <c r="BZ22" s="650"/>
      <c r="CA22" s="650"/>
      <c r="CB22" s="654"/>
      <c r="CD22" s="628" t="s">
        <v>273</v>
      </c>
      <c r="CE22" s="629"/>
      <c r="CF22" s="629"/>
      <c r="CG22" s="629"/>
      <c r="CH22" s="629"/>
      <c r="CI22" s="629"/>
      <c r="CJ22" s="629"/>
      <c r="CK22" s="629"/>
      <c r="CL22" s="629"/>
      <c r="CM22" s="629"/>
      <c r="CN22" s="629"/>
      <c r="CO22" s="629"/>
      <c r="CP22" s="629"/>
      <c r="CQ22" s="629"/>
      <c r="CR22" s="629"/>
      <c r="CS22" s="629"/>
      <c r="CT22" s="629"/>
      <c r="CU22" s="629"/>
      <c r="CV22" s="629"/>
      <c r="CW22" s="629"/>
      <c r="CX22" s="629"/>
      <c r="CY22" s="629"/>
      <c r="CZ22" s="629"/>
      <c r="DA22" s="629"/>
      <c r="DB22" s="629"/>
      <c r="DC22" s="629"/>
      <c r="DD22" s="629"/>
      <c r="DE22" s="629"/>
      <c r="DF22" s="629"/>
      <c r="DG22" s="629"/>
      <c r="DH22" s="629"/>
      <c r="DI22" s="629"/>
      <c r="DJ22" s="629"/>
      <c r="DK22" s="629"/>
      <c r="DL22" s="629"/>
      <c r="DM22" s="629"/>
      <c r="DN22" s="629"/>
      <c r="DO22" s="629"/>
      <c r="DP22" s="629"/>
      <c r="DQ22" s="629"/>
      <c r="DR22" s="629"/>
      <c r="DS22" s="629"/>
      <c r="DT22" s="629"/>
      <c r="DU22" s="629"/>
      <c r="DV22" s="629"/>
      <c r="DW22" s="629"/>
      <c r="DX22" s="629"/>
      <c r="DY22" s="629"/>
      <c r="DZ22" s="629"/>
      <c r="EA22" s="629"/>
      <c r="EB22" s="629"/>
      <c r="EC22" s="630"/>
    </row>
    <row r="23" spans="2:133" ht="11.25" customHeight="1">
      <c r="B23" s="643" t="s">
        <v>274</v>
      </c>
      <c r="C23" s="644"/>
      <c r="D23" s="644"/>
      <c r="E23" s="644"/>
      <c r="F23" s="644"/>
      <c r="G23" s="644"/>
      <c r="H23" s="644"/>
      <c r="I23" s="644"/>
      <c r="J23" s="644"/>
      <c r="K23" s="644"/>
      <c r="L23" s="644"/>
      <c r="M23" s="644"/>
      <c r="N23" s="644"/>
      <c r="O23" s="644"/>
      <c r="P23" s="644"/>
      <c r="Q23" s="645"/>
      <c r="R23" s="646">
        <v>3660158</v>
      </c>
      <c r="S23" s="647"/>
      <c r="T23" s="647"/>
      <c r="U23" s="647"/>
      <c r="V23" s="647"/>
      <c r="W23" s="647"/>
      <c r="X23" s="647"/>
      <c r="Y23" s="648"/>
      <c r="Z23" s="649">
        <v>25.1</v>
      </c>
      <c r="AA23" s="649"/>
      <c r="AB23" s="649"/>
      <c r="AC23" s="649"/>
      <c r="AD23" s="650">
        <v>3351380</v>
      </c>
      <c r="AE23" s="650"/>
      <c r="AF23" s="650"/>
      <c r="AG23" s="650"/>
      <c r="AH23" s="650"/>
      <c r="AI23" s="650"/>
      <c r="AJ23" s="650"/>
      <c r="AK23" s="650"/>
      <c r="AL23" s="651">
        <v>60.9</v>
      </c>
      <c r="AM23" s="652"/>
      <c r="AN23" s="652"/>
      <c r="AO23" s="653"/>
      <c r="AP23" s="665" t="s">
        <v>275</v>
      </c>
      <c r="AQ23" s="666"/>
      <c r="AR23" s="666"/>
      <c r="AS23" s="666"/>
      <c r="AT23" s="666"/>
      <c r="AU23" s="666"/>
      <c r="AV23" s="666"/>
      <c r="AW23" s="666"/>
      <c r="AX23" s="666"/>
      <c r="AY23" s="666"/>
      <c r="AZ23" s="666"/>
      <c r="BA23" s="666"/>
      <c r="BB23" s="666"/>
      <c r="BC23" s="666"/>
      <c r="BD23" s="666"/>
      <c r="BE23" s="666"/>
      <c r="BF23" s="667"/>
      <c r="BG23" s="646" t="s">
        <v>124</v>
      </c>
      <c r="BH23" s="647"/>
      <c r="BI23" s="647"/>
      <c r="BJ23" s="647"/>
      <c r="BK23" s="647"/>
      <c r="BL23" s="647"/>
      <c r="BM23" s="647"/>
      <c r="BN23" s="648"/>
      <c r="BO23" s="649" t="s">
        <v>124</v>
      </c>
      <c r="BP23" s="649"/>
      <c r="BQ23" s="649"/>
      <c r="BR23" s="649"/>
      <c r="BS23" s="650" t="s">
        <v>258</v>
      </c>
      <c r="BT23" s="650"/>
      <c r="BU23" s="650"/>
      <c r="BV23" s="650"/>
      <c r="BW23" s="650"/>
      <c r="BX23" s="650"/>
      <c r="BY23" s="650"/>
      <c r="BZ23" s="650"/>
      <c r="CA23" s="650"/>
      <c r="CB23" s="654"/>
      <c r="CD23" s="628" t="s">
        <v>214</v>
      </c>
      <c r="CE23" s="629"/>
      <c r="CF23" s="629"/>
      <c r="CG23" s="629"/>
      <c r="CH23" s="629"/>
      <c r="CI23" s="629"/>
      <c r="CJ23" s="629"/>
      <c r="CK23" s="629"/>
      <c r="CL23" s="629"/>
      <c r="CM23" s="629"/>
      <c r="CN23" s="629"/>
      <c r="CO23" s="629"/>
      <c r="CP23" s="629"/>
      <c r="CQ23" s="630"/>
      <c r="CR23" s="628" t="s">
        <v>276</v>
      </c>
      <c r="CS23" s="629"/>
      <c r="CT23" s="629"/>
      <c r="CU23" s="629"/>
      <c r="CV23" s="629"/>
      <c r="CW23" s="629"/>
      <c r="CX23" s="629"/>
      <c r="CY23" s="630"/>
      <c r="CZ23" s="628" t="s">
        <v>277</v>
      </c>
      <c r="DA23" s="629"/>
      <c r="DB23" s="629"/>
      <c r="DC23" s="630"/>
      <c r="DD23" s="628" t="s">
        <v>278</v>
      </c>
      <c r="DE23" s="629"/>
      <c r="DF23" s="629"/>
      <c r="DG23" s="629"/>
      <c r="DH23" s="629"/>
      <c r="DI23" s="629"/>
      <c r="DJ23" s="629"/>
      <c r="DK23" s="630"/>
      <c r="DL23" s="679" t="s">
        <v>279</v>
      </c>
      <c r="DM23" s="680"/>
      <c r="DN23" s="680"/>
      <c r="DO23" s="680"/>
      <c r="DP23" s="680"/>
      <c r="DQ23" s="680"/>
      <c r="DR23" s="680"/>
      <c r="DS23" s="680"/>
      <c r="DT23" s="680"/>
      <c r="DU23" s="680"/>
      <c r="DV23" s="681"/>
      <c r="DW23" s="628" t="s">
        <v>280</v>
      </c>
      <c r="DX23" s="629"/>
      <c r="DY23" s="629"/>
      <c r="DZ23" s="629"/>
      <c r="EA23" s="629"/>
      <c r="EB23" s="629"/>
      <c r="EC23" s="630"/>
    </row>
    <row r="24" spans="2:133" ht="11.25" customHeight="1">
      <c r="B24" s="643" t="s">
        <v>281</v>
      </c>
      <c r="C24" s="644"/>
      <c r="D24" s="644"/>
      <c r="E24" s="644"/>
      <c r="F24" s="644"/>
      <c r="G24" s="644"/>
      <c r="H24" s="644"/>
      <c r="I24" s="644"/>
      <c r="J24" s="644"/>
      <c r="K24" s="644"/>
      <c r="L24" s="644"/>
      <c r="M24" s="644"/>
      <c r="N24" s="644"/>
      <c r="O24" s="644"/>
      <c r="P24" s="644"/>
      <c r="Q24" s="645"/>
      <c r="R24" s="646">
        <v>3351380</v>
      </c>
      <c r="S24" s="647"/>
      <c r="T24" s="647"/>
      <c r="U24" s="647"/>
      <c r="V24" s="647"/>
      <c r="W24" s="647"/>
      <c r="X24" s="647"/>
      <c r="Y24" s="648"/>
      <c r="Z24" s="649">
        <v>23</v>
      </c>
      <c r="AA24" s="649"/>
      <c r="AB24" s="649"/>
      <c r="AC24" s="649"/>
      <c r="AD24" s="650">
        <v>3351380</v>
      </c>
      <c r="AE24" s="650"/>
      <c r="AF24" s="650"/>
      <c r="AG24" s="650"/>
      <c r="AH24" s="650"/>
      <c r="AI24" s="650"/>
      <c r="AJ24" s="650"/>
      <c r="AK24" s="650"/>
      <c r="AL24" s="651">
        <v>60.9</v>
      </c>
      <c r="AM24" s="652"/>
      <c r="AN24" s="652"/>
      <c r="AO24" s="653"/>
      <c r="AP24" s="665" t="s">
        <v>282</v>
      </c>
      <c r="AQ24" s="666"/>
      <c r="AR24" s="666"/>
      <c r="AS24" s="666"/>
      <c r="AT24" s="666"/>
      <c r="AU24" s="666"/>
      <c r="AV24" s="666"/>
      <c r="AW24" s="666"/>
      <c r="AX24" s="666"/>
      <c r="AY24" s="666"/>
      <c r="AZ24" s="666"/>
      <c r="BA24" s="666"/>
      <c r="BB24" s="666"/>
      <c r="BC24" s="666"/>
      <c r="BD24" s="666"/>
      <c r="BE24" s="666"/>
      <c r="BF24" s="667"/>
      <c r="BG24" s="646" t="s">
        <v>124</v>
      </c>
      <c r="BH24" s="647"/>
      <c r="BI24" s="647"/>
      <c r="BJ24" s="647"/>
      <c r="BK24" s="647"/>
      <c r="BL24" s="647"/>
      <c r="BM24" s="647"/>
      <c r="BN24" s="648"/>
      <c r="BO24" s="649" t="s">
        <v>124</v>
      </c>
      <c r="BP24" s="649"/>
      <c r="BQ24" s="649"/>
      <c r="BR24" s="649"/>
      <c r="BS24" s="650" t="s">
        <v>124</v>
      </c>
      <c r="BT24" s="650"/>
      <c r="BU24" s="650"/>
      <c r="BV24" s="650"/>
      <c r="BW24" s="650"/>
      <c r="BX24" s="650"/>
      <c r="BY24" s="650"/>
      <c r="BZ24" s="650"/>
      <c r="CA24" s="650"/>
      <c r="CB24" s="654"/>
      <c r="CD24" s="657" t="s">
        <v>283</v>
      </c>
      <c r="CE24" s="658"/>
      <c r="CF24" s="658"/>
      <c r="CG24" s="658"/>
      <c r="CH24" s="658"/>
      <c r="CI24" s="658"/>
      <c r="CJ24" s="658"/>
      <c r="CK24" s="658"/>
      <c r="CL24" s="658"/>
      <c r="CM24" s="658"/>
      <c r="CN24" s="658"/>
      <c r="CO24" s="658"/>
      <c r="CP24" s="658"/>
      <c r="CQ24" s="659"/>
      <c r="CR24" s="635">
        <v>5002627</v>
      </c>
      <c r="CS24" s="636"/>
      <c r="CT24" s="636"/>
      <c r="CU24" s="636"/>
      <c r="CV24" s="636"/>
      <c r="CW24" s="636"/>
      <c r="CX24" s="636"/>
      <c r="CY24" s="637"/>
      <c r="CZ24" s="640">
        <v>36.6</v>
      </c>
      <c r="DA24" s="641"/>
      <c r="DB24" s="641"/>
      <c r="DC24" s="660"/>
      <c r="DD24" s="685">
        <v>3191936</v>
      </c>
      <c r="DE24" s="636"/>
      <c r="DF24" s="636"/>
      <c r="DG24" s="636"/>
      <c r="DH24" s="636"/>
      <c r="DI24" s="636"/>
      <c r="DJ24" s="636"/>
      <c r="DK24" s="637"/>
      <c r="DL24" s="685">
        <v>3108577</v>
      </c>
      <c r="DM24" s="636"/>
      <c r="DN24" s="636"/>
      <c r="DO24" s="636"/>
      <c r="DP24" s="636"/>
      <c r="DQ24" s="636"/>
      <c r="DR24" s="636"/>
      <c r="DS24" s="636"/>
      <c r="DT24" s="636"/>
      <c r="DU24" s="636"/>
      <c r="DV24" s="637"/>
      <c r="DW24" s="640">
        <v>54</v>
      </c>
      <c r="DX24" s="641"/>
      <c r="DY24" s="641"/>
      <c r="DZ24" s="641"/>
      <c r="EA24" s="641"/>
      <c r="EB24" s="641"/>
      <c r="EC24" s="642"/>
    </row>
    <row r="25" spans="2:133" ht="11.25" customHeight="1">
      <c r="B25" s="643" t="s">
        <v>284</v>
      </c>
      <c r="C25" s="644"/>
      <c r="D25" s="644"/>
      <c r="E25" s="644"/>
      <c r="F25" s="644"/>
      <c r="G25" s="644"/>
      <c r="H25" s="644"/>
      <c r="I25" s="644"/>
      <c r="J25" s="644"/>
      <c r="K25" s="644"/>
      <c r="L25" s="644"/>
      <c r="M25" s="644"/>
      <c r="N25" s="644"/>
      <c r="O25" s="644"/>
      <c r="P25" s="644"/>
      <c r="Q25" s="645"/>
      <c r="R25" s="646">
        <v>308778</v>
      </c>
      <c r="S25" s="647"/>
      <c r="T25" s="647"/>
      <c r="U25" s="647"/>
      <c r="V25" s="647"/>
      <c r="W25" s="647"/>
      <c r="X25" s="647"/>
      <c r="Y25" s="648"/>
      <c r="Z25" s="649">
        <v>2.1</v>
      </c>
      <c r="AA25" s="649"/>
      <c r="AB25" s="649"/>
      <c r="AC25" s="649"/>
      <c r="AD25" s="650" t="s">
        <v>124</v>
      </c>
      <c r="AE25" s="650"/>
      <c r="AF25" s="650"/>
      <c r="AG25" s="650"/>
      <c r="AH25" s="650"/>
      <c r="AI25" s="650"/>
      <c r="AJ25" s="650"/>
      <c r="AK25" s="650"/>
      <c r="AL25" s="651" t="s">
        <v>124</v>
      </c>
      <c r="AM25" s="652"/>
      <c r="AN25" s="652"/>
      <c r="AO25" s="653"/>
      <c r="AP25" s="665" t="s">
        <v>285</v>
      </c>
      <c r="AQ25" s="666"/>
      <c r="AR25" s="666"/>
      <c r="AS25" s="666"/>
      <c r="AT25" s="666"/>
      <c r="AU25" s="666"/>
      <c r="AV25" s="666"/>
      <c r="AW25" s="666"/>
      <c r="AX25" s="666"/>
      <c r="AY25" s="666"/>
      <c r="AZ25" s="666"/>
      <c r="BA25" s="666"/>
      <c r="BB25" s="666"/>
      <c r="BC25" s="666"/>
      <c r="BD25" s="666"/>
      <c r="BE25" s="666"/>
      <c r="BF25" s="667"/>
      <c r="BG25" s="646" t="s">
        <v>132</v>
      </c>
      <c r="BH25" s="647"/>
      <c r="BI25" s="647"/>
      <c r="BJ25" s="647"/>
      <c r="BK25" s="647"/>
      <c r="BL25" s="647"/>
      <c r="BM25" s="647"/>
      <c r="BN25" s="648"/>
      <c r="BO25" s="649" t="s">
        <v>132</v>
      </c>
      <c r="BP25" s="649"/>
      <c r="BQ25" s="649"/>
      <c r="BR25" s="649"/>
      <c r="BS25" s="650" t="s">
        <v>132</v>
      </c>
      <c r="BT25" s="650"/>
      <c r="BU25" s="650"/>
      <c r="BV25" s="650"/>
      <c r="BW25" s="650"/>
      <c r="BX25" s="650"/>
      <c r="BY25" s="650"/>
      <c r="BZ25" s="650"/>
      <c r="CA25" s="650"/>
      <c r="CB25" s="654"/>
      <c r="CD25" s="661" t="s">
        <v>286</v>
      </c>
      <c r="CE25" s="662"/>
      <c r="CF25" s="662"/>
      <c r="CG25" s="662"/>
      <c r="CH25" s="662"/>
      <c r="CI25" s="662"/>
      <c r="CJ25" s="662"/>
      <c r="CK25" s="662"/>
      <c r="CL25" s="662"/>
      <c r="CM25" s="662"/>
      <c r="CN25" s="662"/>
      <c r="CO25" s="662"/>
      <c r="CP25" s="662"/>
      <c r="CQ25" s="663"/>
      <c r="CR25" s="646">
        <v>1393852</v>
      </c>
      <c r="CS25" s="671"/>
      <c r="CT25" s="671"/>
      <c r="CU25" s="671"/>
      <c r="CV25" s="671"/>
      <c r="CW25" s="671"/>
      <c r="CX25" s="671"/>
      <c r="CY25" s="672"/>
      <c r="CZ25" s="651">
        <v>10.199999999999999</v>
      </c>
      <c r="DA25" s="686"/>
      <c r="DB25" s="686"/>
      <c r="DC25" s="688"/>
      <c r="DD25" s="655">
        <v>1255110</v>
      </c>
      <c r="DE25" s="671"/>
      <c r="DF25" s="671"/>
      <c r="DG25" s="671"/>
      <c r="DH25" s="671"/>
      <c r="DI25" s="671"/>
      <c r="DJ25" s="671"/>
      <c r="DK25" s="672"/>
      <c r="DL25" s="655">
        <v>1176112</v>
      </c>
      <c r="DM25" s="671"/>
      <c r="DN25" s="671"/>
      <c r="DO25" s="671"/>
      <c r="DP25" s="671"/>
      <c r="DQ25" s="671"/>
      <c r="DR25" s="671"/>
      <c r="DS25" s="671"/>
      <c r="DT25" s="671"/>
      <c r="DU25" s="671"/>
      <c r="DV25" s="672"/>
      <c r="DW25" s="651">
        <v>20.399999999999999</v>
      </c>
      <c r="DX25" s="686"/>
      <c r="DY25" s="686"/>
      <c r="DZ25" s="686"/>
      <c r="EA25" s="686"/>
      <c r="EB25" s="686"/>
      <c r="EC25" s="687"/>
    </row>
    <row r="26" spans="2:133" ht="11.25" customHeight="1">
      <c r="B26" s="643" t="s">
        <v>287</v>
      </c>
      <c r="C26" s="644"/>
      <c r="D26" s="644"/>
      <c r="E26" s="644"/>
      <c r="F26" s="644"/>
      <c r="G26" s="644"/>
      <c r="H26" s="644"/>
      <c r="I26" s="644"/>
      <c r="J26" s="644"/>
      <c r="K26" s="644"/>
      <c r="L26" s="644"/>
      <c r="M26" s="644"/>
      <c r="N26" s="644"/>
      <c r="O26" s="644"/>
      <c r="P26" s="644"/>
      <c r="Q26" s="645"/>
      <c r="R26" s="646" t="s">
        <v>124</v>
      </c>
      <c r="S26" s="647"/>
      <c r="T26" s="647"/>
      <c r="U26" s="647"/>
      <c r="V26" s="647"/>
      <c r="W26" s="647"/>
      <c r="X26" s="647"/>
      <c r="Y26" s="648"/>
      <c r="Z26" s="649" t="s">
        <v>124</v>
      </c>
      <c r="AA26" s="649"/>
      <c r="AB26" s="649"/>
      <c r="AC26" s="649"/>
      <c r="AD26" s="650" t="s">
        <v>124</v>
      </c>
      <c r="AE26" s="650"/>
      <c r="AF26" s="650"/>
      <c r="AG26" s="650"/>
      <c r="AH26" s="650"/>
      <c r="AI26" s="650"/>
      <c r="AJ26" s="650"/>
      <c r="AK26" s="650"/>
      <c r="AL26" s="651" t="s">
        <v>132</v>
      </c>
      <c r="AM26" s="652"/>
      <c r="AN26" s="652"/>
      <c r="AO26" s="653"/>
      <c r="AP26" s="665" t="s">
        <v>288</v>
      </c>
      <c r="AQ26" s="689"/>
      <c r="AR26" s="689"/>
      <c r="AS26" s="689"/>
      <c r="AT26" s="689"/>
      <c r="AU26" s="689"/>
      <c r="AV26" s="689"/>
      <c r="AW26" s="689"/>
      <c r="AX26" s="689"/>
      <c r="AY26" s="689"/>
      <c r="AZ26" s="689"/>
      <c r="BA26" s="689"/>
      <c r="BB26" s="689"/>
      <c r="BC26" s="689"/>
      <c r="BD26" s="689"/>
      <c r="BE26" s="689"/>
      <c r="BF26" s="667"/>
      <c r="BG26" s="646" t="s">
        <v>124</v>
      </c>
      <c r="BH26" s="647"/>
      <c r="BI26" s="647"/>
      <c r="BJ26" s="647"/>
      <c r="BK26" s="647"/>
      <c r="BL26" s="647"/>
      <c r="BM26" s="647"/>
      <c r="BN26" s="648"/>
      <c r="BO26" s="649" t="s">
        <v>124</v>
      </c>
      <c r="BP26" s="649"/>
      <c r="BQ26" s="649"/>
      <c r="BR26" s="649"/>
      <c r="BS26" s="650" t="s">
        <v>132</v>
      </c>
      <c r="BT26" s="650"/>
      <c r="BU26" s="650"/>
      <c r="BV26" s="650"/>
      <c r="BW26" s="650"/>
      <c r="BX26" s="650"/>
      <c r="BY26" s="650"/>
      <c r="BZ26" s="650"/>
      <c r="CA26" s="650"/>
      <c r="CB26" s="654"/>
      <c r="CD26" s="661" t="s">
        <v>289</v>
      </c>
      <c r="CE26" s="662"/>
      <c r="CF26" s="662"/>
      <c r="CG26" s="662"/>
      <c r="CH26" s="662"/>
      <c r="CI26" s="662"/>
      <c r="CJ26" s="662"/>
      <c r="CK26" s="662"/>
      <c r="CL26" s="662"/>
      <c r="CM26" s="662"/>
      <c r="CN26" s="662"/>
      <c r="CO26" s="662"/>
      <c r="CP26" s="662"/>
      <c r="CQ26" s="663"/>
      <c r="CR26" s="646">
        <v>795575</v>
      </c>
      <c r="CS26" s="647"/>
      <c r="CT26" s="647"/>
      <c r="CU26" s="647"/>
      <c r="CV26" s="647"/>
      <c r="CW26" s="647"/>
      <c r="CX26" s="647"/>
      <c r="CY26" s="648"/>
      <c r="CZ26" s="651">
        <v>5.8</v>
      </c>
      <c r="DA26" s="686"/>
      <c r="DB26" s="686"/>
      <c r="DC26" s="688"/>
      <c r="DD26" s="655">
        <v>695827</v>
      </c>
      <c r="DE26" s="647"/>
      <c r="DF26" s="647"/>
      <c r="DG26" s="647"/>
      <c r="DH26" s="647"/>
      <c r="DI26" s="647"/>
      <c r="DJ26" s="647"/>
      <c r="DK26" s="648"/>
      <c r="DL26" s="655" t="s">
        <v>124</v>
      </c>
      <c r="DM26" s="647"/>
      <c r="DN26" s="647"/>
      <c r="DO26" s="647"/>
      <c r="DP26" s="647"/>
      <c r="DQ26" s="647"/>
      <c r="DR26" s="647"/>
      <c r="DS26" s="647"/>
      <c r="DT26" s="647"/>
      <c r="DU26" s="647"/>
      <c r="DV26" s="648"/>
      <c r="DW26" s="651" t="s">
        <v>258</v>
      </c>
      <c r="DX26" s="686"/>
      <c r="DY26" s="686"/>
      <c r="DZ26" s="686"/>
      <c r="EA26" s="686"/>
      <c r="EB26" s="686"/>
      <c r="EC26" s="687"/>
    </row>
    <row r="27" spans="2:133" ht="11.25" customHeight="1">
      <c r="B27" s="643" t="s">
        <v>290</v>
      </c>
      <c r="C27" s="644"/>
      <c r="D27" s="644"/>
      <c r="E27" s="644"/>
      <c r="F27" s="644"/>
      <c r="G27" s="644"/>
      <c r="H27" s="644"/>
      <c r="I27" s="644"/>
      <c r="J27" s="644"/>
      <c r="K27" s="644"/>
      <c r="L27" s="644"/>
      <c r="M27" s="644"/>
      <c r="N27" s="644"/>
      <c r="O27" s="644"/>
      <c r="P27" s="644"/>
      <c r="Q27" s="645"/>
      <c r="R27" s="646">
        <v>5800697</v>
      </c>
      <c r="S27" s="647"/>
      <c r="T27" s="647"/>
      <c r="U27" s="647"/>
      <c r="V27" s="647"/>
      <c r="W27" s="647"/>
      <c r="X27" s="647"/>
      <c r="Y27" s="648"/>
      <c r="Z27" s="649">
        <v>39.799999999999997</v>
      </c>
      <c r="AA27" s="649"/>
      <c r="AB27" s="649"/>
      <c r="AC27" s="649"/>
      <c r="AD27" s="650">
        <v>5491919</v>
      </c>
      <c r="AE27" s="650"/>
      <c r="AF27" s="650"/>
      <c r="AG27" s="650"/>
      <c r="AH27" s="650"/>
      <c r="AI27" s="650"/>
      <c r="AJ27" s="650"/>
      <c r="AK27" s="650"/>
      <c r="AL27" s="651">
        <v>99.800003051757813</v>
      </c>
      <c r="AM27" s="652"/>
      <c r="AN27" s="652"/>
      <c r="AO27" s="653"/>
      <c r="AP27" s="643" t="s">
        <v>291</v>
      </c>
      <c r="AQ27" s="644"/>
      <c r="AR27" s="644"/>
      <c r="AS27" s="644"/>
      <c r="AT27" s="644"/>
      <c r="AU27" s="644"/>
      <c r="AV27" s="644"/>
      <c r="AW27" s="644"/>
      <c r="AX27" s="644"/>
      <c r="AY27" s="644"/>
      <c r="AZ27" s="644"/>
      <c r="BA27" s="644"/>
      <c r="BB27" s="644"/>
      <c r="BC27" s="644"/>
      <c r="BD27" s="644"/>
      <c r="BE27" s="644"/>
      <c r="BF27" s="645"/>
      <c r="BG27" s="646">
        <v>1575152</v>
      </c>
      <c r="BH27" s="647"/>
      <c r="BI27" s="647"/>
      <c r="BJ27" s="647"/>
      <c r="BK27" s="647"/>
      <c r="BL27" s="647"/>
      <c r="BM27" s="647"/>
      <c r="BN27" s="648"/>
      <c r="BO27" s="649">
        <v>100</v>
      </c>
      <c r="BP27" s="649"/>
      <c r="BQ27" s="649"/>
      <c r="BR27" s="649"/>
      <c r="BS27" s="650" t="s">
        <v>124</v>
      </c>
      <c r="BT27" s="650"/>
      <c r="BU27" s="650"/>
      <c r="BV27" s="650"/>
      <c r="BW27" s="650"/>
      <c r="BX27" s="650"/>
      <c r="BY27" s="650"/>
      <c r="BZ27" s="650"/>
      <c r="CA27" s="650"/>
      <c r="CB27" s="654"/>
      <c r="CD27" s="661" t="s">
        <v>292</v>
      </c>
      <c r="CE27" s="662"/>
      <c r="CF27" s="662"/>
      <c r="CG27" s="662"/>
      <c r="CH27" s="662"/>
      <c r="CI27" s="662"/>
      <c r="CJ27" s="662"/>
      <c r="CK27" s="662"/>
      <c r="CL27" s="662"/>
      <c r="CM27" s="662"/>
      <c r="CN27" s="662"/>
      <c r="CO27" s="662"/>
      <c r="CP27" s="662"/>
      <c r="CQ27" s="663"/>
      <c r="CR27" s="646">
        <v>2128044</v>
      </c>
      <c r="CS27" s="671"/>
      <c r="CT27" s="671"/>
      <c r="CU27" s="671"/>
      <c r="CV27" s="671"/>
      <c r="CW27" s="671"/>
      <c r="CX27" s="671"/>
      <c r="CY27" s="672"/>
      <c r="CZ27" s="651">
        <v>15.6</v>
      </c>
      <c r="DA27" s="686"/>
      <c r="DB27" s="686"/>
      <c r="DC27" s="688"/>
      <c r="DD27" s="655">
        <v>463023</v>
      </c>
      <c r="DE27" s="671"/>
      <c r="DF27" s="671"/>
      <c r="DG27" s="671"/>
      <c r="DH27" s="671"/>
      <c r="DI27" s="671"/>
      <c r="DJ27" s="671"/>
      <c r="DK27" s="672"/>
      <c r="DL27" s="655">
        <v>462555</v>
      </c>
      <c r="DM27" s="671"/>
      <c r="DN27" s="671"/>
      <c r="DO27" s="671"/>
      <c r="DP27" s="671"/>
      <c r="DQ27" s="671"/>
      <c r="DR27" s="671"/>
      <c r="DS27" s="671"/>
      <c r="DT27" s="671"/>
      <c r="DU27" s="671"/>
      <c r="DV27" s="672"/>
      <c r="DW27" s="651">
        <v>8</v>
      </c>
      <c r="DX27" s="686"/>
      <c r="DY27" s="686"/>
      <c r="DZ27" s="686"/>
      <c r="EA27" s="686"/>
      <c r="EB27" s="686"/>
      <c r="EC27" s="687"/>
    </row>
    <row r="28" spans="2:133" ht="11.25" customHeight="1">
      <c r="B28" s="643" t="s">
        <v>293</v>
      </c>
      <c r="C28" s="644"/>
      <c r="D28" s="644"/>
      <c r="E28" s="644"/>
      <c r="F28" s="644"/>
      <c r="G28" s="644"/>
      <c r="H28" s="644"/>
      <c r="I28" s="644"/>
      <c r="J28" s="644"/>
      <c r="K28" s="644"/>
      <c r="L28" s="644"/>
      <c r="M28" s="644"/>
      <c r="N28" s="644"/>
      <c r="O28" s="644"/>
      <c r="P28" s="644"/>
      <c r="Q28" s="645"/>
      <c r="R28" s="646">
        <v>1224</v>
      </c>
      <c r="S28" s="647"/>
      <c r="T28" s="647"/>
      <c r="U28" s="647"/>
      <c r="V28" s="647"/>
      <c r="W28" s="647"/>
      <c r="X28" s="647"/>
      <c r="Y28" s="648"/>
      <c r="Z28" s="649">
        <v>0</v>
      </c>
      <c r="AA28" s="649"/>
      <c r="AB28" s="649"/>
      <c r="AC28" s="649"/>
      <c r="AD28" s="650">
        <v>1224</v>
      </c>
      <c r="AE28" s="650"/>
      <c r="AF28" s="650"/>
      <c r="AG28" s="650"/>
      <c r="AH28" s="650"/>
      <c r="AI28" s="650"/>
      <c r="AJ28" s="650"/>
      <c r="AK28" s="650"/>
      <c r="AL28" s="651">
        <v>0</v>
      </c>
      <c r="AM28" s="652"/>
      <c r="AN28" s="652"/>
      <c r="AO28" s="653"/>
      <c r="AP28" s="643"/>
      <c r="AQ28" s="644"/>
      <c r="AR28" s="644"/>
      <c r="AS28" s="644"/>
      <c r="AT28" s="644"/>
      <c r="AU28" s="644"/>
      <c r="AV28" s="644"/>
      <c r="AW28" s="644"/>
      <c r="AX28" s="644"/>
      <c r="AY28" s="644"/>
      <c r="AZ28" s="644"/>
      <c r="BA28" s="644"/>
      <c r="BB28" s="644"/>
      <c r="BC28" s="644"/>
      <c r="BD28" s="644"/>
      <c r="BE28" s="644"/>
      <c r="BF28" s="645"/>
      <c r="BG28" s="646"/>
      <c r="BH28" s="647"/>
      <c r="BI28" s="647"/>
      <c r="BJ28" s="647"/>
      <c r="BK28" s="647"/>
      <c r="BL28" s="647"/>
      <c r="BM28" s="647"/>
      <c r="BN28" s="648"/>
      <c r="BO28" s="649"/>
      <c r="BP28" s="649"/>
      <c r="BQ28" s="649"/>
      <c r="BR28" s="649"/>
      <c r="BS28" s="655"/>
      <c r="BT28" s="647"/>
      <c r="BU28" s="647"/>
      <c r="BV28" s="647"/>
      <c r="BW28" s="647"/>
      <c r="BX28" s="647"/>
      <c r="BY28" s="647"/>
      <c r="BZ28" s="647"/>
      <c r="CA28" s="647"/>
      <c r="CB28" s="656"/>
      <c r="CD28" s="661" t="s">
        <v>294</v>
      </c>
      <c r="CE28" s="662"/>
      <c r="CF28" s="662"/>
      <c r="CG28" s="662"/>
      <c r="CH28" s="662"/>
      <c r="CI28" s="662"/>
      <c r="CJ28" s="662"/>
      <c r="CK28" s="662"/>
      <c r="CL28" s="662"/>
      <c r="CM28" s="662"/>
      <c r="CN28" s="662"/>
      <c r="CO28" s="662"/>
      <c r="CP28" s="662"/>
      <c r="CQ28" s="663"/>
      <c r="CR28" s="646">
        <v>1480731</v>
      </c>
      <c r="CS28" s="647"/>
      <c r="CT28" s="647"/>
      <c r="CU28" s="647"/>
      <c r="CV28" s="647"/>
      <c r="CW28" s="647"/>
      <c r="CX28" s="647"/>
      <c r="CY28" s="648"/>
      <c r="CZ28" s="651">
        <v>10.8</v>
      </c>
      <c r="DA28" s="686"/>
      <c r="DB28" s="686"/>
      <c r="DC28" s="688"/>
      <c r="DD28" s="655">
        <v>1473803</v>
      </c>
      <c r="DE28" s="647"/>
      <c r="DF28" s="647"/>
      <c r="DG28" s="647"/>
      <c r="DH28" s="647"/>
      <c r="DI28" s="647"/>
      <c r="DJ28" s="647"/>
      <c r="DK28" s="648"/>
      <c r="DL28" s="655">
        <v>1469910</v>
      </c>
      <c r="DM28" s="647"/>
      <c r="DN28" s="647"/>
      <c r="DO28" s="647"/>
      <c r="DP28" s="647"/>
      <c r="DQ28" s="647"/>
      <c r="DR28" s="647"/>
      <c r="DS28" s="647"/>
      <c r="DT28" s="647"/>
      <c r="DU28" s="647"/>
      <c r="DV28" s="648"/>
      <c r="DW28" s="651">
        <v>25.6</v>
      </c>
      <c r="DX28" s="686"/>
      <c r="DY28" s="686"/>
      <c r="DZ28" s="686"/>
      <c r="EA28" s="686"/>
      <c r="EB28" s="686"/>
      <c r="EC28" s="687"/>
    </row>
    <row r="29" spans="2:133" ht="11.25" customHeight="1">
      <c r="B29" s="643" t="s">
        <v>295</v>
      </c>
      <c r="C29" s="644"/>
      <c r="D29" s="644"/>
      <c r="E29" s="644"/>
      <c r="F29" s="644"/>
      <c r="G29" s="644"/>
      <c r="H29" s="644"/>
      <c r="I29" s="644"/>
      <c r="J29" s="644"/>
      <c r="K29" s="644"/>
      <c r="L29" s="644"/>
      <c r="M29" s="644"/>
      <c r="N29" s="644"/>
      <c r="O29" s="644"/>
      <c r="P29" s="644"/>
      <c r="Q29" s="645"/>
      <c r="R29" s="646">
        <v>80153</v>
      </c>
      <c r="S29" s="647"/>
      <c r="T29" s="647"/>
      <c r="U29" s="647"/>
      <c r="V29" s="647"/>
      <c r="W29" s="647"/>
      <c r="X29" s="647"/>
      <c r="Y29" s="648"/>
      <c r="Z29" s="649">
        <v>0.5</v>
      </c>
      <c r="AA29" s="649"/>
      <c r="AB29" s="649"/>
      <c r="AC29" s="649"/>
      <c r="AD29" s="650" t="s">
        <v>132</v>
      </c>
      <c r="AE29" s="650"/>
      <c r="AF29" s="650"/>
      <c r="AG29" s="650"/>
      <c r="AH29" s="650"/>
      <c r="AI29" s="650"/>
      <c r="AJ29" s="650"/>
      <c r="AK29" s="650"/>
      <c r="AL29" s="651" t="s">
        <v>132</v>
      </c>
      <c r="AM29" s="652"/>
      <c r="AN29" s="652"/>
      <c r="AO29" s="653"/>
      <c r="AP29" s="690"/>
      <c r="AQ29" s="691"/>
      <c r="AR29" s="691"/>
      <c r="AS29" s="691"/>
      <c r="AT29" s="691"/>
      <c r="AU29" s="691"/>
      <c r="AV29" s="691"/>
      <c r="AW29" s="691"/>
      <c r="AX29" s="691"/>
      <c r="AY29" s="691"/>
      <c r="AZ29" s="691"/>
      <c r="BA29" s="691"/>
      <c r="BB29" s="691"/>
      <c r="BC29" s="691"/>
      <c r="BD29" s="691"/>
      <c r="BE29" s="691"/>
      <c r="BF29" s="692"/>
      <c r="BG29" s="646"/>
      <c r="BH29" s="647"/>
      <c r="BI29" s="647"/>
      <c r="BJ29" s="647"/>
      <c r="BK29" s="647"/>
      <c r="BL29" s="647"/>
      <c r="BM29" s="647"/>
      <c r="BN29" s="648"/>
      <c r="BO29" s="649"/>
      <c r="BP29" s="649"/>
      <c r="BQ29" s="649"/>
      <c r="BR29" s="649"/>
      <c r="BS29" s="650"/>
      <c r="BT29" s="650"/>
      <c r="BU29" s="650"/>
      <c r="BV29" s="650"/>
      <c r="BW29" s="650"/>
      <c r="BX29" s="650"/>
      <c r="BY29" s="650"/>
      <c r="BZ29" s="650"/>
      <c r="CA29" s="650"/>
      <c r="CB29" s="654"/>
      <c r="CD29" s="695" t="s">
        <v>296</v>
      </c>
      <c r="CE29" s="696"/>
      <c r="CF29" s="661" t="s">
        <v>297</v>
      </c>
      <c r="CG29" s="662"/>
      <c r="CH29" s="662"/>
      <c r="CI29" s="662"/>
      <c r="CJ29" s="662"/>
      <c r="CK29" s="662"/>
      <c r="CL29" s="662"/>
      <c r="CM29" s="662"/>
      <c r="CN29" s="662"/>
      <c r="CO29" s="662"/>
      <c r="CP29" s="662"/>
      <c r="CQ29" s="663"/>
      <c r="CR29" s="646">
        <v>1480731</v>
      </c>
      <c r="CS29" s="671"/>
      <c r="CT29" s="671"/>
      <c r="CU29" s="671"/>
      <c r="CV29" s="671"/>
      <c r="CW29" s="671"/>
      <c r="CX29" s="671"/>
      <c r="CY29" s="672"/>
      <c r="CZ29" s="651">
        <v>10.8</v>
      </c>
      <c r="DA29" s="686"/>
      <c r="DB29" s="686"/>
      <c r="DC29" s="688"/>
      <c r="DD29" s="655">
        <v>1473803</v>
      </c>
      <c r="DE29" s="671"/>
      <c r="DF29" s="671"/>
      <c r="DG29" s="671"/>
      <c r="DH29" s="671"/>
      <c r="DI29" s="671"/>
      <c r="DJ29" s="671"/>
      <c r="DK29" s="672"/>
      <c r="DL29" s="655">
        <v>1469910</v>
      </c>
      <c r="DM29" s="671"/>
      <c r="DN29" s="671"/>
      <c r="DO29" s="671"/>
      <c r="DP29" s="671"/>
      <c r="DQ29" s="671"/>
      <c r="DR29" s="671"/>
      <c r="DS29" s="671"/>
      <c r="DT29" s="671"/>
      <c r="DU29" s="671"/>
      <c r="DV29" s="672"/>
      <c r="DW29" s="651">
        <v>25.6</v>
      </c>
      <c r="DX29" s="686"/>
      <c r="DY29" s="686"/>
      <c r="DZ29" s="686"/>
      <c r="EA29" s="686"/>
      <c r="EB29" s="686"/>
      <c r="EC29" s="687"/>
    </row>
    <row r="30" spans="2:133" ht="11.25" customHeight="1">
      <c r="B30" s="643" t="s">
        <v>298</v>
      </c>
      <c r="C30" s="644"/>
      <c r="D30" s="644"/>
      <c r="E30" s="644"/>
      <c r="F30" s="644"/>
      <c r="G30" s="644"/>
      <c r="H30" s="644"/>
      <c r="I30" s="644"/>
      <c r="J30" s="644"/>
      <c r="K30" s="644"/>
      <c r="L30" s="644"/>
      <c r="M30" s="644"/>
      <c r="N30" s="644"/>
      <c r="O30" s="644"/>
      <c r="P30" s="644"/>
      <c r="Q30" s="645"/>
      <c r="R30" s="646">
        <v>130582</v>
      </c>
      <c r="S30" s="647"/>
      <c r="T30" s="647"/>
      <c r="U30" s="647"/>
      <c r="V30" s="647"/>
      <c r="W30" s="647"/>
      <c r="X30" s="647"/>
      <c r="Y30" s="648"/>
      <c r="Z30" s="649">
        <v>0.9</v>
      </c>
      <c r="AA30" s="649"/>
      <c r="AB30" s="649"/>
      <c r="AC30" s="649"/>
      <c r="AD30" s="650">
        <v>7104</v>
      </c>
      <c r="AE30" s="650"/>
      <c r="AF30" s="650"/>
      <c r="AG30" s="650"/>
      <c r="AH30" s="650"/>
      <c r="AI30" s="650"/>
      <c r="AJ30" s="650"/>
      <c r="AK30" s="650"/>
      <c r="AL30" s="651">
        <v>0.1</v>
      </c>
      <c r="AM30" s="652"/>
      <c r="AN30" s="652"/>
      <c r="AO30" s="653"/>
      <c r="AP30" s="625" t="s">
        <v>214</v>
      </c>
      <c r="AQ30" s="626"/>
      <c r="AR30" s="626"/>
      <c r="AS30" s="626"/>
      <c r="AT30" s="626"/>
      <c r="AU30" s="626"/>
      <c r="AV30" s="626"/>
      <c r="AW30" s="626"/>
      <c r="AX30" s="626"/>
      <c r="AY30" s="626"/>
      <c r="AZ30" s="626"/>
      <c r="BA30" s="626"/>
      <c r="BB30" s="626"/>
      <c r="BC30" s="626"/>
      <c r="BD30" s="626"/>
      <c r="BE30" s="626"/>
      <c r="BF30" s="627"/>
      <c r="BG30" s="625" t="s">
        <v>299</v>
      </c>
      <c r="BH30" s="693"/>
      <c r="BI30" s="693"/>
      <c r="BJ30" s="693"/>
      <c r="BK30" s="693"/>
      <c r="BL30" s="693"/>
      <c r="BM30" s="693"/>
      <c r="BN30" s="693"/>
      <c r="BO30" s="693"/>
      <c r="BP30" s="693"/>
      <c r="BQ30" s="694"/>
      <c r="BR30" s="625" t="s">
        <v>300</v>
      </c>
      <c r="BS30" s="693"/>
      <c r="BT30" s="693"/>
      <c r="BU30" s="693"/>
      <c r="BV30" s="693"/>
      <c r="BW30" s="693"/>
      <c r="BX30" s="693"/>
      <c r="BY30" s="693"/>
      <c r="BZ30" s="693"/>
      <c r="CA30" s="693"/>
      <c r="CB30" s="694"/>
      <c r="CD30" s="697"/>
      <c r="CE30" s="698"/>
      <c r="CF30" s="661" t="s">
        <v>301</v>
      </c>
      <c r="CG30" s="662"/>
      <c r="CH30" s="662"/>
      <c r="CI30" s="662"/>
      <c r="CJ30" s="662"/>
      <c r="CK30" s="662"/>
      <c r="CL30" s="662"/>
      <c r="CM30" s="662"/>
      <c r="CN30" s="662"/>
      <c r="CO30" s="662"/>
      <c r="CP30" s="662"/>
      <c r="CQ30" s="663"/>
      <c r="CR30" s="646">
        <v>1419147</v>
      </c>
      <c r="CS30" s="647"/>
      <c r="CT30" s="647"/>
      <c r="CU30" s="647"/>
      <c r="CV30" s="647"/>
      <c r="CW30" s="647"/>
      <c r="CX30" s="647"/>
      <c r="CY30" s="648"/>
      <c r="CZ30" s="651">
        <v>10.4</v>
      </c>
      <c r="DA30" s="686"/>
      <c r="DB30" s="686"/>
      <c r="DC30" s="688"/>
      <c r="DD30" s="655">
        <v>1412219</v>
      </c>
      <c r="DE30" s="647"/>
      <c r="DF30" s="647"/>
      <c r="DG30" s="647"/>
      <c r="DH30" s="647"/>
      <c r="DI30" s="647"/>
      <c r="DJ30" s="647"/>
      <c r="DK30" s="648"/>
      <c r="DL30" s="655">
        <v>1408359</v>
      </c>
      <c r="DM30" s="647"/>
      <c r="DN30" s="647"/>
      <c r="DO30" s="647"/>
      <c r="DP30" s="647"/>
      <c r="DQ30" s="647"/>
      <c r="DR30" s="647"/>
      <c r="DS30" s="647"/>
      <c r="DT30" s="647"/>
      <c r="DU30" s="647"/>
      <c r="DV30" s="648"/>
      <c r="DW30" s="651">
        <v>24.5</v>
      </c>
      <c r="DX30" s="686"/>
      <c r="DY30" s="686"/>
      <c r="DZ30" s="686"/>
      <c r="EA30" s="686"/>
      <c r="EB30" s="686"/>
      <c r="EC30" s="687"/>
    </row>
    <row r="31" spans="2:133" ht="11.25" customHeight="1">
      <c r="B31" s="643" t="s">
        <v>302</v>
      </c>
      <c r="C31" s="644"/>
      <c r="D31" s="644"/>
      <c r="E31" s="644"/>
      <c r="F31" s="644"/>
      <c r="G31" s="644"/>
      <c r="H31" s="644"/>
      <c r="I31" s="644"/>
      <c r="J31" s="644"/>
      <c r="K31" s="644"/>
      <c r="L31" s="644"/>
      <c r="M31" s="644"/>
      <c r="N31" s="644"/>
      <c r="O31" s="644"/>
      <c r="P31" s="644"/>
      <c r="Q31" s="645"/>
      <c r="R31" s="646">
        <v>11262</v>
      </c>
      <c r="S31" s="647"/>
      <c r="T31" s="647"/>
      <c r="U31" s="647"/>
      <c r="V31" s="647"/>
      <c r="W31" s="647"/>
      <c r="X31" s="647"/>
      <c r="Y31" s="648"/>
      <c r="Z31" s="649">
        <v>0.1</v>
      </c>
      <c r="AA31" s="649"/>
      <c r="AB31" s="649"/>
      <c r="AC31" s="649"/>
      <c r="AD31" s="650" t="s">
        <v>132</v>
      </c>
      <c r="AE31" s="650"/>
      <c r="AF31" s="650"/>
      <c r="AG31" s="650"/>
      <c r="AH31" s="650"/>
      <c r="AI31" s="650"/>
      <c r="AJ31" s="650"/>
      <c r="AK31" s="650"/>
      <c r="AL31" s="651" t="s">
        <v>132</v>
      </c>
      <c r="AM31" s="652"/>
      <c r="AN31" s="652"/>
      <c r="AO31" s="653"/>
      <c r="AP31" s="706" t="s">
        <v>303</v>
      </c>
      <c r="AQ31" s="707"/>
      <c r="AR31" s="707"/>
      <c r="AS31" s="707"/>
      <c r="AT31" s="712" t="s">
        <v>304</v>
      </c>
      <c r="AU31" s="137"/>
      <c r="AV31" s="137"/>
      <c r="AW31" s="137"/>
      <c r="AX31" s="632" t="s">
        <v>181</v>
      </c>
      <c r="AY31" s="633"/>
      <c r="AZ31" s="633"/>
      <c r="BA31" s="633"/>
      <c r="BB31" s="633"/>
      <c r="BC31" s="633"/>
      <c r="BD31" s="633"/>
      <c r="BE31" s="633"/>
      <c r="BF31" s="634"/>
      <c r="BG31" s="705">
        <v>99.1</v>
      </c>
      <c r="BH31" s="701"/>
      <c r="BI31" s="701"/>
      <c r="BJ31" s="701"/>
      <c r="BK31" s="701"/>
      <c r="BL31" s="701"/>
      <c r="BM31" s="641">
        <v>97.4</v>
      </c>
      <c r="BN31" s="701"/>
      <c r="BO31" s="701"/>
      <c r="BP31" s="701"/>
      <c r="BQ31" s="702"/>
      <c r="BR31" s="705">
        <v>99.1</v>
      </c>
      <c r="BS31" s="701"/>
      <c r="BT31" s="701"/>
      <c r="BU31" s="701"/>
      <c r="BV31" s="701"/>
      <c r="BW31" s="701"/>
      <c r="BX31" s="641">
        <v>97.5</v>
      </c>
      <c r="BY31" s="701"/>
      <c r="BZ31" s="701"/>
      <c r="CA31" s="701"/>
      <c r="CB31" s="702"/>
      <c r="CD31" s="697"/>
      <c r="CE31" s="698"/>
      <c r="CF31" s="661" t="s">
        <v>305</v>
      </c>
      <c r="CG31" s="662"/>
      <c r="CH31" s="662"/>
      <c r="CI31" s="662"/>
      <c r="CJ31" s="662"/>
      <c r="CK31" s="662"/>
      <c r="CL31" s="662"/>
      <c r="CM31" s="662"/>
      <c r="CN31" s="662"/>
      <c r="CO31" s="662"/>
      <c r="CP31" s="662"/>
      <c r="CQ31" s="663"/>
      <c r="CR31" s="646">
        <v>61584</v>
      </c>
      <c r="CS31" s="671"/>
      <c r="CT31" s="671"/>
      <c r="CU31" s="671"/>
      <c r="CV31" s="671"/>
      <c r="CW31" s="671"/>
      <c r="CX31" s="671"/>
      <c r="CY31" s="672"/>
      <c r="CZ31" s="651">
        <v>0.5</v>
      </c>
      <c r="DA31" s="686"/>
      <c r="DB31" s="686"/>
      <c r="DC31" s="688"/>
      <c r="DD31" s="655">
        <v>61584</v>
      </c>
      <c r="DE31" s="671"/>
      <c r="DF31" s="671"/>
      <c r="DG31" s="671"/>
      <c r="DH31" s="671"/>
      <c r="DI31" s="671"/>
      <c r="DJ31" s="671"/>
      <c r="DK31" s="672"/>
      <c r="DL31" s="655">
        <v>61551</v>
      </c>
      <c r="DM31" s="671"/>
      <c r="DN31" s="671"/>
      <c r="DO31" s="671"/>
      <c r="DP31" s="671"/>
      <c r="DQ31" s="671"/>
      <c r="DR31" s="671"/>
      <c r="DS31" s="671"/>
      <c r="DT31" s="671"/>
      <c r="DU31" s="671"/>
      <c r="DV31" s="672"/>
      <c r="DW31" s="651">
        <v>1.1000000000000001</v>
      </c>
      <c r="DX31" s="686"/>
      <c r="DY31" s="686"/>
      <c r="DZ31" s="686"/>
      <c r="EA31" s="686"/>
      <c r="EB31" s="686"/>
      <c r="EC31" s="687"/>
    </row>
    <row r="32" spans="2:133" ht="11.25" customHeight="1">
      <c r="B32" s="643" t="s">
        <v>306</v>
      </c>
      <c r="C32" s="644"/>
      <c r="D32" s="644"/>
      <c r="E32" s="644"/>
      <c r="F32" s="644"/>
      <c r="G32" s="644"/>
      <c r="H32" s="644"/>
      <c r="I32" s="644"/>
      <c r="J32" s="644"/>
      <c r="K32" s="644"/>
      <c r="L32" s="644"/>
      <c r="M32" s="644"/>
      <c r="N32" s="644"/>
      <c r="O32" s="644"/>
      <c r="P32" s="644"/>
      <c r="Q32" s="645"/>
      <c r="R32" s="646">
        <v>2251673</v>
      </c>
      <c r="S32" s="647"/>
      <c r="T32" s="647"/>
      <c r="U32" s="647"/>
      <c r="V32" s="647"/>
      <c r="W32" s="647"/>
      <c r="X32" s="647"/>
      <c r="Y32" s="648"/>
      <c r="Z32" s="649">
        <v>15.4</v>
      </c>
      <c r="AA32" s="649"/>
      <c r="AB32" s="649"/>
      <c r="AC32" s="649"/>
      <c r="AD32" s="650" t="s">
        <v>132</v>
      </c>
      <c r="AE32" s="650"/>
      <c r="AF32" s="650"/>
      <c r="AG32" s="650"/>
      <c r="AH32" s="650"/>
      <c r="AI32" s="650"/>
      <c r="AJ32" s="650"/>
      <c r="AK32" s="650"/>
      <c r="AL32" s="651" t="s">
        <v>124</v>
      </c>
      <c r="AM32" s="652"/>
      <c r="AN32" s="652"/>
      <c r="AO32" s="653"/>
      <c r="AP32" s="708"/>
      <c r="AQ32" s="709"/>
      <c r="AR32" s="709"/>
      <c r="AS32" s="709"/>
      <c r="AT32" s="713"/>
      <c r="AU32" s="136" t="s">
        <v>307</v>
      </c>
      <c r="AV32" s="136"/>
      <c r="AW32" s="136"/>
      <c r="AX32" s="643" t="s">
        <v>308</v>
      </c>
      <c r="AY32" s="644"/>
      <c r="AZ32" s="644"/>
      <c r="BA32" s="644"/>
      <c r="BB32" s="644"/>
      <c r="BC32" s="644"/>
      <c r="BD32" s="644"/>
      <c r="BE32" s="644"/>
      <c r="BF32" s="645"/>
      <c r="BG32" s="715">
        <v>99.1</v>
      </c>
      <c r="BH32" s="671"/>
      <c r="BI32" s="671"/>
      <c r="BJ32" s="671"/>
      <c r="BK32" s="671"/>
      <c r="BL32" s="671"/>
      <c r="BM32" s="652">
        <v>97.8</v>
      </c>
      <c r="BN32" s="703"/>
      <c r="BO32" s="703"/>
      <c r="BP32" s="703"/>
      <c r="BQ32" s="704"/>
      <c r="BR32" s="715">
        <v>99.1</v>
      </c>
      <c r="BS32" s="671"/>
      <c r="BT32" s="671"/>
      <c r="BU32" s="671"/>
      <c r="BV32" s="671"/>
      <c r="BW32" s="671"/>
      <c r="BX32" s="652">
        <v>98</v>
      </c>
      <c r="BY32" s="703"/>
      <c r="BZ32" s="703"/>
      <c r="CA32" s="703"/>
      <c r="CB32" s="704"/>
      <c r="CD32" s="699"/>
      <c r="CE32" s="700"/>
      <c r="CF32" s="661" t="s">
        <v>309</v>
      </c>
      <c r="CG32" s="662"/>
      <c r="CH32" s="662"/>
      <c r="CI32" s="662"/>
      <c r="CJ32" s="662"/>
      <c r="CK32" s="662"/>
      <c r="CL32" s="662"/>
      <c r="CM32" s="662"/>
      <c r="CN32" s="662"/>
      <c r="CO32" s="662"/>
      <c r="CP32" s="662"/>
      <c r="CQ32" s="663"/>
      <c r="CR32" s="646" t="s">
        <v>124</v>
      </c>
      <c r="CS32" s="647"/>
      <c r="CT32" s="647"/>
      <c r="CU32" s="647"/>
      <c r="CV32" s="647"/>
      <c r="CW32" s="647"/>
      <c r="CX32" s="647"/>
      <c r="CY32" s="648"/>
      <c r="CZ32" s="651" t="s">
        <v>124</v>
      </c>
      <c r="DA32" s="686"/>
      <c r="DB32" s="686"/>
      <c r="DC32" s="688"/>
      <c r="DD32" s="655" t="s">
        <v>124</v>
      </c>
      <c r="DE32" s="647"/>
      <c r="DF32" s="647"/>
      <c r="DG32" s="647"/>
      <c r="DH32" s="647"/>
      <c r="DI32" s="647"/>
      <c r="DJ32" s="647"/>
      <c r="DK32" s="648"/>
      <c r="DL32" s="655" t="s">
        <v>124</v>
      </c>
      <c r="DM32" s="647"/>
      <c r="DN32" s="647"/>
      <c r="DO32" s="647"/>
      <c r="DP32" s="647"/>
      <c r="DQ32" s="647"/>
      <c r="DR32" s="647"/>
      <c r="DS32" s="647"/>
      <c r="DT32" s="647"/>
      <c r="DU32" s="647"/>
      <c r="DV32" s="648"/>
      <c r="DW32" s="651" t="s">
        <v>132</v>
      </c>
      <c r="DX32" s="686"/>
      <c r="DY32" s="686"/>
      <c r="DZ32" s="686"/>
      <c r="EA32" s="686"/>
      <c r="EB32" s="686"/>
      <c r="EC32" s="687"/>
    </row>
    <row r="33" spans="2:133" ht="11.25" customHeight="1">
      <c r="B33" s="682" t="s">
        <v>310</v>
      </c>
      <c r="C33" s="683"/>
      <c r="D33" s="683"/>
      <c r="E33" s="683"/>
      <c r="F33" s="683"/>
      <c r="G33" s="683"/>
      <c r="H33" s="683"/>
      <c r="I33" s="683"/>
      <c r="J33" s="683"/>
      <c r="K33" s="683"/>
      <c r="L33" s="683"/>
      <c r="M33" s="683"/>
      <c r="N33" s="683"/>
      <c r="O33" s="683"/>
      <c r="P33" s="683"/>
      <c r="Q33" s="684"/>
      <c r="R33" s="646" t="s">
        <v>124</v>
      </c>
      <c r="S33" s="647"/>
      <c r="T33" s="647"/>
      <c r="U33" s="647"/>
      <c r="V33" s="647"/>
      <c r="W33" s="647"/>
      <c r="X33" s="647"/>
      <c r="Y33" s="648"/>
      <c r="Z33" s="649" t="s">
        <v>124</v>
      </c>
      <c r="AA33" s="649"/>
      <c r="AB33" s="649"/>
      <c r="AC33" s="649"/>
      <c r="AD33" s="650" t="s">
        <v>132</v>
      </c>
      <c r="AE33" s="650"/>
      <c r="AF33" s="650"/>
      <c r="AG33" s="650"/>
      <c r="AH33" s="650"/>
      <c r="AI33" s="650"/>
      <c r="AJ33" s="650"/>
      <c r="AK33" s="650"/>
      <c r="AL33" s="651" t="s">
        <v>124</v>
      </c>
      <c r="AM33" s="652"/>
      <c r="AN33" s="652"/>
      <c r="AO33" s="653"/>
      <c r="AP33" s="710"/>
      <c r="AQ33" s="711"/>
      <c r="AR33" s="711"/>
      <c r="AS33" s="711"/>
      <c r="AT33" s="714"/>
      <c r="AU33" s="138"/>
      <c r="AV33" s="138"/>
      <c r="AW33" s="138"/>
      <c r="AX33" s="690" t="s">
        <v>311</v>
      </c>
      <c r="AY33" s="691"/>
      <c r="AZ33" s="691"/>
      <c r="BA33" s="691"/>
      <c r="BB33" s="691"/>
      <c r="BC33" s="691"/>
      <c r="BD33" s="691"/>
      <c r="BE33" s="691"/>
      <c r="BF33" s="692"/>
      <c r="BG33" s="716">
        <v>99</v>
      </c>
      <c r="BH33" s="717"/>
      <c r="BI33" s="717"/>
      <c r="BJ33" s="717"/>
      <c r="BK33" s="717"/>
      <c r="BL33" s="717"/>
      <c r="BM33" s="718">
        <v>96.8</v>
      </c>
      <c r="BN33" s="717"/>
      <c r="BO33" s="717"/>
      <c r="BP33" s="717"/>
      <c r="BQ33" s="719"/>
      <c r="BR33" s="716">
        <v>99</v>
      </c>
      <c r="BS33" s="717"/>
      <c r="BT33" s="717"/>
      <c r="BU33" s="717"/>
      <c r="BV33" s="717"/>
      <c r="BW33" s="717"/>
      <c r="BX33" s="718">
        <v>96.8</v>
      </c>
      <c r="BY33" s="717"/>
      <c r="BZ33" s="717"/>
      <c r="CA33" s="717"/>
      <c r="CB33" s="719"/>
      <c r="CD33" s="661" t="s">
        <v>312</v>
      </c>
      <c r="CE33" s="662"/>
      <c r="CF33" s="662"/>
      <c r="CG33" s="662"/>
      <c r="CH33" s="662"/>
      <c r="CI33" s="662"/>
      <c r="CJ33" s="662"/>
      <c r="CK33" s="662"/>
      <c r="CL33" s="662"/>
      <c r="CM33" s="662"/>
      <c r="CN33" s="662"/>
      <c r="CO33" s="662"/>
      <c r="CP33" s="662"/>
      <c r="CQ33" s="663"/>
      <c r="CR33" s="646">
        <v>6942393</v>
      </c>
      <c r="CS33" s="671"/>
      <c r="CT33" s="671"/>
      <c r="CU33" s="671"/>
      <c r="CV33" s="671"/>
      <c r="CW33" s="671"/>
      <c r="CX33" s="671"/>
      <c r="CY33" s="672"/>
      <c r="CZ33" s="651">
        <v>50.7</v>
      </c>
      <c r="DA33" s="686"/>
      <c r="DB33" s="686"/>
      <c r="DC33" s="688"/>
      <c r="DD33" s="655">
        <v>2959193</v>
      </c>
      <c r="DE33" s="671"/>
      <c r="DF33" s="671"/>
      <c r="DG33" s="671"/>
      <c r="DH33" s="671"/>
      <c r="DI33" s="671"/>
      <c r="DJ33" s="671"/>
      <c r="DK33" s="672"/>
      <c r="DL33" s="655">
        <v>1726495</v>
      </c>
      <c r="DM33" s="671"/>
      <c r="DN33" s="671"/>
      <c r="DO33" s="671"/>
      <c r="DP33" s="671"/>
      <c r="DQ33" s="671"/>
      <c r="DR33" s="671"/>
      <c r="DS33" s="671"/>
      <c r="DT33" s="671"/>
      <c r="DU33" s="671"/>
      <c r="DV33" s="672"/>
      <c r="DW33" s="651">
        <v>30</v>
      </c>
      <c r="DX33" s="686"/>
      <c r="DY33" s="686"/>
      <c r="DZ33" s="686"/>
      <c r="EA33" s="686"/>
      <c r="EB33" s="686"/>
      <c r="EC33" s="687"/>
    </row>
    <row r="34" spans="2:133" ht="11.25" customHeight="1">
      <c r="B34" s="643" t="s">
        <v>313</v>
      </c>
      <c r="C34" s="644"/>
      <c r="D34" s="644"/>
      <c r="E34" s="644"/>
      <c r="F34" s="644"/>
      <c r="G34" s="644"/>
      <c r="H34" s="644"/>
      <c r="I34" s="644"/>
      <c r="J34" s="644"/>
      <c r="K34" s="644"/>
      <c r="L34" s="644"/>
      <c r="M34" s="644"/>
      <c r="N34" s="644"/>
      <c r="O34" s="644"/>
      <c r="P34" s="644"/>
      <c r="Q34" s="645"/>
      <c r="R34" s="646">
        <v>1405252</v>
      </c>
      <c r="S34" s="647"/>
      <c r="T34" s="647"/>
      <c r="U34" s="647"/>
      <c r="V34" s="647"/>
      <c r="W34" s="647"/>
      <c r="X34" s="647"/>
      <c r="Y34" s="648"/>
      <c r="Z34" s="649">
        <v>9.6</v>
      </c>
      <c r="AA34" s="649"/>
      <c r="AB34" s="649"/>
      <c r="AC34" s="649"/>
      <c r="AD34" s="650" t="s">
        <v>124</v>
      </c>
      <c r="AE34" s="650"/>
      <c r="AF34" s="650"/>
      <c r="AG34" s="650"/>
      <c r="AH34" s="650"/>
      <c r="AI34" s="650"/>
      <c r="AJ34" s="650"/>
      <c r="AK34" s="650"/>
      <c r="AL34" s="651" t="s">
        <v>124</v>
      </c>
      <c r="AM34" s="652"/>
      <c r="AN34" s="652"/>
      <c r="AO34" s="653"/>
      <c r="AP34" s="139"/>
      <c r="AQ34" s="140"/>
      <c r="AR34" s="136"/>
      <c r="AS34" s="137"/>
      <c r="AT34" s="137"/>
      <c r="AU34" s="137"/>
      <c r="AV34" s="137"/>
      <c r="AW34" s="137"/>
      <c r="AX34" s="137"/>
      <c r="AY34" s="137"/>
      <c r="AZ34" s="137"/>
      <c r="BA34" s="137"/>
      <c r="BB34" s="137"/>
      <c r="BC34" s="137"/>
      <c r="BD34" s="137"/>
      <c r="BE34" s="137"/>
      <c r="BF34" s="137"/>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D34" s="661" t="s">
        <v>314</v>
      </c>
      <c r="CE34" s="662"/>
      <c r="CF34" s="662"/>
      <c r="CG34" s="662"/>
      <c r="CH34" s="662"/>
      <c r="CI34" s="662"/>
      <c r="CJ34" s="662"/>
      <c r="CK34" s="662"/>
      <c r="CL34" s="662"/>
      <c r="CM34" s="662"/>
      <c r="CN34" s="662"/>
      <c r="CO34" s="662"/>
      <c r="CP34" s="662"/>
      <c r="CQ34" s="663"/>
      <c r="CR34" s="646">
        <v>2907061</v>
      </c>
      <c r="CS34" s="647"/>
      <c r="CT34" s="647"/>
      <c r="CU34" s="647"/>
      <c r="CV34" s="647"/>
      <c r="CW34" s="647"/>
      <c r="CX34" s="647"/>
      <c r="CY34" s="648"/>
      <c r="CZ34" s="651">
        <v>21.2</v>
      </c>
      <c r="DA34" s="686"/>
      <c r="DB34" s="686"/>
      <c r="DC34" s="688"/>
      <c r="DD34" s="655">
        <v>675460</v>
      </c>
      <c r="DE34" s="647"/>
      <c r="DF34" s="647"/>
      <c r="DG34" s="647"/>
      <c r="DH34" s="647"/>
      <c r="DI34" s="647"/>
      <c r="DJ34" s="647"/>
      <c r="DK34" s="648"/>
      <c r="DL34" s="655">
        <v>558447</v>
      </c>
      <c r="DM34" s="647"/>
      <c r="DN34" s="647"/>
      <c r="DO34" s="647"/>
      <c r="DP34" s="647"/>
      <c r="DQ34" s="647"/>
      <c r="DR34" s="647"/>
      <c r="DS34" s="647"/>
      <c r="DT34" s="647"/>
      <c r="DU34" s="647"/>
      <c r="DV34" s="648"/>
      <c r="DW34" s="651">
        <v>9.6999999999999993</v>
      </c>
      <c r="DX34" s="686"/>
      <c r="DY34" s="686"/>
      <c r="DZ34" s="686"/>
      <c r="EA34" s="686"/>
      <c r="EB34" s="686"/>
      <c r="EC34" s="687"/>
    </row>
    <row r="35" spans="2:133" ht="11.25" customHeight="1">
      <c r="B35" s="643" t="s">
        <v>315</v>
      </c>
      <c r="C35" s="644"/>
      <c r="D35" s="644"/>
      <c r="E35" s="644"/>
      <c r="F35" s="644"/>
      <c r="G35" s="644"/>
      <c r="H35" s="644"/>
      <c r="I35" s="644"/>
      <c r="J35" s="644"/>
      <c r="K35" s="644"/>
      <c r="L35" s="644"/>
      <c r="M35" s="644"/>
      <c r="N35" s="644"/>
      <c r="O35" s="644"/>
      <c r="P35" s="644"/>
      <c r="Q35" s="645"/>
      <c r="R35" s="646">
        <v>87221</v>
      </c>
      <c r="S35" s="647"/>
      <c r="T35" s="647"/>
      <c r="U35" s="647"/>
      <c r="V35" s="647"/>
      <c r="W35" s="647"/>
      <c r="X35" s="647"/>
      <c r="Y35" s="648"/>
      <c r="Z35" s="649">
        <v>0.6</v>
      </c>
      <c r="AA35" s="649"/>
      <c r="AB35" s="649"/>
      <c r="AC35" s="649"/>
      <c r="AD35" s="650">
        <v>958</v>
      </c>
      <c r="AE35" s="650"/>
      <c r="AF35" s="650"/>
      <c r="AG35" s="650"/>
      <c r="AH35" s="650"/>
      <c r="AI35" s="650"/>
      <c r="AJ35" s="650"/>
      <c r="AK35" s="650"/>
      <c r="AL35" s="651">
        <v>0</v>
      </c>
      <c r="AM35" s="652"/>
      <c r="AN35" s="652"/>
      <c r="AO35" s="653"/>
      <c r="AP35" s="141"/>
      <c r="AQ35" s="625" t="s">
        <v>316</v>
      </c>
      <c r="AR35" s="626"/>
      <c r="AS35" s="626"/>
      <c r="AT35" s="626"/>
      <c r="AU35" s="626"/>
      <c r="AV35" s="626"/>
      <c r="AW35" s="626"/>
      <c r="AX35" s="626"/>
      <c r="AY35" s="626"/>
      <c r="AZ35" s="626"/>
      <c r="BA35" s="626"/>
      <c r="BB35" s="626"/>
      <c r="BC35" s="626"/>
      <c r="BD35" s="626"/>
      <c r="BE35" s="626"/>
      <c r="BF35" s="627"/>
      <c r="BG35" s="625" t="s">
        <v>317</v>
      </c>
      <c r="BH35" s="626"/>
      <c r="BI35" s="626"/>
      <c r="BJ35" s="626"/>
      <c r="BK35" s="626"/>
      <c r="BL35" s="626"/>
      <c r="BM35" s="626"/>
      <c r="BN35" s="626"/>
      <c r="BO35" s="626"/>
      <c r="BP35" s="626"/>
      <c r="BQ35" s="626"/>
      <c r="BR35" s="626"/>
      <c r="BS35" s="626"/>
      <c r="BT35" s="626"/>
      <c r="BU35" s="626"/>
      <c r="BV35" s="626"/>
      <c r="BW35" s="626"/>
      <c r="BX35" s="626"/>
      <c r="BY35" s="626"/>
      <c r="BZ35" s="626"/>
      <c r="CA35" s="626"/>
      <c r="CB35" s="627"/>
      <c r="CD35" s="661" t="s">
        <v>318</v>
      </c>
      <c r="CE35" s="662"/>
      <c r="CF35" s="662"/>
      <c r="CG35" s="662"/>
      <c r="CH35" s="662"/>
      <c r="CI35" s="662"/>
      <c r="CJ35" s="662"/>
      <c r="CK35" s="662"/>
      <c r="CL35" s="662"/>
      <c r="CM35" s="662"/>
      <c r="CN35" s="662"/>
      <c r="CO35" s="662"/>
      <c r="CP35" s="662"/>
      <c r="CQ35" s="663"/>
      <c r="CR35" s="646">
        <v>50358</v>
      </c>
      <c r="CS35" s="671"/>
      <c r="CT35" s="671"/>
      <c r="CU35" s="671"/>
      <c r="CV35" s="671"/>
      <c r="CW35" s="671"/>
      <c r="CX35" s="671"/>
      <c r="CY35" s="672"/>
      <c r="CZ35" s="651">
        <v>0.4</v>
      </c>
      <c r="DA35" s="686"/>
      <c r="DB35" s="686"/>
      <c r="DC35" s="688"/>
      <c r="DD35" s="655">
        <v>9599</v>
      </c>
      <c r="DE35" s="671"/>
      <c r="DF35" s="671"/>
      <c r="DG35" s="671"/>
      <c r="DH35" s="671"/>
      <c r="DI35" s="671"/>
      <c r="DJ35" s="671"/>
      <c r="DK35" s="672"/>
      <c r="DL35" s="655">
        <v>6504</v>
      </c>
      <c r="DM35" s="671"/>
      <c r="DN35" s="671"/>
      <c r="DO35" s="671"/>
      <c r="DP35" s="671"/>
      <c r="DQ35" s="671"/>
      <c r="DR35" s="671"/>
      <c r="DS35" s="671"/>
      <c r="DT35" s="671"/>
      <c r="DU35" s="671"/>
      <c r="DV35" s="672"/>
      <c r="DW35" s="651">
        <v>0.1</v>
      </c>
      <c r="DX35" s="686"/>
      <c r="DY35" s="686"/>
      <c r="DZ35" s="686"/>
      <c r="EA35" s="686"/>
      <c r="EB35" s="686"/>
      <c r="EC35" s="687"/>
    </row>
    <row r="36" spans="2:133" ht="11.25" customHeight="1">
      <c r="B36" s="643" t="s">
        <v>319</v>
      </c>
      <c r="C36" s="644"/>
      <c r="D36" s="644"/>
      <c r="E36" s="644"/>
      <c r="F36" s="644"/>
      <c r="G36" s="644"/>
      <c r="H36" s="644"/>
      <c r="I36" s="644"/>
      <c r="J36" s="644"/>
      <c r="K36" s="644"/>
      <c r="L36" s="644"/>
      <c r="M36" s="644"/>
      <c r="N36" s="644"/>
      <c r="O36" s="644"/>
      <c r="P36" s="644"/>
      <c r="Q36" s="645"/>
      <c r="R36" s="646">
        <v>2539417</v>
      </c>
      <c r="S36" s="647"/>
      <c r="T36" s="647"/>
      <c r="U36" s="647"/>
      <c r="V36" s="647"/>
      <c r="W36" s="647"/>
      <c r="X36" s="647"/>
      <c r="Y36" s="648"/>
      <c r="Z36" s="649">
        <v>17.399999999999999</v>
      </c>
      <c r="AA36" s="649"/>
      <c r="AB36" s="649"/>
      <c r="AC36" s="649"/>
      <c r="AD36" s="650" t="s">
        <v>132</v>
      </c>
      <c r="AE36" s="650"/>
      <c r="AF36" s="650"/>
      <c r="AG36" s="650"/>
      <c r="AH36" s="650"/>
      <c r="AI36" s="650"/>
      <c r="AJ36" s="650"/>
      <c r="AK36" s="650"/>
      <c r="AL36" s="651" t="s">
        <v>124</v>
      </c>
      <c r="AM36" s="652"/>
      <c r="AN36" s="652"/>
      <c r="AO36" s="653"/>
      <c r="AP36" s="141"/>
      <c r="AQ36" s="720" t="s">
        <v>320</v>
      </c>
      <c r="AR36" s="721"/>
      <c r="AS36" s="721"/>
      <c r="AT36" s="721"/>
      <c r="AU36" s="721"/>
      <c r="AV36" s="721"/>
      <c r="AW36" s="721"/>
      <c r="AX36" s="721"/>
      <c r="AY36" s="722"/>
      <c r="AZ36" s="635">
        <v>1052365</v>
      </c>
      <c r="BA36" s="636"/>
      <c r="BB36" s="636"/>
      <c r="BC36" s="636"/>
      <c r="BD36" s="636"/>
      <c r="BE36" s="636"/>
      <c r="BF36" s="723"/>
      <c r="BG36" s="657" t="s">
        <v>321</v>
      </c>
      <c r="BH36" s="658"/>
      <c r="BI36" s="658"/>
      <c r="BJ36" s="658"/>
      <c r="BK36" s="658"/>
      <c r="BL36" s="658"/>
      <c r="BM36" s="658"/>
      <c r="BN36" s="658"/>
      <c r="BO36" s="658"/>
      <c r="BP36" s="658"/>
      <c r="BQ36" s="658"/>
      <c r="BR36" s="658"/>
      <c r="BS36" s="658"/>
      <c r="BT36" s="658"/>
      <c r="BU36" s="659"/>
      <c r="BV36" s="635" t="s">
        <v>132</v>
      </c>
      <c r="BW36" s="636"/>
      <c r="BX36" s="636"/>
      <c r="BY36" s="636"/>
      <c r="BZ36" s="636"/>
      <c r="CA36" s="636"/>
      <c r="CB36" s="723"/>
      <c r="CD36" s="661" t="s">
        <v>322</v>
      </c>
      <c r="CE36" s="662"/>
      <c r="CF36" s="662"/>
      <c r="CG36" s="662"/>
      <c r="CH36" s="662"/>
      <c r="CI36" s="662"/>
      <c r="CJ36" s="662"/>
      <c r="CK36" s="662"/>
      <c r="CL36" s="662"/>
      <c r="CM36" s="662"/>
      <c r="CN36" s="662"/>
      <c r="CO36" s="662"/>
      <c r="CP36" s="662"/>
      <c r="CQ36" s="663"/>
      <c r="CR36" s="646">
        <v>1118767</v>
      </c>
      <c r="CS36" s="647"/>
      <c r="CT36" s="647"/>
      <c r="CU36" s="647"/>
      <c r="CV36" s="647"/>
      <c r="CW36" s="647"/>
      <c r="CX36" s="647"/>
      <c r="CY36" s="648"/>
      <c r="CZ36" s="651">
        <v>8.1999999999999993</v>
      </c>
      <c r="DA36" s="686"/>
      <c r="DB36" s="686"/>
      <c r="DC36" s="688"/>
      <c r="DD36" s="655">
        <v>868471</v>
      </c>
      <c r="DE36" s="647"/>
      <c r="DF36" s="647"/>
      <c r="DG36" s="647"/>
      <c r="DH36" s="647"/>
      <c r="DI36" s="647"/>
      <c r="DJ36" s="647"/>
      <c r="DK36" s="648"/>
      <c r="DL36" s="655">
        <v>561788</v>
      </c>
      <c r="DM36" s="647"/>
      <c r="DN36" s="647"/>
      <c r="DO36" s="647"/>
      <c r="DP36" s="647"/>
      <c r="DQ36" s="647"/>
      <c r="DR36" s="647"/>
      <c r="DS36" s="647"/>
      <c r="DT36" s="647"/>
      <c r="DU36" s="647"/>
      <c r="DV36" s="648"/>
      <c r="DW36" s="651">
        <v>9.8000000000000007</v>
      </c>
      <c r="DX36" s="686"/>
      <c r="DY36" s="686"/>
      <c r="DZ36" s="686"/>
      <c r="EA36" s="686"/>
      <c r="EB36" s="686"/>
      <c r="EC36" s="687"/>
    </row>
    <row r="37" spans="2:133" ht="11.25" customHeight="1">
      <c r="B37" s="643" t="s">
        <v>323</v>
      </c>
      <c r="C37" s="644"/>
      <c r="D37" s="644"/>
      <c r="E37" s="644"/>
      <c r="F37" s="644"/>
      <c r="G37" s="644"/>
      <c r="H37" s="644"/>
      <c r="I37" s="644"/>
      <c r="J37" s="644"/>
      <c r="K37" s="644"/>
      <c r="L37" s="644"/>
      <c r="M37" s="644"/>
      <c r="N37" s="644"/>
      <c r="O37" s="644"/>
      <c r="P37" s="644"/>
      <c r="Q37" s="645"/>
      <c r="R37" s="646">
        <v>956390</v>
      </c>
      <c r="S37" s="647"/>
      <c r="T37" s="647"/>
      <c r="U37" s="647"/>
      <c r="V37" s="647"/>
      <c r="W37" s="647"/>
      <c r="X37" s="647"/>
      <c r="Y37" s="648"/>
      <c r="Z37" s="649">
        <v>6.6</v>
      </c>
      <c r="AA37" s="649"/>
      <c r="AB37" s="649"/>
      <c r="AC37" s="649"/>
      <c r="AD37" s="650" t="s">
        <v>124</v>
      </c>
      <c r="AE37" s="650"/>
      <c r="AF37" s="650"/>
      <c r="AG37" s="650"/>
      <c r="AH37" s="650"/>
      <c r="AI37" s="650"/>
      <c r="AJ37" s="650"/>
      <c r="AK37" s="650"/>
      <c r="AL37" s="651" t="s">
        <v>124</v>
      </c>
      <c r="AM37" s="652"/>
      <c r="AN37" s="652"/>
      <c r="AO37" s="653"/>
      <c r="AQ37" s="724" t="s">
        <v>324</v>
      </c>
      <c r="AR37" s="725"/>
      <c r="AS37" s="725"/>
      <c r="AT37" s="725"/>
      <c r="AU37" s="725"/>
      <c r="AV37" s="725"/>
      <c r="AW37" s="725"/>
      <c r="AX37" s="725"/>
      <c r="AY37" s="726"/>
      <c r="AZ37" s="646">
        <v>180127</v>
      </c>
      <c r="BA37" s="647"/>
      <c r="BB37" s="647"/>
      <c r="BC37" s="647"/>
      <c r="BD37" s="671"/>
      <c r="BE37" s="671"/>
      <c r="BF37" s="704"/>
      <c r="BG37" s="661" t="s">
        <v>325</v>
      </c>
      <c r="BH37" s="662"/>
      <c r="BI37" s="662"/>
      <c r="BJ37" s="662"/>
      <c r="BK37" s="662"/>
      <c r="BL37" s="662"/>
      <c r="BM37" s="662"/>
      <c r="BN37" s="662"/>
      <c r="BO37" s="662"/>
      <c r="BP37" s="662"/>
      <c r="BQ37" s="662"/>
      <c r="BR37" s="662"/>
      <c r="BS37" s="662"/>
      <c r="BT37" s="662"/>
      <c r="BU37" s="663"/>
      <c r="BV37" s="646" t="s">
        <v>124</v>
      </c>
      <c r="BW37" s="647"/>
      <c r="BX37" s="647"/>
      <c r="BY37" s="647"/>
      <c r="BZ37" s="647"/>
      <c r="CA37" s="647"/>
      <c r="CB37" s="656"/>
      <c r="CD37" s="661" t="s">
        <v>326</v>
      </c>
      <c r="CE37" s="662"/>
      <c r="CF37" s="662"/>
      <c r="CG37" s="662"/>
      <c r="CH37" s="662"/>
      <c r="CI37" s="662"/>
      <c r="CJ37" s="662"/>
      <c r="CK37" s="662"/>
      <c r="CL37" s="662"/>
      <c r="CM37" s="662"/>
      <c r="CN37" s="662"/>
      <c r="CO37" s="662"/>
      <c r="CP37" s="662"/>
      <c r="CQ37" s="663"/>
      <c r="CR37" s="646">
        <v>489089</v>
      </c>
      <c r="CS37" s="671"/>
      <c r="CT37" s="671"/>
      <c r="CU37" s="671"/>
      <c r="CV37" s="671"/>
      <c r="CW37" s="671"/>
      <c r="CX37" s="671"/>
      <c r="CY37" s="672"/>
      <c r="CZ37" s="651">
        <v>3.6</v>
      </c>
      <c r="DA37" s="686"/>
      <c r="DB37" s="686"/>
      <c r="DC37" s="688"/>
      <c r="DD37" s="655">
        <v>488233</v>
      </c>
      <c r="DE37" s="671"/>
      <c r="DF37" s="671"/>
      <c r="DG37" s="671"/>
      <c r="DH37" s="671"/>
      <c r="DI37" s="671"/>
      <c r="DJ37" s="671"/>
      <c r="DK37" s="672"/>
      <c r="DL37" s="655">
        <v>462801</v>
      </c>
      <c r="DM37" s="671"/>
      <c r="DN37" s="671"/>
      <c r="DO37" s="671"/>
      <c r="DP37" s="671"/>
      <c r="DQ37" s="671"/>
      <c r="DR37" s="671"/>
      <c r="DS37" s="671"/>
      <c r="DT37" s="671"/>
      <c r="DU37" s="671"/>
      <c r="DV37" s="672"/>
      <c r="DW37" s="651">
        <v>8</v>
      </c>
      <c r="DX37" s="686"/>
      <c r="DY37" s="686"/>
      <c r="DZ37" s="686"/>
      <c r="EA37" s="686"/>
      <c r="EB37" s="686"/>
      <c r="EC37" s="687"/>
    </row>
    <row r="38" spans="2:133" ht="11.25" customHeight="1">
      <c r="B38" s="643" t="s">
        <v>327</v>
      </c>
      <c r="C38" s="644"/>
      <c r="D38" s="644"/>
      <c r="E38" s="644"/>
      <c r="F38" s="644"/>
      <c r="G38" s="644"/>
      <c r="H38" s="644"/>
      <c r="I38" s="644"/>
      <c r="J38" s="644"/>
      <c r="K38" s="644"/>
      <c r="L38" s="644"/>
      <c r="M38" s="644"/>
      <c r="N38" s="644"/>
      <c r="O38" s="644"/>
      <c r="P38" s="644"/>
      <c r="Q38" s="645"/>
      <c r="R38" s="646">
        <v>530495</v>
      </c>
      <c r="S38" s="647"/>
      <c r="T38" s="647"/>
      <c r="U38" s="647"/>
      <c r="V38" s="647"/>
      <c r="W38" s="647"/>
      <c r="X38" s="647"/>
      <c r="Y38" s="648"/>
      <c r="Z38" s="649">
        <v>3.6</v>
      </c>
      <c r="AA38" s="649"/>
      <c r="AB38" s="649"/>
      <c r="AC38" s="649"/>
      <c r="AD38" s="650" t="s">
        <v>124</v>
      </c>
      <c r="AE38" s="650"/>
      <c r="AF38" s="650"/>
      <c r="AG38" s="650"/>
      <c r="AH38" s="650"/>
      <c r="AI38" s="650"/>
      <c r="AJ38" s="650"/>
      <c r="AK38" s="650"/>
      <c r="AL38" s="651" t="s">
        <v>124</v>
      </c>
      <c r="AM38" s="652"/>
      <c r="AN38" s="652"/>
      <c r="AO38" s="653"/>
      <c r="AQ38" s="724" t="s">
        <v>328</v>
      </c>
      <c r="AR38" s="725"/>
      <c r="AS38" s="725"/>
      <c r="AT38" s="725"/>
      <c r="AU38" s="725"/>
      <c r="AV38" s="725"/>
      <c r="AW38" s="725"/>
      <c r="AX38" s="725"/>
      <c r="AY38" s="726"/>
      <c r="AZ38" s="646">
        <v>12202</v>
      </c>
      <c r="BA38" s="647"/>
      <c r="BB38" s="647"/>
      <c r="BC38" s="647"/>
      <c r="BD38" s="671"/>
      <c r="BE38" s="671"/>
      <c r="BF38" s="704"/>
      <c r="BG38" s="661" t="s">
        <v>329</v>
      </c>
      <c r="BH38" s="662"/>
      <c r="BI38" s="662"/>
      <c r="BJ38" s="662"/>
      <c r="BK38" s="662"/>
      <c r="BL38" s="662"/>
      <c r="BM38" s="662"/>
      <c r="BN38" s="662"/>
      <c r="BO38" s="662"/>
      <c r="BP38" s="662"/>
      <c r="BQ38" s="662"/>
      <c r="BR38" s="662"/>
      <c r="BS38" s="662"/>
      <c r="BT38" s="662"/>
      <c r="BU38" s="663"/>
      <c r="BV38" s="646">
        <v>2530</v>
      </c>
      <c r="BW38" s="647"/>
      <c r="BX38" s="647"/>
      <c r="BY38" s="647"/>
      <c r="BZ38" s="647"/>
      <c r="CA38" s="647"/>
      <c r="CB38" s="656"/>
      <c r="CD38" s="661" t="s">
        <v>330</v>
      </c>
      <c r="CE38" s="662"/>
      <c r="CF38" s="662"/>
      <c r="CG38" s="662"/>
      <c r="CH38" s="662"/>
      <c r="CI38" s="662"/>
      <c r="CJ38" s="662"/>
      <c r="CK38" s="662"/>
      <c r="CL38" s="662"/>
      <c r="CM38" s="662"/>
      <c r="CN38" s="662"/>
      <c r="CO38" s="662"/>
      <c r="CP38" s="662"/>
      <c r="CQ38" s="663"/>
      <c r="CR38" s="646">
        <v>1052365</v>
      </c>
      <c r="CS38" s="647"/>
      <c r="CT38" s="647"/>
      <c r="CU38" s="647"/>
      <c r="CV38" s="647"/>
      <c r="CW38" s="647"/>
      <c r="CX38" s="647"/>
      <c r="CY38" s="648"/>
      <c r="CZ38" s="651">
        <v>7.7</v>
      </c>
      <c r="DA38" s="686"/>
      <c r="DB38" s="686"/>
      <c r="DC38" s="688"/>
      <c r="DD38" s="655">
        <v>606596</v>
      </c>
      <c r="DE38" s="647"/>
      <c r="DF38" s="647"/>
      <c r="DG38" s="647"/>
      <c r="DH38" s="647"/>
      <c r="DI38" s="647"/>
      <c r="DJ38" s="647"/>
      <c r="DK38" s="648"/>
      <c r="DL38" s="655">
        <v>599756</v>
      </c>
      <c r="DM38" s="647"/>
      <c r="DN38" s="647"/>
      <c r="DO38" s="647"/>
      <c r="DP38" s="647"/>
      <c r="DQ38" s="647"/>
      <c r="DR38" s="647"/>
      <c r="DS38" s="647"/>
      <c r="DT38" s="647"/>
      <c r="DU38" s="647"/>
      <c r="DV38" s="648"/>
      <c r="DW38" s="651">
        <v>10.4</v>
      </c>
      <c r="DX38" s="686"/>
      <c r="DY38" s="686"/>
      <c r="DZ38" s="686"/>
      <c r="EA38" s="686"/>
      <c r="EB38" s="686"/>
      <c r="EC38" s="687"/>
    </row>
    <row r="39" spans="2:133" ht="11.25" customHeight="1">
      <c r="B39" s="643" t="s">
        <v>331</v>
      </c>
      <c r="C39" s="644"/>
      <c r="D39" s="644"/>
      <c r="E39" s="644"/>
      <c r="F39" s="644"/>
      <c r="G39" s="644"/>
      <c r="H39" s="644"/>
      <c r="I39" s="644"/>
      <c r="J39" s="644"/>
      <c r="K39" s="644"/>
      <c r="L39" s="644"/>
      <c r="M39" s="644"/>
      <c r="N39" s="644"/>
      <c r="O39" s="644"/>
      <c r="P39" s="644"/>
      <c r="Q39" s="645"/>
      <c r="R39" s="646">
        <v>106159</v>
      </c>
      <c r="S39" s="647"/>
      <c r="T39" s="647"/>
      <c r="U39" s="647"/>
      <c r="V39" s="647"/>
      <c r="W39" s="647"/>
      <c r="X39" s="647"/>
      <c r="Y39" s="648"/>
      <c r="Z39" s="649">
        <v>0.7</v>
      </c>
      <c r="AA39" s="649"/>
      <c r="AB39" s="649"/>
      <c r="AC39" s="649"/>
      <c r="AD39" s="650">
        <v>1777</v>
      </c>
      <c r="AE39" s="650"/>
      <c r="AF39" s="650"/>
      <c r="AG39" s="650"/>
      <c r="AH39" s="650"/>
      <c r="AI39" s="650"/>
      <c r="AJ39" s="650"/>
      <c r="AK39" s="650"/>
      <c r="AL39" s="651">
        <v>0</v>
      </c>
      <c r="AM39" s="652"/>
      <c r="AN39" s="652"/>
      <c r="AO39" s="653"/>
      <c r="AQ39" s="724" t="s">
        <v>332</v>
      </c>
      <c r="AR39" s="725"/>
      <c r="AS39" s="725"/>
      <c r="AT39" s="725"/>
      <c r="AU39" s="725"/>
      <c r="AV39" s="725"/>
      <c r="AW39" s="725"/>
      <c r="AX39" s="725"/>
      <c r="AY39" s="726"/>
      <c r="AZ39" s="646" t="s">
        <v>124</v>
      </c>
      <c r="BA39" s="647"/>
      <c r="BB39" s="647"/>
      <c r="BC39" s="647"/>
      <c r="BD39" s="671"/>
      <c r="BE39" s="671"/>
      <c r="BF39" s="704"/>
      <c r="BG39" s="661" t="s">
        <v>333</v>
      </c>
      <c r="BH39" s="662"/>
      <c r="BI39" s="662"/>
      <c r="BJ39" s="662"/>
      <c r="BK39" s="662"/>
      <c r="BL39" s="662"/>
      <c r="BM39" s="662"/>
      <c r="BN39" s="662"/>
      <c r="BO39" s="662"/>
      <c r="BP39" s="662"/>
      <c r="BQ39" s="662"/>
      <c r="BR39" s="662"/>
      <c r="BS39" s="662"/>
      <c r="BT39" s="662"/>
      <c r="BU39" s="663"/>
      <c r="BV39" s="646">
        <v>4112</v>
      </c>
      <c r="BW39" s="647"/>
      <c r="BX39" s="647"/>
      <c r="BY39" s="647"/>
      <c r="BZ39" s="647"/>
      <c r="CA39" s="647"/>
      <c r="CB39" s="656"/>
      <c r="CD39" s="661" t="s">
        <v>334</v>
      </c>
      <c r="CE39" s="662"/>
      <c r="CF39" s="662"/>
      <c r="CG39" s="662"/>
      <c r="CH39" s="662"/>
      <c r="CI39" s="662"/>
      <c r="CJ39" s="662"/>
      <c r="CK39" s="662"/>
      <c r="CL39" s="662"/>
      <c r="CM39" s="662"/>
      <c r="CN39" s="662"/>
      <c r="CO39" s="662"/>
      <c r="CP39" s="662"/>
      <c r="CQ39" s="663"/>
      <c r="CR39" s="646">
        <v>1813842</v>
      </c>
      <c r="CS39" s="671"/>
      <c r="CT39" s="671"/>
      <c r="CU39" s="671"/>
      <c r="CV39" s="671"/>
      <c r="CW39" s="671"/>
      <c r="CX39" s="671"/>
      <c r="CY39" s="672"/>
      <c r="CZ39" s="651">
        <v>13.3</v>
      </c>
      <c r="DA39" s="686"/>
      <c r="DB39" s="686"/>
      <c r="DC39" s="688"/>
      <c r="DD39" s="655">
        <v>799067</v>
      </c>
      <c r="DE39" s="671"/>
      <c r="DF39" s="671"/>
      <c r="DG39" s="671"/>
      <c r="DH39" s="671"/>
      <c r="DI39" s="671"/>
      <c r="DJ39" s="671"/>
      <c r="DK39" s="672"/>
      <c r="DL39" s="655" t="s">
        <v>124</v>
      </c>
      <c r="DM39" s="671"/>
      <c r="DN39" s="671"/>
      <c r="DO39" s="671"/>
      <c r="DP39" s="671"/>
      <c r="DQ39" s="671"/>
      <c r="DR39" s="671"/>
      <c r="DS39" s="671"/>
      <c r="DT39" s="671"/>
      <c r="DU39" s="671"/>
      <c r="DV39" s="672"/>
      <c r="DW39" s="651" t="s">
        <v>124</v>
      </c>
      <c r="DX39" s="686"/>
      <c r="DY39" s="686"/>
      <c r="DZ39" s="686"/>
      <c r="EA39" s="686"/>
      <c r="EB39" s="686"/>
      <c r="EC39" s="687"/>
    </row>
    <row r="40" spans="2:133" ht="11.25" customHeight="1">
      <c r="B40" s="643" t="s">
        <v>335</v>
      </c>
      <c r="C40" s="644"/>
      <c r="D40" s="644"/>
      <c r="E40" s="644"/>
      <c r="F40" s="644"/>
      <c r="G40" s="644"/>
      <c r="H40" s="644"/>
      <c r="I40" s="644"/>
      <c r="J40" s="644"/>
      <c r="K40" s="644"/>
      <c r="L40" s="644"/>
      <c r="M40" s="644"/>
      <c r="N40" s="644"/>
      <c r="O40" s="644"/>
      <c r="P40" s="644"/>
      <c r="Q40" s="645"/>
      <c r="R40" s="646">
        <v>681558</v>
      </c>
      <c r="S40" s="647"/>
      <c r="T40" s="647"/>
      <c r="U40" s="647"/>
      <c r="V40" s="647"/>
      <c r="W40" s="647"/>
      <c r="X40" s="647"/>
      <c r="Y40" s="648"/>
      <c r="Z40" s="649">
        <v>4.7</v>
      </c>
      <c r="AA40" s="649"/>
      <c r="AB40" s="649"/>
      <c r="AC40" s="649"/>
      <c r="AD40" s="650" t="s">
        <v>258</v>
      </c>
      <c r="AE40" s="650"/>
      <c r="AF40" s="650"/>
      <c r="AG40" s="650"/>
      <c r="AH40" s="650"/>
      <c r="AI40" s="650"/>
      <c r="AJ40" s="650"/>
      <c r="AK40" s="650"/>
      <c r="AL40" s="651" t="s">
        <v>124</v>
      </c>
      <c r="AM40" s="652"/>
      <c r="AN40" s="652"/>
      <c r="AO40" s="653"/>
      <c r="AQ40" s="724" t="s">
        <v>336</v>
      </c>
      <c r="AR40" s="725"/>
      <c r="AS40" s="725"/>
      <c r="AT40" s="725"/>
      <c r="AU40" s="725"/>
      <c r="AV40" s="725"/>
      <c r="AW40" s="725"/>
      <c r="AX40" s="725"/>
      <c r="AY40" s="726"/>
      <c r="AZ40" s="646" t="s">
        <v>132</v>
      </c>
      <c r="BA40" s="647"/>
      <c r="BB40" s="647"/>
      <c r="BC40" s="647"/>
      <c r="BD40" s="671"/>
      <c r="BE40" s="671"/>
      <c r="BF40" s="704"/>
      <c r="BG40" s="727" t="s">
        <v>337</v>
      </c>
      <c r="BH40" s="728"/>
      <c r="BI40" s="728"/>
      <c r="BJ40" s="728"/>
      <c r="BK40" s="728"/>
      <c r="BL40" s="142"/>
      <c r="BM40" s="662" t="s">
        <v>338</v>
      </c>
      <c r="BN40" s="662"/>
      <c r="BO40" s="662"/>
      <c r="BP40" s="662"/>
      <c r="BQ40" s="662"/>
      <c r="BR40" s="662"/>
      <c r="BS40" s="662"/>
      <c r="BT40" s="662"/>
      <c r="BU40" s="663"/>
      <c r="BV40" s="646">
        <v>88</v>
      </c>
      <c r="BW40" s="647"/>
      <c r="BX40" s="647"/>
      <c r="BY40" s="647"/>
      <c r="BZ40" s="647"/>
      <c r="CA40" s="647"/>
      <c r="CB40" s="656"/>
      <c r="CD40" s="661" t="s">
        <v>339</v>
      </c>
      <c r="CE40" s="662"/>
      <c r="CF40" s="662"/>
      <c r="CG40" s="662"/>
      <c r="CH40" s="662"/>
      <c r="CI40" s="662"/>
      <c r="CJ40" s="662"/>
      <c r="CK40" s="662"/>
      <c r="CL40" s="662"/>
      <c r="CM40" s="662"/>
      <c r="CN40" s="662"/>
      <c r="CO40" s="662"/>
      <c r="CP40" s="662"/>
      <c r="CQ40" s="663"/>
      <c r="CR40" s="646" t="s">
        <v>124</v>
      </c>
      <c r="CS40" s="647"/>
      <c r="CT40" s="647"/>
      <c r="CU40" s="647"/>
      <c r="CV40" s="647"/>
      <c r="CW40" s="647"/>
      <c r="CX40" s="647"/>
      <c r="CY40" s="648"/>
      <c r="CZ40" s="651" t="s">
        <v>124</v>
      </c>
      <c r="DA40" s="686"/>
      <c r="DB40" s="686"/>
      <c r="DC40" s="688"/>
      <c r="DD40" s="655" t="s">
        <v>124</v>
      </c>
      <c r="DE40" s="647"/>
      <c r="DF40" s="647"/>
      <c r="DG40" s="647"/>
      <c r="DH40" s="647"/>
      <c r="DI40" s="647"/>
      <c r="DJ40" s="647"/>
      <c r="DK40" s="648"/>
      <c r="DL40" s="655" t="s">
        <v>124</v>
      </c>
      <c r="DM40" s="647"/>
      <c r="DN40" s="647"/>
      <c r="DO40" s="647"/>
      <c r="DP40" s="647"/>
      <c r="DQ40" s="647"/>
      <c r="DR40" s="647"/>
      <c r="DS40" s="647"/>
      <c r="DT40" s="647"/>
      <c r="DU40" s="647"/>
      <c r="DV40" s="648"/>
      <c r="DW40" s="651" t="s">
        <v>132</v>
      </c>
      <c r="DX40" s="686"/>
      <c r="DY40" s="686"/>
      <c r="DZ40" s="686"/>
      <c r="EA40" s="686"/>
      <c r="EB40" s="686"/>
      <c r="EC40" s="687"/>
    </row>
    <row r="41" spans="2:133" ht="11.25" customHeight="1">
      <c r="B41" s="643" t="s">
        <v>340</v>
      </c>
      <c r="C41" s="644"/>
      <c r="D41" s="644"/>
      <c r="E41" s="644"/>
      <c r="F41" s="644"/>
      <c r="G41" s="644"/>
      <c r="H41" s="644"/>
      <c r="I41" s="644"/>
      <c r="J41" s="644"/>
      <c r="K41" s="644"/>
      <c r="L41" s="644"/>
      <c r="M41" s="644"/>
      <c r="N41" s="644"/>
      <c r="O41" s="644"/>
      <c r="P41" s="644"/>
      <c r="Q41" s="645"/>
      <c r="R41" s="646" t="s">
        <v>132</v>
      </c>
      <c r="S41" s="647"/>
      <c r="T41" s="647"/>
      <c r="U41" s="647"/>
      <c r="V41" s="647"/>
      <c r="W41" s="647"/>
      <c r="X41" s="647"/>
      <c r="Y41" s="648"/>
      <c r="Z41" s="649" t="s">
        <v>124</v>
      </c>
      <c r="AA41" s="649"/>
      <c r="AB41" s="649"/>
      <c r="AC41" s="649"/>
      <c r="AD41" s="650" t="s">
        <v>124</v>
      </c>
      <c r="AE41" s="650"/>
      <c r="AF41" s="650"/>
      <c r="AG41" s="650"/>
      <c r="AH41" s="650"/>
      <c r="AI41" s="650"/>
      <c r="AJ41" s="650"/>
      <c r="AK41" s="650"/>
      <c r="AL41" s="651" t="s">
        <v>124</v>
      </c>
      <c r="AM41" s="652"/>
      <c r="AN41" s="652"/>
      <c r="AO41" s="653"/>
      <c r="AQ41" s="724" t="s">
        <v>341</v>
      </c>
      <c r="AR41" s="725"/>
      <c r="AS41" s="725"/>
      <c r="AT41" s="725"/>
      <c r="AU41" s="725"/>
      <c r="AV41" s="725"/>
      <c r="AW41" s="725"/>
      <c r="AX41" s="725"/>
      <c r="AY41" s="726"/>
      <c r="AZ41" s="646">
        <v>188862</v>
      </c>
      <c r="BA41" s="647"/>
      <c r="BB41" s="647"/>
      <c r="BC41" s="647"/>
      <c r="BD41" s="671"/>
      <c r="BE41" s="671"/>
      <c r="BF41" s="704"/>
      <c r="BG41" s="727"/>
      <c r="BH41" s="728"/>
      <c r="BI41" s="728"/>
      <c r="BJ41" s="728"/>
      <c r="BK41" s="728"/>
      <c r="BL41" s="142"/>
      <c r="BM41" s="662" t="s">
        <v>342</v>
      </c>
      <c r="BN41" s="662"/>
      <c r="BO41" s="662"/>
      <c r="BP41" s="662"/>
      <c r="BQ41" s="662"/>
      <c r="BR41" s="662"/>
      <c r="BS41" s="662"/>
      <c r="BT41" s="662"/>
      <c r="BU41" s="663"/>
      <c r="BV41" s="646" t="s">
        <v>124</v>
      </c>
      <c r="BW41" s="647"/>
      <c r="BX41" s="647"/>
      <c r="BY41" s="647"/>
      <c r="BZ41" s="647"/>
      <c r="CA41" s="647"/>
      <c r="CB41" s="656"/>
      <c r="CD41" s="661" t="s">
        <v>343</v>
      </c>
      <c r="CE41" s="662"/>
      <c r="CF41" s="662"/>
      <c r="CG41" s="662"/>
      <c r="CH41" s="662"/>
      <c r="CI41" s="662"/>
      <c r="CJ41" s="662"/>
      <c r="CK41" s="662"/>
      <c r="CL41" s="662"/>
      <c r="CM41" s="662"/>
      <c r="CN41" s="662"/>
      <c r="CO41" s="662"/>
      <c r="CP41" s="662"/>
      <c r="CQ41" s="663"/>
      <c r="CR41" s="646" t="s">
        <v>124</v>
      </c>
      <c r="CS41" s="671"/>
      <c r="CT41" s="671"/>
      <c r="CU41" s="671"/>
      <c r="CV41" s="671"/>
      <c r="CW41" s="671"/>
      <c r="CX41" s="671"/>
      <c r="CY41" s="672"/>
      <c r="CZ41" s="651" t="s">
        <v>124</v>
      </c>
      <c r="DA41" s="686"/>
      <c r="DB41" s="686"/>
      <c r="DC41" s="688"/>
      <c r="DD41" s="655" t="s">
        <v>124</v>
      </c>
      <c r="DE41" s="671"/>
      <c r="DF41" s="671"/>
      <c r="DG41" s="671"/>
      <c r="DH41" s="671"/>
      <c r="DI41" s="671"/>
      <c r="DJ41" s="671"/>
      <c r="DK41" s="672"/>
      <c r="DL41" s="737"/>
      <c r="DM41" s="738"/>
      <c r="DN41" s="738"/>
      <c r="DO41" s="738"/>
      <c r="DP41" s="738"/>
      <c r="DQ41" s="738"/>
      <c r="DR41" s="738"/>
      <c r="DS41" s="738"/>
      <c r="DT41" s="738"/>
      <c r="DU41" s="738"/>
      <c r="DV41" s="739"/>
      <c r="DW41" s="734"/>
      <c r="DX41" s="735"/>
      <c r="DY41" s="735"/>
      <c r="DZ41" s="735"/>
      <c r="EA41" s="735"/>
      <c r="EB41" s="735"/>
      <c r="EC41" s="736"/>
    </row>
    <row r="42" spans="2:133" ht="11.25" customHeight="1">
      <c r="B42" s="643" t="s">
        <v>344</v>
      </c>
      <c r="C42" s="644"/>
      <c r="D42" s="644"/>
      <c r="E42" s="644"/>
      <c r="F42" s="644"/>
      <c r="G42" s="644"/>
      <c r="H42" s="644"/>
      <c r="I42" s="644"/>
      <c r="J42" s="644"/>
      <c r="K42" s="644"/>
      <c r="L42" s="644"/>
      <c r="M42" s="644"/>
      <c r="N42" s="644"/>
      <c r="O42" s="644"/>
      <c r="P42" s="644"/>
      <c r="Q42" s="645"/>
      <c r="R42" s="646" t="s">
        <v>124</v>
      </c>
      <c r="S42" s="647"/>
      <c r="T42" s="647"/>
      <c r="U42" s="647"/>
      <c r="V42" s="647"/>
      <c r="W42" s="647"/>
      <c r="X42" s="647"/>
      <c r="Y42" s="648"/>
      <c r="Z42" s="649" t="s">
        <v>124</v>
      </c>
      <c r="AA42" s="649"/>
      <c r="AB42" s="649"/>
      <c r="AC42" s="649"/>
      <c r="AD42" s="650" t="s">
        <v>132</v>
      </c>
      <c r="AE42" s="650"/>
      <c r="AF42" s="650"/>
      <c r="AG42" s="650"/>
      <c r="AH42" s="650"/>
      <c r="AI42" s="650"/>
      <c r="AJ42" s="650"/>
      <c r="AK42" s="650"/>
      <c r="AL42" s="651" t="s">
        <v>132</v>
      </c>
      <c r="AM42" s="652"/>
      <c r="AN42" s="652"/>
      <c r="AO42" s="653"/>
      <c r="AQ42" s="731" t="s">
        <v>345</v>
      </c>
      <c r="AR42" s="732"/>
      <c r="AS42" s="732"/>
      <c r="AT42" s="732"/>
      <c r="AU42" s="732"/>
      <c r="AV42" s="732"/>
      <c r="AW42" s="732"/>
      <c r="AX42" s="732"/>
      <c r="AY42" s="733"/>
      <c r="AZ42" s="740">
        <v>671174</v>
      </c>
      <c r="BA42" s="741"/>
      <c r="BB42" s="741"/>
      <c r="BC42" s="741"/>
      <c r="BD42" s="717"/>
      <c r="BE42" s="717"/>
      <c r="BF42" s="719"/>
      <c r="BG42" s="729"/>
      <c r="BH42" s="730"/>
      <c r="BI42" s="730"/>
      <c r="BJ42" s="730"/>
      <c r="BK42" s="730"/>
      <c r="BL42" s="143"/>
      <c r="BM42" s="674" t="s">
        <v>346</v>
      </c>
      <c r="BN42" s="674"/>
      <c r="BO42" s="674"/>
      <c r="BP42" s="674"/>
      <c r="BQ42" s="674"/>
      <c r="BR42" s="674"/>
      <c r="BS42" s="674"/>
      <c r="BT42" s="674"/>
      <c r="BU42" s="675"/>
      <c r="BV42" s="740">
        <v>465</v>
      </c>
      <c r="BW42" s="741"/>
      <c r="BX42" s="741"/>
      <c r="BY42" s="741"/>
      <c r="BZ42" s="741"/>
      <c r="CA42" s="741"/>
      <c r="CB42" s="753"/>
      <c r="CD42" s="643" t="s">
        <v>347</v>
      </c>
      <c r="CE42" s="644"/>
      <c r="CF42" s="644"/>
      <c r="CG42" s="644"/>
      <c r="CH42" s="644"/>
      <c r="CI42" s="644"/>
      <c r="CJ42" s="644"/>
      <c r="CK42" s="644"/>
      <c r="CL42" s="644"/>
      <c r="CM42" s="644"/>
      <c r="CN42" s="644"/>
      <c r="CO42" s="644"/>
      <c r="CP42" s="644"/>
      <c r="CQ42" s="645"/>
      <c r="CR42" s="646">
        <v>1735436</v>
      </c>
      <c r="CS42" s="671"/>
      <c r="CT42" s="671"/>
      <c r="CU42" s="671"/>
      <c r="CV42" s="671"/>
      <c r="CW42" s="671"/>
      <c r="CX42" s="671"/>
      <c r="CY42" s="672"/>
      <c r="CZ42" s="651">
        <v>12.7</v>
      </c>
      <c r="DA42" s="686"/>
      <c r="DB42" s="686"/>
      <c r="DC42" s="688"/>
      <c r="DD42" s="655">
        <v>241536</v>
      </c>
      <c r="DE42" s="671"/>
      <c r="DF42" s="671"/>
      <c r="DG42" s="671"/>
      <c r="DH42" s="671"/>
      <c r="DI42" s="671"/>
      <c r="DJ42" s="671"/>
      <c r="DK42" s="672"/>
      <c r="DL42" s="737"/>
      <c r="DM42" s="738"/>
      <c r="DN42" s="738"/>
      <c r="DO42" s="738"/>
      <c r="DP42" s="738"/>
      <c r="DQ42" s="738"/>
      <c r="DR42" s="738"/>
      <c r="DS42" s="738"/>
      <c r="DT42" s="738"/>
      <c r="DU42" s="738"/>
      <c r="DV42" s="739"/>
      <c r="DW42" s="734"/>
      <c r="DX42" s="735"/>
      <c r="DY42" s="735"/>
      <c r="DZ42" s="735"/>
      <c r="EA42" s="735"/>
      <c r="EB42" s="735"/>
      <c r="EC42" s="736"/>
    </row>
    <row r="43" spans="2:133" ht="11.25" customHeight="1">
      <c r="B43" s="643" t="s">
        <v>348</v>
      </c>
      <c r="C43" s="644"/>
      <c r="D43" s="644"/>
      <c r="E43" s="644"/>
      <c r="F43" s="644"/>
      <c r="G43" s="644"/>
      <c r="H43" s="644"/>
      <c r="I43" s="644"/>
      <c r="J43" s="644"/>
      <c r="K43" s="644"/>
      <c r="L43" s="644"/>
      <c r="M43" s="644"/>
      <c r="N43" s="644"/>
      <c r="O43" s="644"/>
      <c r="P43" s="644"/>
      <c r="Q43" s="645"/>
      <c r="R43" s="646">
        <v>249758</v>
      </c>
      <c r="S43" s="647"/>
      <c r="T43" s="647"/>
      <c r="U43" s="647"/>
      <c r="V43" s="647"/>
      <c r="W43" s="647"/>
      <c r="X43" s="647"/>
      <c r="Y43" s="648"/>
      <c r="Z43" s="649">
        <v>1.7</v>
      </c>
      <c r="AA43" s="649"/>
      <c r="AB43" s="649"/>
      <c r="AC43" s="649"/>
      <c r="AD43" s="650" t="s">
        <v>124</v>
      </c>
      <c r="AE43" s="650"/>
      <c r="AF43" s="650"/>
      <c r="AG43" s="650"/>
      <c r="AH43" s="650"/>
      <c r="AI43" s="650"/>
      <c r="AJ43" s="650"/>
      <c r="AK43" s="650"/>
      <c r="AL43" s="651" t="s">
        <v>124</v>
      </c>
      <c r="AM43" s="652"/>
      <c r="AN43" s="652"/>
      <c r="AO43" s="653"/>
      <c r="BV43" s="144"/>
      <c r="BW43" s="144"/>
      <c r="BX43" s="144"/>
      <c r="BY43" s="144"/>
      <c r="BZ43" s="144"/>
      <c r="CA43" s="144"/>
      <c r="CB43" s="144"/>
      <c r="CD43" s="643" t="s">
        <v>349</v>
      </c>
      <c r="CE43" s="644"/>
      <c r="CF43" s="644"/>
      <c r="CG43" s="644"/>
      <c r="CH43" s="644"/>
      <c r="CI43" s="644"/>
      <c r="CJ43" s="644"/>
      <c r="CK43" s="644"/>
      <c r="CL43" s="644"/>
      <c r="CM43" s="644"/>
      <c r="CN43" s="644"/>
      <c r="CO43" s="644"/>
      <c r="CP43" s="644"/>
      <c r="CQ43" s="645"/>
      <c r="CR43" s="646">
        <v>86807</v>
      </c>
      <c r="CS43" s="671"/>
      <c r="CT43" s="671"/>
      <c r="CU43" s="671"/>
      <c r="CV43" s="671"/>
      <c r="CW43" s="671"/>
      <c r="CX43" s="671"/>
      <c r="CY43" s="672"/>
      <c r="CZ43" s="651">
        <v>0.6</v>
      </c>
      <c r="DA43" s="686"/>
      <c r="DB43" s="686"/>
      <c r="DC43" s="688"/>
      <c r="DD43" s="655">
        <v>81076</v>
      </c>
      <c r="DE43" s="671"/>
      <c r="DF43" s="671"/>
      <c r="DG43" s="671"/>
      <c r="DH43" s="671"/>
      <c r="DI43" s="671"/>
      <c r="DJ43" s="671"/>
      <c r="DK43" s="672"/>
      <c r="DL43" s="737"/>
      <c r="DM43" s="738"/>
      <c r="DN43" s="738"/>
      <c r="DO43" s="738"/>
      <c r="DP43" s="738"/>
      <c r="DQ43" s="738"/>
      <c r="DR43" s="738"/>
      <c r="DS43" s="738"/>
      <c r="DT43" s="738"/>
      <c r="DU43" s="738"/>
      <c r="DV43" s="739"/>
      <c r="DW43" s="734"/>
      <c r="DX43" s="735"/>
      <c r="DY43" s="735"/>
      <c r="DZ43" s="735"/>
      <c r="EA43" s="735"/>
      <c r="EB43" s="735"/>
      <c r="EC43" s="736"/>
    </row>
    <row r="44" spans="2:133" ht="11.25" customHeight="1">
      <c r="B44" s="690" t="s">
        <v>350</v>
      </c>
      <c r="C44" s="691"/>
      <c r="D44" s="691"/>
      <c r="E44" s="691"/>
      <c r="F44" s="691"/>
      <c r="G44" s="691"/>
      <c r="H44" s="691"/>
      <c r="I44" s="691"/>
      <c r="J44" s="691"/>
      <c r="K44" s="691"/>
      <c r="L44" s="691"/>
      <c r="M44" s="691"/>
      <c r="N44" s="691"/>
      <c r="O44" s="691"/>
      <c r="P44" s="691"/>
      <c r="Q44" s="692"/>
      <c r="R44" s="740">
        <v>14582083</v>
      </c>
      <c r="S44" s="741"/>
      <c r="T44" s="741"/>
      <c r="U44" s="741"/>
      <c r="V44" s="741"/>
      <c r="W44" s="741"/>
      <c r="X44" s="741"/>
      <c r="Y44" s="742"/>
      <c r="Z44" s="743">
        <v>100</v>
      </c>
      <c r="AA44" s="743"/>
      <c r="AB44" s="743"/>
      <c r="AC44" s="743"/>
      <c r="AD44" s="744">
        <v>5502982</v>
      </c>
      <c r="AE44" s="744"/>
      <c r="AF44" s="744"/>
      <c r="AG44" s="744"/>
      <c r="AH44" s="744"/>
      <c r="AI44" s="744"/>
      <c r="AJ44" s="744"/>
      <c r="AK44" s="744"/>
      <c r="AL44" s="745">
        <v>100</v>
      </c>
      <c r="AM44" s="718"/>
      <c r="AN44" s="718"/>
      <c r="AO44" s="746"/>
      <c r="CD44" s="747" t="s">
        <v>296</v>
      </c>
      <c r="CE44" s="748"/>
      <c r="CF44" s="643" t="s">
        <v>351</v>
      </c>
      <c r="CG44" s="644"/>
      <c r="CH44" s="644"/>
      <c r="CI44" s="644"/>
      <c r="CJ44" s="644"/>
      <c r="CK44" s="644"/>
      <c r="CL44" s="644"/>
      <c r="CM44" s="644"/>
      <c r="CN44" s="644"/>
      <c r="CO44" s="644"/>
      <c r="CP44" s="644"/>
      <c r="CQ44" s="645"/>
      <c r="CR44" s="646">
        <v>1178557</v>
      </c>
      <c r="CS44" s="647"/>
      <c r="CT44" s="647"/>
      <c r="CU44" s="647"/>
      <c r="CV44" s="647"/>
      <c r="CW44" s="647"/>
      <c r="CX44" s="647"/>
      <c r="CY44" s="648"/>
      <c r="CZ44" s="651">
        <v>8.6</v>
      </c>
      <c r="DA44" s="652"/>
      <c r="DB44" s="652"/>
      <c r="DC44" s="664"/>
      <c r="DD44" s="655">
        <v>166680</v>
      </c>
      <c r="DE44" s="647"/>
      <c r="DF44" s="647"/>
      <c r="DG44" s="647"/>
      <c r="DH44" s="647"/>
      <c r="DI44" s="647"/>
      <c r="DJ44" s="647"/>
      <c r="DK44" s="648"/>
      <c r="DL44" s="737"/>
      <c r="DM44" s="738"/>
      <c r="DN44" s="738"/>
      <c r="DO44" s="738"/>
      <c r="DP44" s="738"/>
      <c r="DQ44" s="738"/>
      <c r="DR44" s="738"/>
      <c r="DS44" s="738"/>
      <c r="DT44" s="738"/>
      <c r="DU44" s="738"/>
      <c r="DV44" s="739"/>
      <c r="DW44" s="734"/>
      <c r="DX44" s="735"/>
      <c r="DY44" s="735"/>
      <c r="DZ44" s="735"/>
      <c r="EA44" s="735"/>
      <c r="EB44" s="735"/>
      <c r="EC44" s="736"/>
    </row>
    <row r="45" spans="2:133" ht="11.25" customHeight="1">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CD45" s="749"/>
      <c r="CE45" s="750"/>
      <c r="CF45" s="643" t="s">
        <v>352</v>
      </c>
      <c r="CG45" s="644"/>
      <c r="CH45" s="644"/>
      <c r="CI45" s="644"/>
      <c r="CJ45" s="644"/>
      <c r="CK45" s="644"/>
      <c r="CL45" s="644"/>
      <c r="CM45" s="644"/>
      <c r="CN45" s="644"/>
      <c r="CO45" s="644"/>
      <c r="CP45" s="644"/>
      <c r="CQ45" s="645"/>
      <c r="CR45" s="646">
        <v>710218</v>
      </c>
      <c r="CS45" s="671"/>
      <c r="CT45" s="671"/>
      <c r="CU45" s="671"/>
      <c r="CV45" s="671"/>
      <c r="CW45" s="671"/>
      <c r="CX45" s="671"/>
      <c r="CY45" s="672"/>
      <c r="CZ45" s="651">
        <v>5.2</v>
      </c>
      <c r="DA45" s="686"/>
      <c r="DB45" s="686"/>
      <c r="DC45" s="688"/>
      <c r="DD45" s="655">
        <v>38445</v>
      </c>
      <c r="DE45" s="671"/>
      <c r="DF45" s="671"/>
      <c r="DG45" s="671"/>
      <c r="DH45" s="671"/>
      <c r="DI45" s="671"/>
      <c r="DJ45" s="671"/>
      <c r="DK45" s="672"/>
      <c r="DL45" s="737"/>
      <c r="DM45" s="738"/>
      <c r="DN45" s="738"/>
      <c r="DO45" s="738"/>
      <c r="DP45" s="738"/>
      <c r="DQ45" s="738"/>
      <c r="DR45" s="738"/>
      <c r="DS45" s="738"/>
      <c r="DT45" s="738"/>
      <c r="DU45" s="738"/>
      <c r="DV45" s="739"/>
      <c r="DW45" s="734"/>
      <c r="DX45" s="735"/>
      <c r="DY45" s="735"/>
      <c r="DZ45" s="735"/>
      <c r="EA45" s="735"/>
      <c r="EB45" s="735"/>
      <c r="EC45" s="736"/>
    </row>
    <row r="46" spans="2:133" ht="11.25" customHeight="1">
      <c r="B46" s="146" t="s">
        <v>353</v>
      </c>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CD46" s="749"/>
      <c r="CE46" s="750"/>
      <c r="CF46" s="643" t="s">
        <v>354</v>
      </c>
      <c r="CG46" s="644"/>
      <c r="CH46" s="644"/>
      <c r="CI46" s="644"/>
      <c r="CJ46" s="644"/>
      <c r="CK46" s="644"/>
      <c r="CL46" s="644"/>
      <c r="CM46" s="644"/>
      <c r="CN46" s="644"/>
      <c r="CO46" s="644"/>
      <c r="CP46" s="644"/>
      <c r="CQ46" s="645"/>
      <c r="CR46" s="646">
        <v>448236</v>
      </c>
      <c r="CS46" s="647"/>
      <c r="CT46" s="647"/>
      <c r="CU46" s="647"/>
      <c r="CV46" s="647"/>
      <c r="CW46" s="647"/>
      <c r="CX46" s="647"/>
      <c r="CY46" s="648"/>
      <c r="CZ46" s="651">
        <v>3.3</v>
      </c>
      <c r="DA46" s="652"/>
      <c r="DB46" s="652"/>
      <c r="DC46" s="664"/>
      <c r="DD46" s="655">
        <v>119782</v>
      </c>
      <c r="DE46" s="647"/>
      <c r="DF46" s="647"/>
      <c r="DG46" s="647"/>
      <c r="DH46" s="647"/>
      <c r="DI46" s="647"/>
      <c r="DJ46" s="647"/>
      <c r="DK46" s="648"/>
      <c r="DL46" s="737"/>
      <c r="DM46" s="738"/>
      <c r="DN46" s="738"/>
      <c r="DO46" s="738"/>
      <c r="DP46" s="738"/>
      <c r="DQ46" s="738"/>
      <c r="DR46" s="738"/>
      <c r="DS46" s="738"/>
      <c r="DT46" s="738"/>
      <c r="DU46" s="738"/>
      <c r="DV46" s="739"/>
      <c r="DW46" s="734"/>
      <c r="DX46" s="735"/>
      <c r="DY46" s="735"/>
      <c r="DZ46" s="735"/>
      <c r="EA46" s="735"/>
      <c r="EB46" s="735"/>
      <c r="EC46" s="736"/>
    </row>
    <row r="47" spans="2:133" ht="11.25" customHeight="1">
      <c r="B47" s="765" t="s">
        <v>355</v>
      </c>
      <c r="C47" s="765"/>
      <c r="D47" s="765"/>
      <c r="E47" s="765"/>
      <c r="F47" s="765"/>
      <c r="G47" s="765"/>
      <c r="H47" s="765"/>
      <c r="I47" s="765"/>
      <c r="J47" s="765"/>
      <c r="K47" s="765"/>
      <c r="L47" s="765"/>
      <c r="M47" s="765"/>
      <c r="N47" s="765"/>
      <c r="O47" s="765"/>
      <c r="P47" s="765"/>
      <c r="Q47" s="765"/>
      <c r="R47" s="765"/>
      <c r="S47" s="765"/>
      <c r="T47" s="765"/>
      <c r="U47" s="765"/>
      <c r="V47" s="765"/>
      <c r="W47" s="765"/>
      <c r="X47" s="765"/>
      <c r="Y47" s="765"/>
      <c r="Z47" s="765"/>
      <c r="AA47" s="765"/>
      <c r="AB47" s="765"/>
      <c r="AC47" s="765"/>
      <c r="AD47" s="765"/>
      <c r="AE47" s="765"/>
      <c r="AF47" s="765"/>
      <c r="AG47" s="765"/>
      <c r="AH47" s="765"/>
      <c r="AI47" s="765"/>
      <c r="AJ47" s="765"/>
      <c r="AK47" s="765"/>
      <c r="AL47" s="765"/>
      <c r="AM47" s="765"/>
      <c r="AN47" s="765"/>
      <c r="AO47" s="765"/>
      <c r="AP47" s="765"/>
      <c r="AQ47" s="765"/>
      <c r="AR47" s="765"/>
      <c r="AS47" s="765"/>
      <c r="AT47" s="765"/>
      <c r="AU47" s="765"/>
      <c r="AV47" s="765"/>
      <c r="AW47" s="765"/>
      <c r="AX47" s="765"/>
      <c r="AY47" s="765"/>
      <c r="AZ47" s="765"/>
      <c r="BA47" s="765"/>
      <c r="BB47" s="765"/>
      <c r="BC47" s="765"/>
      <c r="BD47" s="765"/>
      <c r="BE47" s="765"/>
      <c r="BF47" s="765"/>
      <c r="BG47" s="765"/>
      <c r="BH47" s="765"/>
      <c r="BI47" s="765"/>
      <c r="BJ47" s="765"/>
      <c r="BK47" s="765"/>
      <c r="BL47" s="765"/>
      <c r="BM47" s="765"/>
      <c r="BN47" s="765"/>
      <c r="BO47" s="765"/>
      <c r="BP47" s="765"/>
      <c r="BQ47" s="765"/>
      <c r="BR47" s="765"/>
      <c r="BS47" s="765"/>
      <c r="BT47" s="765"/>
      <c r="BU47" s="765"/>
      <c r="BV47" s="765"/>
      <c r="BW47" s="765"/>
      <c r="BX47" s="765"/>
      <c r="BY47" s="765"/>
      <c r="BZ47" s="765"/>
      <c r="CA47" s="765"/>
      <c r="CB47" s="765"/>
      <c r="CD47" s="749"/>
      <c r="CE47" s="750"/>
      <c r="CF47" s="643" t="s">
        <v>356</v>
      </c>
      <c r="CG47" s="644"/>
      <c r="CH47" s="644"/>
      <c r="CI47" s="644"/>
      <c r="CJ47" s="644"/>
      <c r="CK47" s="644"/>
      <c r="CL47" s="644"/>
      <c r="CM47" s="644"/>
      <c r="CN47" s="644"/>
      <c r="CO47" s="644"/>
      <c r="CP47" s="644"/>
      <c r="CQ47" s="645"/>
      <c r="CR47" s="646">
        <v>556879</v>
      </c>
      <c r="CS47" s="671"/>
      <c r="CT47" s="671"/>
      <c r="CU47" s="671"/>
      <c r="CV47" s="671"/>
      <c r="CW47" s="671"/>
      <c r="CX47" s="671"/>
      <c r="CY47" s="672"/>
      <c r="CZ47" s="651">
        <v>4.0999999999999996</v>
      </c>
      <c r="DA47" s="686"/>
      <c r="DB47" s="686"/>
      <c r="DC47" s="688"/>
      <c r="DD47" s="655">
        <v>74856</v>
      </c>
      <c r="DE47" s="671"/>
      <c r="DF47" s="671"/>
      <c r="DG47" s="671"/>
      <c r="DH47" s="671"/>
      <c r="DI47" s="671"/>
      <c r="DJ47" s="671"/>
      <c r="DK47" s="672"/>
      <c r="DL47" s="737"/>
      <c r="DM47" s="738"/>
      <c r="DN47" s="738"/>
      <c r="DO47" s="738"/>
      <c r="DP47" s="738"/>
      <c r="DQ47" s="738"/>
      <c r="DR47" s="738"/>
      <c r="DS47" s="738"/>
      <c r="DT47" s="738"/>
      <c r="DU47" s="738"/>
      <c r="DV47" s="739"/>
      <c r="DW47" s="734"/>
      <c r="DX47" s="735"/>
      <c r="DY47" s="735"/>
      <c r="DZ47" s="735"/>
      <c r="EA47" s="735"/>
      <c r="EB47" s="735"/>
      <c r="EC47" s="736"/>
    </row>
    <row r="48" spans="2:133" ht="11">
      <c r="B48" s="764" t="s">
        <v>357</v>
      </c>
      <c r="C48" s="764"/>
      <c r="D48" s="764"/>
      <c r="E48" s="764"/>
      <c r="F48" s="764"/>
      <c r="G48" s="764"/>
      <c r="H48" s="764"/>
      <c r="I48" s="764"/>
      <c r="J48" s="764"/>
      <c r="K48" s="764"/>
      <c r="L48" s="764"/>
      <c r="M48" s="764"/>
      <c r="N48" s="764"/>
      <c r="O48" s="764"/>
      <c r="P48" s="764"/>
      <c r="Q48" s="764"/>
      <c r="R48" s="764"/>
      <c r="S48" s="764"/>
      <c r="T48" s="764"/>
      <c r="U48" s="764"/>
      <c r="V48" s="764"/>
      <c r="W48" s="764"/>
      <c r="X48" s="764"/>
      <c r="Y48" s="764"/>
      <c r="Z48" s="764"/>
      <c r="AA48" s="764"/>
      <c r="AB48" s="764"/>
      <c r="AC48" s="764"/>
      <c r="AD48" s="764"/>
      <c r="AE48" s="764"/>
      <c r="AF48" s="764"/>
      <c r="AG48" s="764"/>
      <c r="AH48" s="764"/>
      <c r="AI48" s="764"/>
      <c r="AJ48" s="764"/>
      <c r="AK48" s="764"/>
      <c r="AL48" s="764"/>
      <c r="AM48" s="764"/>
      <c r="AN48" s="764"/>
      <c r="AO48" s="764"/>
      <c r="AP48" s="764"/>
      <c r="AQ48" s="764"/>
      <c r="AR48" s="764"/>
      <c r="AS48" s="764"/>
      <c r="AT48" s="764"/>
      <c r="AU48" s="764"/>
      <c r="AV48" s="764"/>
      <c r="AW48" s="764"/>
      <c r="AX48" s="764"/>
      <c r="AY48" s="764"/>
      <c r="AZ48" s="764"/>
      <c r="BA48" s="764"/>
      <c r="BB48" s="764"/>
      <c r="BC48" s="764"/>
      <c r="BD48" s="764"/>
      <c r="BE48" s="764"/>
      <c r="BF48" s="764"/>
      <c r="BG48" s="764"/>
      <c r="BH48" s="764"/>
      <c r="BI48" s="764"/>
      <c r="BJ48" s="764"/>
      <c r="BK48" s="764"/>
      <c r="BL48" s="764"/>
      <c r="BM48" s="764"/>
      <c r="BN48" s="764"/>
      <c r="BO48" s="764"/>
      <c r="BP48" s="764"/>
      <c r="BQ48" s="764"/>
      <c r="BR48" s="764"/>
      <c r="BS48" s="764"/>
      <c r="BT48" s="764"/>
      <c r="BU48" s="764"/>
      <c r="BV48" s="764"/>
      <c r="BW48" s="764"/>
      <c r="BX48" s="764"/>
      <c r="BY48" s="764"/>
      <c r="BZ48" s="764"/>
      <c r="CA48" s="764"/>
      <c r="CB48" s="764"/>
      <c r="CD48" s="751"/>
      <c r="CE48" s="752"/>
      <c r="CF48" s="643" t="s">
        <v>358</v>
      </c>
      <c r="CG48" s="644"/>
      <c r="CH48" s="644"/>
      <c r="CI48" s="644"/>
      <c r="CJ48" s="644"/>
      <c r="CK48" s="644"/>
      <c r="CL48" s="644"/>
      <c r="CM48" s="644"/>
      <c r="CN48" s="644"/>
      <c r="CO48" s="644"/>
      <c r="CP48" s="644"/>
      <c r="CQ48" s="645"/>
      <c r="CR48" s="646" t="s">
        <v>124</v>
      </c>
      <c r="CS48" s="647"/>
      <c r="CT48" s="647"/>
      <c r="CU48" s="647"/>
      <c r="CV48" s="647"/>
      <c r="CW48" s="647"/>
      <c r="CX48" s="647"/>
      <c r="CY48" s="648"/>
      <c r="CZ48" s="651" t="s">
        <v>124</v>
      </c>
      <c r="DA48" s="652"/>
      <c r="DB48" s="652"/>
      <c r="DC48" s="664"/>
      <c r="DD48" s="655" t="s">
        <v>124</v>
      </c>
      <c r="DE48" s="647"/>
      <c r="DF48" s="647"/>
      <c r="DG48" s="647"/>
      <c r="DH48" s="647"/>
      <c r="DI48" s="647"/>
      <c r="DJ48" s="647"/>
      <c r="DK48" s="648"/>
      <c r="DL48" s="737"/>
      <c r="DM48" s="738"/>
      <c r="DN48" s="738"/>
      <c r="DO48" s="738"/>
      <c r="DP48" s="738"/>
      <c r="DQ48" s="738"/>
      <c r="DR48" s="738"/>
      <c r="DS48" s="738"/>
      <c r="DT48" s="738"/>
      <c r="DU48" s="738"/>
      <c r="DV48" s="739"/>
      <c r="DW48" s="734"/>
      <c r="DX48" s="735"/>
      <c r="DY48" s="735"/>
      <c r="DZ48" s="735"/>
      <c r="EA48" s="735"/>
      <c r="EB48" s="735"/>
      <c r="EC48" s="736"/>
    </row>
    <row r="49" spans="2:133" ht="11.25" customHeight="1">
      <c r="B49" s="147"/>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CD49" s="690" t="s">
        <v>359</v>
      </c>
      <c r="CE49" s="691"/>
      <c r="CF49" s="691"/>
      <c r="CG49" s="691"/>
      <c r="CH49" s="691"/>
      <c r="CI49" s="691"/>
      <c r="CJ49" s="691"/>
      <c r="CK49" s="691"/>
      <c r="CL49" s="691"/>
      <c r="CM49" s="691"/>
      <c r="CN49" s="691"/>
      <c r="CO49" s="691"/>
      <c r="CP49" s="691"/>
      <c r="CQ49" s="692"/>
      <c r="CR49" s="740">
        <v>13680456</v>
      </c>
      <c r="CS49" s="717"/>
      <c r="CT49" s="717"/>
      <c r="CU49" s="717"/>
      <c r="CV49" s="717"/>
      <c r="CW49" s="717"/>
      <c r="CX49" s="717"/>
      <c r="CY49" s="754"/>
      <c r="CZ49" s="745">
        <v>100</v>
      </c>
      <c r="DA49" s="755"/>
      <c r="DB49" s="755"/>
      <c r="DC49" s="756"/>
      <c r="DD49" s="757">
        <v>6392665</v>
      </c>
      <c r="DE49" s="717"/>
      <c r="DF49" s="717"/>
      <c r="DG49" s="717"/>
      <c r="DH49" s="717"/>
      <c r="DI49" s="717"/>
      <c r="DJ49" s="717"/>
      <c r="DK49" s="754"/>
      <c r="DL49" s="758"/>
      <c r="DM49" s="759"/>
      <c r="DN49" s="759"/>
      <c r="DO49" s="759"/>
      <c r="DP49" s="759"/>
      <c r="DQ49" s="759"/>
      <c r="DR49" s="759"/>
      <c r="DS49" s="759"/>
      <c r="DT49" s="759"/>
      <c r="DU49" s="759"/>
      <c r="DV49" s="760"/>
      <c r="DW49" s="761"/>
      <c r="DX49" s="762"/>
      <c r="DY49" s="762"/>
      <c r="DZ49" s="762"/>
      <c r="EA49" s="762"/>
      <c r="EB49" s="762"/>
      <c r="EC49" s="763"/>
    </row>
    <row r="50" spans="2:133" ht="11" hidden="1">
      <c r="B50" s="148"/>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row>
  </sheetData>
  <sheetProtection algorithmName="SHA-512" hashValue="iiRChs4E/HxADDei4hmUZRtsooAEYq26S8NGV8eKzVd35KZjP8a4slrLS1i4rFluZKShEwesw1cMjFsYqlfRtQ==" saltValue="SBXE0nbOsPrAp/x31OXi6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cols>
    <col min="1" max="130" width="2.7265625" style="154" customWidth="1"/>
    <col min="131" max="131" width="1.6328125" style="154" customWidth="1"/>
    <col min="132" max="16384" width="9" style="154" hidden="1"/>
  </cols>
  <sheetData>
    <row r="1" spans="1:131" ht="11.25" customHeight="1" thickBot="1">
      <c r="A1" s="150"/>
      <c r="B1" s="150"/>
      <c r="C1" s="150"/>
      <c r="D1" s="150"/>
      <c r="E1" s="150"/>
      <c r="F1" s="150"/>
      <c r="G1" s="150"/>
      <c r="H1" s="150"/>
      <c r="I1" s="150"/>
      <c r="J1" s="150"/>
      <c r="K1" s="150"/>
      <c r="L1" s="150"/>
      <c r="M1" s="150"/>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c r="CJ1" s="151"/>
      <c r="CK1" s="151"/>
      <c r="CL1" s="151"/>
      <c r="CM1" s="151"/>
      <c r="CN1" s="151"/>
      <c r="CO1" s="151"/>
      <c r="CP1" s="151"/>
      <c r="CQ1" s="151"/>
      <c r="CR1" s="151"/>
      <c r="CS1" s="151"/>
      <c r="CT1" s="151"/>
      <c r="CU1" s="151"/>
      <c r="CV1" s="151"/>
      <c r="CW1" s="151"/>
      <c r="CX1" s="151"/>
      <c r="CY1" s="151"/>
      <c r="CZ1" s="151"/>
      <c r="DA1" s="151"/>
      <c r="DB1" s="151"/>
      <c r="DC1" s="151"/>
      <c r="DD1" s="151"/>
      <c r="DE1" s="151"/>
      <c r="DF1" s="151"/>
      <c r="DG1" s="151"/>
      <c r="DH1" s="151"/>
      <c r="DI1" s="151"/>
      <c r="DJ1" s="151"/>
      <c r="DK1" s="151"/>
      <c r="DL1" s="151"/>
      <c r="DM1" s="151"/>
      <c r="DN1" s="151"/>
      <c r="DO1" s="151"/>
      <c r="DP1" s="151"/>
      <c r="DQ1" s="152"/>
      <c r="DR1" s="152"/>
      <c r="DS1" s="152"/>
      <c r="DT1" s="152"/>
      <c r="DU1" s="152"/>
      <c r="DV1" s="152"/>
      <c r="DW1" s="152"/>
      <c r="DX1" s="152"/>
      <c r="DY1" s="152"/>
      <c r="DZ1" s="152"/>
      <c r="EA1" s="153"/>
    </row>
    <row r="2" spans="1:131" ht="26.25" customHeight="1" thickBot="1">
      <c r="A2" s="766" t="s">
        <v>360</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766"/>
      <c r="AW2" s="766"/>
      <c r="AX2" s="766"/>
      <c r="AY2" s="766"/>
      <c r="AZ2" s="766"/>
      <c r="BA2" s="766"/>
      <c r="BB2" s="766"/>
      <c r="BC2" s="766"/>
      <c r="BD2" s="766"/>
      <c r="BE2" s="766"/>
      <c r="BF2" s="766"/>
      <c r="BG2" s="766"/>
      <c r="BH2" s="766"/>
      <c r="BI2" s="766"/>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767" t="s">
        <v>361</v>
      </c>
      <c r="DK2" s="768"/>
      <c r="DL2" s="768"/>
      <c r="DM2" s="768"/>
      <c r="DN2" s="768"/>
      <c r="DO2" s="769"/>
      <c r="DP2" s="151"/>
      <c r="DQ2" s="767" t="s">
        <v>362</v>
      </c>
      <c r="DR2" s="768"/>
      <c r="DS2" s="768"/>
      <c r="DT2" s="768"/>
      <c r="DU2" s="768"/>
      <c r="DV2" s="768"/>
      <c r="DW2" s="768"/>
      <c r="DX2" s="768"/>
      <c r="DY2" s="768"/>
      <c r="DZ2" s="769"/>
      <c r="EA2" s="153"/>
    </row>
    <row r="3" spans="1:131" ht="11.25" customHeight="1">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3"/>
    </row>
    <row r="4" spans="1:131" s="158" customFormat="1" ht="26.25" customHeight="1" thickBot="1">
      <c r="A4" s="770" t="s">
        <v>363</v>
      </c>
      <c r="B4" s="770"/>
      <c r="C4" s="770"/>
      <c r="D4" s="770"/>
      <c r="E4" s="770"/>
      <c r="F4" s="770"/>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770"/>
      <c r="AK4" s="770"/>
      <c r="AL4" s="770"/>
      <c r="AM4" s="770"/>
      <c r="AN4" s="770"/>
      <c r="AO4" s="770"/>
      <c r="AP4" s="770"/>
      <c r="AQ4" s="770"/>
      <c r="AR4" s="770"/>
      <c r="AS4" s="770"/>
      <c r="AT4" s="770"/>
      <c r="AU4" s="770"/>
      <c r="AV4" s="770"/>
      <c r="AW4" s="770"/>
      <c r="AX4" s="770"/>
      <c r="AY4" s="770"/>
      <c r="AZ4" s="155"/>
      <c r="BA4" s="155"/>
      <c r="BB4" s="155"/>
      <c r="BC4" s="155"/>
      <c r="BD4" s="155"/>
      <c r="BE4" s="156"/>
      <c r="BF4" s="156"/>
      <c r="BG4" s="156"/>
      <c r="BH4" s="156"/>
      <c r="BI4" s="156"/>
      <c r="BJ4" s="156"/>
      <c r="BK4" s="156"/>
      <c r="BL4" s="156"/>
      <c r="BM4" s="156"/>
      <c r="BN4" s="156"/>
      <c r="BO4" s="156"/>
      <c r="BP4" s="156"/>
      <c r="BQ4" s="771" t="s">
        <v>364</v>
      </c>
      <c r="BR4" s="771"/>
      <c r="BS4" s="771"/>
      <c r="BT4" s="771"/>
      <c r="BU4" s="771"/>
      <c r="BV4" s="771"/>
      <c r="BW4" s="771"/>
      <c r="BX4" s="771"/>
      <c r="BY4" s="771"/>
      <c r="BZ4" s="771"/>
      <c r="CA4" s="771"/>
      <c r="CB4" s="771"/>
      <c r="CC4" s="771"/>
      <c r="CD4" s="771"/>
      <c r="CE4" s="771"/>
      <c r="CF4" s="771"/>
      <c r="CG4" s="771"/>
      <c r="CH4" s="771"/>
      <c r="CI4" s="771"/>
      <c r="CJ4" s="771"/>
      <c r="CK4" s="771"/>
      <c r="CL4" s="771"/>
      <c r="CM4" s="771"/>
      <c r="CN4" s="771"/>
      <c r="CO4" s="771"/>
      <c r="CP4" s="771"/>
      <c r="CQ4" s="771"/>
      <c r="CR4" s="771"/>
      <c r="CS4" s="771"/>
      <c r="CT4" s="771"/>
      <c r="CU4" s="771"/>
      <c r="CV4" s="771"/>
      <c r="CW4" s="771"/>
      <c r="CX4" s="771"/>
      <c r="CY4" s="771"/>
      <c r="CZ4" s="771"/>
      <c r="DA4" s="771"/>
      <c r="DB4" s="771"/>
      <c r="DC4" s="771"/>
      <c r="DD4" s="771"/>
      <c r="DE4" s="771"/>
      <c r="DF4" s="771"/>
      <c r="DG4" s="771"/>
      <c r="DH4" s="771"/>
      <c r="DI4" s="771"/>
      <c r="DJ4" s="771"/>
      <c r="DK4" s="771"/>
      <c r="DL4" s="771"/>
      <c r="DM4" s="771"/>
      <c r="DN4" s="771"/>
      <c r="DO4" s="771"/>
      <c r="DP4" s="771"/>
      <c r="DQ4" s="771"/>
      <c r="DR4" s="771"/>
      <c r="DS4" s="771"/>
      <c r="DT4" s="771"/>
      <c r="DU4" s="771"/>
      <c r="DV4" s="771"/>
      <c r="DW4" s="771"/>
      <c r="DX4" s="771"/>
      <c r="DY4" s="771"/>
      <c r="DZ4" s="771"/>
      <c r="EA4" s="157"/>
    </row>
    <row r="5" spans="1:131" s="158" customFormat="1" ht="26.25" customHeight="1">
      <c r="A5" s="772" t="s">
        <v>365</v>
      </c>
      <c r="B5" s="773"/>
      <c r="C5" s="773"/>
      <c r="D5" s="773"/>
      <c r="E5" s="773"/>
      <c r="F5" s="773"/>
      <c r="G5" s="773"/>
      <c r="H5" s="773"/>
      <c r="I5" s="773"/>
      <c r="J5" s="773"/>
      <c r="K5" s="773"/>
      <c r="L5" s="773"/>
      <c r="M5" s="773"/>
      <c r="N5" s="773"/>
      <c r="O5" s="773"/>
      <c r="P5" s="774"/>
      <c r="Q5" s="778" t="s">
        <v>366</v>
      </c>
      <c r="R5" s="779"/>
      <c r="S5" s="779"/>
      <c r="T5" s="779"/>
      <c r="U5" s="780"/>
      <c r="V5" s="778" t="s">
        <v>367</v>
      </c>
      <c r="W5" s="779"/>
      <c r="X5" s="779"/>
      <c r="Y5" s="779"/>
      <c r="Z5" s="780"/>
      <c r="AA5" s="778" t="s">
        <v>368</v>
      </c>
      <c r="AB5" s="779"/>
      <c r="AC5" s="779"/>
      <c r="AD5" s="779"/>
      <c r="AE5" s="779"/>
      <c r="AF5" s="784" t="s">
        <v>369</v>
      </c>
      <c r="AG5" s="779"/>
      <c r="AH5" s="779"/>
      <c r="AI5" s="779"/>
      <c r="AJ5" s="785"/>
      <c r="AK5" s="779" t="s">
        <v>370</v>
      </c>
      <c r="AL5" s="779"/>
      <c r="AM5" s="779"/>
      <c r="AN5" s="779"/>
      <c r="AO5" s="780"/>
      <c r="AP5" s="778" t="s">
        <v>371</v>
      </c>
      <c r="AQ5" s="779"/>
      <c r="AR5" s="779"/>
      <c r="AS5" s="779"/>
      <c r="AT5" s="780"/>
      <c r="AU5" s="778" t="s">
        <v>372</v>
      </c>
      <c r="AV5" s="779"/>
      <c r="AW5" s="779"/>
      <c r="AX5" s="779"/>
      <c r="AY5" s="785"/>
      <c r="AZ5" s="155"/>
      <c r="BA5" s="155"/>
      <c r="BB5" s="155"/>
      <c r="BC5" s="155"/>
      <c r="BD5" s="155"/>
      <c r="BE5" s="156"/>
      <c r="BF5" s="156"/>
      <c r="BG5" s="156"/>
      <c r="BH5" s="156"/>
      <c r="BI5" s="156"/>
      <c r="BJ5" s="156"/>
      <c r="BK5" s="156"/>
      <c r="BL5" s="156"/>
      <c r="BM5" s="156"/>
      <c r="BN5" s="156"/>
      <c r="BO5" s="156"/>
      <c r="BP5" s="156"/>
      <c r="BQ5" s="772" t="s">
        <v>373</v>
      </c>
      <c r="BR5" s="773"/>
      <c r="BS5" s="773"/>
      <c r="BT5" s="773"/>
      <c r="BU5" s="773"/>
      <c r="BV5" s="773"/>
      <c r="BW5" s="773"/>
      <c r="BX5" s="773"/>
      <c r="BY5" s="773"/>
      <c r="BZ5" s="773"/>
      <c r="CA5" s="773"/>
      <c r="CB5" s="773"/>
      <c r="CC5" s="773"/>
      <c r="CD5" s="773"/>
      <c r="CE5" s="773"/>
      <c r="CF5" s="773"/>
      <c r="CG5" s="774"/>
      <c r="CH5" s="778" t="s">
        <v>374</v>
      </c>
      <c r="CI5" s="779"/>
      <c r="CJ5" s="779"/>
      <c r="CK5" s="779"/>
      <c r="CL5" s="780"/>
      <c r="CM5" s="778" t="s">
        <v>375</v>
      </c>
      <c r="CN5" s="779"/>
      <c r="CO5" s="779"/>
      <c r="CP5" s="779"/>
      <c r="CQ5" s="780"/>
      <c r="CR5" s="778" t="s">
        <v>376</v>
      </c>
      <c r="CS5" s="779"/>
      <c r="CT5" s="779"/>
      <c r="CU5" s="779"/>
      <c r="CV5" s="780"/>
      <c r="CW5" s="778" t="s">
        <v>377</v>
      </c>
      <c r="CX5" s="779"/>
      <c r="CY5" s="779"/>
      <c r="CZ5" s="779"/>
      <c r="DA5" s="780"/>
      <c r="DB5" s="778" t="s">
        <v>378</v>
      </c>
      <c r="DC5" s="779"/>
      <c r="DD5" s="779"/>
      <c r="DE5" s="779"/>
      <c r="DF5" s="780"/>
      <c r="DG5" s="808" t="s">
        <v>379</v>
      </c>
      <c r="DH5" s="809"/>
      <c r="DI5" s="809"/>
      <c r="DJ5" s="809"/>
      <c r="DK5" s="810"/>
      <c r="DL5" s="808" t="s">
        <v>380</v>
      </c>
      <c r="DM5" s="809"/>
      <c r="DN5" s="809"/>
      <c r="DO5" s="809"/>
      <c r="DP5" s="810"/>
      <c r="DQ5" s="778" t="s">
        <v>381</v>
      </c>
      <c r="DR5" s="779"/>
      <c r="DS5" s="779"/>
      <c r="DT5" s="779"/>
      <c r="DU5" s="780"/>
      <c r="DV5" s="778" t="s">
        <v>372</v>
      </c>
      <c r="DW5" s="779"/>
      <c r="DX5" s="779"/>
      <c r="DY5" s="779"/>
      <c r="DZ5" s="785"/>
      <c r="EA5" s="157"/>
    </row>
    <row r="6" spans="1:131" s="158" customFormat="1" ht="26.25" customHeight="1" thickBot="1">
      <c r="A6" s="775"/>
      <c r="B6" s="776"/>
      <c r="C6" s="776"/>
      <c r="D6" s="776"/>
      <c r="E6" s="776"/>
      <c r="F6" s="776"/>
      <c r="G6" s="776"/>
      <c r="H6" s="776"/>
      <c r="I6" s="776"/>
      <c r="J6" s="776"/>
      <c r="K6" s="776"/>
      <c r="L6" s="776"/>
      <c r="M6" s="776"/>
      <c r="N6" s="776"/>
      <c r="O6" s="776"/>
      <c r="P6" s="777"/>
      <c r="Q6" s="781"/>
      <c r="R6" s="782"/>
      <c r="S6" s="782"/>
      <c r="T6" s="782"/>
      <c r="U6" s="783"/>
      <c r="V6" s="781"/>
      <c r="W6" s="782"/>
      <c r="X6" s="782"/>
      <c r="Y6" s="782"/>
      <c r="Z6" s="783"/>
      <c r="AA6" s="781"/>
      <c r="AB6" s="782"/>
      <c r="AC6" s="782"/>
      <c r="AD6" s="782"/>
      <c r="AE6" s="782"/>
      <c r="AF6" s="786"/>
      <c r="AG6" s="782"/>
      <c r="AH6" s="782"/>
      <c r="AI6" s="782"/>
      <c r="AJ6" s="787"/>
      <c r="AK6" s="782"/>
      <c r="AL6" s="782"/>
      <c r="AM6" s="782"/>
      <c r="AN6" s="782"/>
      <c r="AO6" s="783"/>
      <c r="AP6" s="781"/>
      <c r="AQ6" s="782"/>
      <c r="AR6" s="782"/>
      <c r="AS6" s="782"/>
      <c r="AT6" s="783"/>
      <c r="AU6" s="781"/>
      <c r="AV6" s="782"/>
      <c r="AW6" s="782"/>
      <c r="AX6" s="782"/>
      <c r="AY6" s="787"/>
      <c r="AZ6" s="155"/>
      <c r="BA6" s="155"/>
      <c r="BB6" s="155"/>
      <c r="BC6" s="155"/>
      <c r="BD6" s="155"/>
      <c r="BE6" s="156"/>
      <c r="BF6" s="156"/>
      <c r="BG6" s="156"/>
      <c r="BH6" s="156"/>
      <c r="BI6" s="156"/>
      <c r="BJ6" s="156"/>
      <c r="BK6" s="156"/>
      <c r="BL6" s="156"/>
      <c r="BM6" s="156"/>
      <c r="BN6" s="156"/>
      <c r="BO6" s="156"/>
      <c r="BP6" s="156"/>
      <c r="BQ6" s="775"/>
      <c r="BR6" s="776"/>
      <c r="BS6" s="776"/>
      <c r="BT6" s="776"/>
      <c r="BU6" s="776"/>
      <c r="BV6" s="776"/>
      <c r="BW6" s="776"/>
      <c r="BX6" s="776"/>
      <c r="BY6" s="776"/>
      <c r="BZ6" s="776"/>
      <c r="CA6" s="776"/>
      <c r="CB6" s="776"/>
      <c r="CC6" s="776"/>
      <c r="CD6" s="776"/>
      <c r="CE6" s="776"/>
      <c r="CF6" s="776"/>
      <c r="CG6" s="777"/>
      <c r="CH6" s="781"/>
      <c r="CI6" s="782"/>
      <c r="CJ6" s="782"/>
      <c r="CK6" s="782"/>
      <c r="CL6" s="783"/>
      <c r="CM6" s="781"/>
      <c r="CN6" s="782"/>
      <c r="CO6" s="782"/>
      <c r="CP6" s="782"/>
      <c r="CQ6" s="783"/>
      <c r="CR6" s="781"/>
      <c r="CS6" s="782"/>
      <c r="CT6" s="782"/>
      <c r="CU6" s="782"/>
      <c r="CV6" s="783"/>
      <c r="CW6" s="781"/>
      <c r="CX6" s="782"/>
      <c r="CY6" s="782"/>
      <c r="CZ6" s="782"/>
      <c r="DA6" s="783"/>
      <c r="DB6" s="781"/>
      <c r="DC6" s="782"/>
      <c r="DD6" s="782"/>
      <c r="DE6" s="782"/>
      <c r="DF6" s="783"/>
      <c r="DG6" s="811"/>
      <c r="DH6" s="812"/>
      <c r="DI6" s="812"/>
      <c r="DJ6" s="812"/>
      <c r="DK6" s="813"/>
      <c r="DL6" s="811"/>
      <c r="DM6" s="812"/>
      <c r="DN6" s="812"/>
      <c r="DO6" s="812"/>
      <c r="DP6" s="813"/>
      <c r="DQ6" s="781"/>
      <c r="DR6" s="782"/>
      <c r="DS6" s="782"/>
      <c r="DT6" s="782"/>
      <c r="DU6" s="783"/>
      <c r="DV6" s="781"/>
      <c r="DW6" s="782"/>
      <c r="DX6" s="782"/>
      <c r="DY6" s="782"/>
      <c r="DZ6" s="787"/>
      <c r="EA6" s="157"/>
    </row>
    <row r="7" spans="1:131" s="158" customFormat="1" ht="26.25" customHeight="1" thickTop="1">
      <c r="A7" s="159">
        <v>1</v>
      </c>
      <c r="B7" s="794" t="s">
        <v>382</v>
      </c>
      <c r="C7" s="795"/>
      <c r="D7" s="795"/>
      <c r="E7" s="795"/>
      <c r="F7" s="795"/>
      <c r="G7" s="795"/>
      <c r="H7" s="795"/>
      <c r="I7" s="795"/>
      <c r="J7" s="795"/>
      <c r="K7" s="795"/>
      <c r="L7" s="795"/>
      <c r="M7" s="795"/>
      <c r="N7" s="795"/>
      <c r="O7" s="795"/>
      <c r="P7" s="796"/>
      <c r="Q7" s="797">
        <v>14482</v>
      </c>
      <c r="R7" s="798"/>
      <c r="S7" s="798"/>
      <c r="T7" s="798"/>
      <c r="U7" s="798"/>
      <c r="V7" s="798">
        <v>13586</v>
      </c>
      <c r="W7" s="798"/>
      <c r="X7" s="798"/>
      <c r="Y7" s="798"/>
      <c r="Z7" s="798"/>
      <c r="AA7" s="798">
        <v>896</v>
      </c>
      <c r="AB7" s="798"/>
      <c r="AC7" s="798"/>
      <c r="AD7" s="798"/>
      <c r="AE7" s="799"/>
      <c r="AF7" s="800">
        <v>809</v>
      </c>
      <c r="AG7" s="801"/>
      <c r="AH7" s="801"/>
      <c r="AI7" s="801"/>
      <c r="AJ7" s="802"/>
      <c r="AK7" s="803">
        <v>936</v>
      </c>
      <c r="AL7" s="804"/>
      <c r="AM7" s="804"/>
      <c r="AN7" s="804"/>
      <c r="AO7" s="804"/>
      <c r="AP7" s="804">
        <v>15707</v>
      </c>
      <c r="AQ7" s="804"/>
      <c r="AR7" s="804"/>
      <c r="AS7" s="804"/>
      <c r="AT7" s="804"/>
      <c r="AU7" s="805"/>
      <c r="AV7" s="805"/>
      <c r="AW7" s="805"/>
      <c r="AX7" s="805"/>
      <c r="AY7" s="806"/>
      <c r="AZ7" s="155"/>
      <c r="BA7" s="155"/>
      <c r="BB7" s="155"/>
      <c r="BC7" s="155"/>
      <c r="BD7" s="155"/>
      <c r="BE7" s="156"/>
      <c r="BF7" s="156"/>
      <c r="BG7" s="156"/>
      <c r="BH7" s="156"/>
      <c r="BI7" s="156"/>
      <c r="BJ7" s="156"/>
      <c r="BK7" s="156"/>
      <c r="BL7" s="156"/>
      <c r="BM7" s="156"/>
      <c r="BN7" s="156"/>
      <c r="BO7" s="156"/>
      <c r="BP7" s="156"/>
      <c r="BQ7" s="159">
        <v>1</v>
      </c>
      <c r="BR7" s="160"/>
      <c r="BS7" s="791"/>
      <c r="BT7" s="792"/>
      <c r="BU7" s="792"/>
      <c r="BV7" s="792"/>
      <c r="BW7" s="792"/>
      <c r="BX7" s="792"/>
      <c r="BY7" s="792"/>
      <c r="BZ7" s="792"/>
      <c r="CA7" s="792"/>
      <c r="CB7" s="792"/>
      <c r="CC7" s="792"/>
      <c r="CD7" s="792"/>
      <c r="CE7" s="792"/>
      <c r="CF7" s="792"/>
      <c r="CG7" s="807"/>
      <c r="CH7" s="788"/>
      <c r="CI7" s="789"/>
      <c r="CJ7" s="789"/>
      <c r="CK7" s="789"/>
      <c r="CL7" s="790"/>
      <c r="CM7" s="788"/>
      <c r="CN7" s="789"/>
      <c r="CO7" s="789"/>
      <c r="CP7" s="789"/>
      <c r="CQ7" s="790"/>
      <c r="CR7" s="788"/>
      <c r="CS7" s="789"/>
      <c r="CT7" s="789"/>
      <c r="CU7" s="789"/>
      <c r="CV7" s="790"/>
      <c r="CW7" s="788"/>
      <c r="CX7" s="789"/>
      <c r="CY7" s="789"/>
      <c r="CZ7" s="789"/>
      <c r="DA7" s="790"/>
      <c r="DB7" s="788"/>
      <c r="DC7" s="789"/>
      <c r="DD7" s="789"/>
      <c r="DE7" s="789"/>
      <c r="DF7" s="790"/>
      <c r="DG7" s="788"/>
      <c r="DH7" s="789"/>
      <c r="DI7" s="789"/>
      <c r="DJ7" s="789"/>
      <c r="DK7" s="790"/>
      <c r="DL7" s="788"/>
      <c r="DM7" s="789"/>
      <c r="DN7" s="789"/>
      <c r="DO7" s="789"/>
      <c r="DP7" s="790"/>
      <c r="DQ7" s="788"/>
      <c r="DR7" s="789"/>
      <c r="DS7" s="789"/>
      <c r="DT7" s="789"/>
      <c r="DU7" s="790"/>
      <c r="DV7" s="791"/>
      <c r="DW7" s="792"/>
      <c r="DX7" s="792"/>
      <c r="DY7" s="792"/>
      <c r="DZ7" s="793"/>
      <c r="EA7" s="157"/>
    </row>
    <row r="8" spans="1:131" s="158" customFormat="1" ht="26.25" customHeight="1">
      <c r="A8" s="161">
        <v>2</v>
      </c>
      <c r="B8" s="825" t="s">
        <v>383</v>
      </c>
      <c r="C8" s="826"/>
      <c r="D8" s="826"/>
      <c r="E8" s="826"/>
      <c r="F8" s="826"/>
      <c r="G8" s="826"/>
      <c r="H8" s="826"/>
      <c r="I8" s="826"/>
      <c r="J8" s="826"/>
      <c r="K8" s="826"/>
      <c r="L8" s="826"/>
      <c r="M8" s="826"/>
      <c r="N8" s="826"/>
      <c r="O8" s="826"/>
      <c r="P8" s="827"/>
      <c r="Q8" s="828">
        <v>100</v>
      </c>
      <c r="R8" s="829"/>
      <c r="S8" s="829"/>
      <c r="T8" s="829"/>
      <c r="U8" s="829"/>
      <c r="V8" s="829">
        <v>95</v>
      </c>
      <c r="W8" s="829"/>
      <c r="X8" s="829"/>
      <c r="Y8" s="829"/>
      <c r="Z8" s="829"/>
      <c r="AA8" s="829">
        <v>5</v>
      </c>
      <c r="AB8" s="829"/>
      <c r="AC8" s="829"/>
      <c r="AD8" s="829"/>
      <c r="AE8" s="830"/>
      <c r="AF8" s="831">
        <v>5</v>
      </c>
      <c r="AG8" s="832"/>
      <c r="AH8" s="832"/>
      <c r="AI8" s="832"/>
      <c r="AJ8" s="833"/>
      <c r="AK8" s="814" t="s">
        <v>567</v>
      </c>
      <c r="AL8" s="815"/>
      <c r="AM8" s="815"/>
      <c r="AN8" s="815"/>
      <c r="AO8" s="815"/>
      <c r="AP8" s="815" t="s">
        <v>567</v>
      </c>
      <c r="AQ8" s="815"/>
      <c r="AR8" s="815"/>
      <c r="AS8" s="815"/>
      <c r="AT8" s="815"/>
      <c r="AU8" s="816"/>
      <c r="AV8" s="816"/>
      <c r="AW8" s="816"/>
      <c r="AX8" s="816"/>
      <c r="AY8" s="817"/>
      <c r="AZ8" s="155"/>
      <c r="BA8" s="155"/>
      <c r="BB8" s="155"/>
      <c r="BC8" s="155"/>
      <c r="BD8" s="155"/>
      <c r="BE8" s="156"/>
      <c r="BF8" s="156"/>
      <c r="BG8" s="156"/>
      <c r="BH8" s="156"/>
      <c r="BI8" s="156"/>
      <c r="BJ8" s="156"/>
      <c r="BK8" s="156"/>
      <c r="BL8" s="156"/>
      <c r="BM8" s="156"/>
      <c r="BN8" s="156"/>
      <c r="BO8" s="156"/>
      <c r="BP8" s="156"/>
      <c r="BQ8" s="161">
        <v>2</v>
      </c>
      <c r="BR8" s="162"/>
      <c r="BS8" s="818"/>
      <c r="BT8" s="819"/>
      <c r="BU8" s="819"/>
      <c r="BV8" s="819"/>
      <c r="BW8" s="819"/>
      <c r="BX8" s="819"/>
      <c r="BY8" s="819"/>
      <c r="BZ8" s="819"/>
      <c r="CA8" s="819"/>
      <c r="CB8" s="819"/>
      <c r="CC8" s="819"/>
      <c r="CD8" s="819"/>
      <c r="CE8" s="819"/>
      <c r="CF8" s="819"/>
      <c r="CG8" s="820"/>
      <c r="CH8" s="821"/>
      <c r="CI8" s="822"/>
      <c r="CJ8" s="822"/>
      <c r="CK8" s="822"/>
      <c r="CL8" s="823"/>
      <c r="CM8" s="821"/>
      <c r="CN8" s="822"/>
      <c r="CO8" s="822"/>
      <c r="CP8" s="822"/>
      <c r="CQ8" s="823"/>
      <c r="CR8" s="821"/>
      <c r="CS8" s="822"/>
      <c r="CT8" s="822"/>
      <c r="CU8" s="822"/>
      <c r="CV8" s="823"/>
      <c r="CW8" s="821"/>
      <c r="CX8" s="822"/>
      <c r="CY8" s="822"/>
      <c r="CZ8" s="822"/>
      <c r="DA8" s="823"/>
      <c r="DB8" s="821"/>
      <c r="DC8" s="822"/>
      <c r="DD8" s="822"/>
      <c r="DE8" s="822"/>
      <c r="DF8" s="823"/>
      <c r="DG8" s="821"/>
      <c r="DH8" s="822"/>
      <c r="DI8" s="822"/>
      <c r="DJ8" s="822"/>
      <c r="DK8" s="823"/>
      <c r="DL8" s="821"/>
      <c r="DM8" s="822"/>
      <c r="DN8" s="822"/>
      <c r="DO8" s="822"/>
      <c r="DP8" s="823"/>
      <c r="DQ8" s="821"/>
      <c r="DR8" s="822"/>
      <c r="DS8" s="822"/>
      <c r="DT8" s="822"/>
      <c r="DU8" s="823"/>
      <c r="DV8" s="818"/>
      <c r="DW8" s="819"/>
      <c r="DX8" s="819"/>
      <c r="DY8" s="819"/>
      <c r="DZ8" s="824"/>
      <c r="EA8" s="157"/>
    </row>
    <row r="9" spans="1:131" s="158" customFormat="1" ht="26.25" customHeight="1">
      <c r="A9" s="161">
        <v>3</v>
      </c>
      <c r="B9" s="825"/>
      <c r="C9" s="826"/>
      <c r="D9" s="826"/>
      <c r="E9" s="826"/>
      <c r="F9" s="826"/>
      <c r="G9" s="826"/>
      <c r="H9" s="826"/>
      <c r="I9" s="826"/>
      <c r="J9" s="826"/>
      <c r="K9" s="826"/>
      <c r="L9" s="826"/>
      <c r="M9" s="826"/>
      <c r="N9" s="826"/>
      <c r="O9" s="826"/>
      <c r="P9" s="827"/>
      <c r="Q9" s="828"/>
      <c r="R9" s="829"/>
      <c r="S9" s="829"/>
      <c r="T9" s="829"/>
      <c r="U9" s="829"/>
      <c r="V9" s="829"/>
      <c r="W9" s="829"/>
      <c r="X9" s="829"/>
      <c r="Y9" s="829"/>
      <c r="Z9" s="829"/>
      <c r="AA9" s="829"/>
      <c r="AB9" s="829"/>
      <c r="AC9" s="829"/>
      <c r="AD9" s="829"/>
      <c r="AE9" s="830"/>
      <c r="AF9" s="831"/>
      <c r="AG9" s="832"/>
      <c r="AH9" s="832"/>
      <c r="AI9" s="832"/>
      <c r="AJ9" s="833"/>
      <c r="AK9" s="814"/>
      <c r="AL9" s="815"/>
      <c r="AM9" s="815"/>
      <c r="AN9" s="815"/>
      <c r="AO9" s="815"/>
      <c r="AP9" s="815"/>
      <c r="AQ9" s="815"/>
      <c r="AR9" s="815"/>
      <c r="AS9" s="815"/>
      <c r="AT9" s="815"/>
      <c r="AU9" s="816"/>
      <c r="AV9" s="816"/>
      <c r="AW9" s="816"/>
      <c r="AX9" s="816"/>
      <c r="AY9" s="817"/>
      <c r="AZ9" s="155"/>
      <c r="BA9" s="155"/>
      <c r="BB9" s="155"/>
      <c r="BC9" s="155"/>
      <c r="BD9" s="155"/>
      <c r="BE9" s="156"/>
      <c r="BF9" s="156"/>
      <c r="BG9" s="156"/>
      <c r="BH9" s="156"/>
      <c r="BI9" s="156"/>
      <c r="BJ9" s="156"/>
      <c r="BK9" s="156"/>
      <c r="BL9" s="156"/>
      <c r="BM9" s="156"/>
      <c r="BN9" s="156"/>
      <c r="BO9" s="156"/>
      <c r="BP9" s="156"/>
      <c r="BQ9" s="161">
        <v>3</v>
      </c>
      <c r="BR9" s="162"/>
      <c r="BS9" s="818"/>
      <c r="BT9" s="819"/>
      <c r="BU9" s="819"/>
      <c r="BV9" s="819"/>
      <c r="BW9" s="819"/>
      <c r="BX9" s="819"/>
      <c r="BY9" s="819"/>
      <c r="BZ9" s="819"/>
      <c r="CA9" s="819"/>
      <c r="CB9" s="819"/>
      <c r="CC9" s="819"/>
      <c r="CD9" s="819"/>
      <c r="CE9" s="819"/>
      <c r="CF9" s="819"/>
      <c r="CG9" s="820"/>
      <c r="CH9" s="821"/>
      <c r="CI9" s="822"/>
      <c r="CJ9" s="822"/>
      <c r="CK9" s="822"/>
      <c r="CL9" s="823"/>
      <c r="CM9" s="821"/>
      <c r="CN9" s="822"/>
      <c r="CO9" s="822"/>
      <c r="CP9" s="822"/>
      <c r="CQ9" s="823"/>
      <c r="CR9" s="821"/>
      <c r="CS9" s="822"/>
      <c r="CT9" s="822"/>
      <c r="CU9" s="822"/>
      <c r="CV9" s="823"/>
      <c r="CW9" s="821"/>
      <c r="CX9" s="822"/>
      <c r="CY9" s="822"/>
      <c r="CZ9" s="822"/>
      <c r="DA9" s="823"/>
      <c r="DB9" s="821"/>
      <c r="DC9" s="822"/>
      <c r="DD9" s="822"/>
      <c r="DE9" s="822"/>
      <c r="DF9" s="823"/>
      <c r="DG9" s="821"/>
      <c r="DH9" s="822"/>
      <c r="DI9" s="822"/>
      <c r="DJ9" s="822"/>
      <c r="DK9" s="823"/>
      <c r="DL9" s="821"/>
      <c r="DM9" s="822"/>
      <c r="DN9" s="822"/>
      <c r="DO9" s="822"/>
      <c r="DP9" s="823"/>
      <c r="DQ9" s="821"/>
      <c r="DR9" s="822"/>
      <c r="DS9" s="822"/>
      <c r="DT9" s="822"/>
      <c r="DU9" s="823"/>
      <c r="DV9" s="818"/>
      <c r="DW9" s="819"/>
      <c r="DX9" s="819"/>
      <c r="DY9" s="819"/>
      <c r="DZ9" s="824"/>
      <c r="EA9" s="157"/>
    </row>
    <row r="10" spans="1:131" s="158" customFormat="1" ht="26.25" customHeight="1">
      <c r="A10" s="161">
        <v>4</v>
      </c>
      <c r="B10" s="825"/>
      <c r="C10" s="826"/>
      <c r="D10" s="826"/>
      <c r="E10" s="826"/>
      <c r="F10" s="826"/>
      <c r="G10" s="826"/>
      <c r="H10" s="826"/>
      <c r="I10" s="826"/>
      <c r="J10" s="826"/>
      <c r="K10" s="826"/>
      <c r="L10" s="826"/>
      <c r="M10" s="826"/>
      <c r="N10" s="826"/>
      <c r="O10" s="826"/>
      <c r="P10" s="827"/>
      <c r="Q10" s="828"/>
      <c r="R10" s="829"/>
      <c r="S10" s="829"/>
      <c r="T10" s="829"/>
      <c r="U10" s="829"/>
      <c r="V10" s="829"/>
      <c r="W10" s="829"/>
      <c r="X10" s="829"/>
      <c r="Y10" s="829"/>
      <c r="Z10" s="829"/>
      <c r="AA10" s="829"/>
      <c r="AB10" s="829"/>
      <c r="AC10" s="829"/>
      <c r="AD10" s="829"/>
      <c r="AE10" s="830"/>
      <c r="AF10" s="831"/>
      <c r="AG10" s="832"/>
      <c r="AH10" s="832"/>
      <c r="AI10" s="832"/>
      <c r="AJ10" s="833"/>
      <c r="AK10" s="814"/>
      <c r="AL10" s="815"/>
      <c r="AM10" s="815"/>
      <c r="AN10" s="815"/>
      <c r="AO10" s="815"/>
      <c r="AP10" s="815"/>
      <c r="AQ10" s="815"/>
      <c r="AR10" s="815"/>
      <c r="AS10" s="815"/>
      <c r="AT10" s="815"/>
      <c r="AU10" s="816"/>
      <c r="AV10" s="816"/>
      <c r="AW10" s="816"/>
      <c r="AX10" s="816"/>
      <c r="AY10" s="817"/>
      <c r="AZ10" s="155"/>
      <c r="BA10" s="155"/>
      <c r="BB10" s="155"/>
      <c r="BC10" s="155"/>
      <c r="BD10" s="155"/>
      <c r="BE10" s="156"/>
      <c r="BF10" s="156"/>
      <c r="BG10" s="156"/>
      <c r="BH10" s="156"/>
      <c r="BI10" s="156"/>
      <c r="BJ10" s="156"/>
      <c r="BK10" s="156"/>
      <c r="BL10" s="156"/>
      <c r="BM10" s="156"/>
      <c r="BN10" s="156"/>
      <c r="BO10" s="156"/>
      <c r="BP10" s="156"/>
      <c r="BQ10" s="161">
        <v>4</v>
      </c>
      <c r="BR10" s="162"/>
      <c r="BS10" s="818"/>
      <c r="BT10" s="819"/>
      <c r="BU10" s="819"/>
      <c r="BV10" s="819"/>
      <c r="BW10" s="819"/>
      <c r="BX10" s="819"/>
      <c r="BY10" s="819"/>
      <c r="BZ10" s="819"/>
      <c r="CA10" s="819"/>
      <c r="CB10" s="819"/>
      <c r="CC10" s="819"/>
      <c r="CD10" s="819"/>
      <c r="CE10" s="819"/>
      <c r="CF10" s="819"/>
      <c r="CG10" s="820"/>
      <c r="CH10" s="821"/>
      <c r="CI10" s="822"/>
      <c r="CJ10" s="822"/>
      <c r="CK10" s="822"/>
      <c r="CL10" s="823"/>
      <c r="CM10" s="821"/>
      <c r="CN10" s="822"/>
      <c r="CO10" s="822"/>
      <c r="CP10" s="822"/>
      <c r="CQ10" s="823"/>
      <c r="CR10" s="821"/>
      <c r="CS10" s="822"/>
      <c r="CT10" s="822"/>
      <c r="CU10" s="822"/>
      <c r="CV10" s="823"/>
      <c r="CW10" s="821"/>
      <c r="CX10" s="822"/>
      <c r="CY10" s="822"/>
      <c r="CZ10" s="822"/>
      <c r="DA10" s="823"/>
      <c r="DB10" s="821"/>
      <c r="DC10" s="822"/>
      <c r="DD10" s="822"/>
      <c r="DE10" s="822"/>
      <c r="DF10" s="823"/>
      <c r="DG10" s="821"/>
      <c r="DH10" s="822"/>
      <c r="DI10" s="822"/>
      <c r="DJ10" s="822"/>
      <c r="DK10" s="823"/>
      <c r="DL10" s="821"/>
      <c r="DM10" s="822"/>
      <c r="DN10" s="822"/>
      <c r="DO10" s="822"/>
      <c r="DP10" s="823"/>
      <c r="DQ10" s="821"/>
      <c r="DR10" s="822"/>
      <c r="DS10" s="822"/>
      <c r="DT10" s="822"/>
      <c r="DU10" s="823"/>
      <c r="DV10" s="818"/>
      <c r="DW10" s="819"/>
      <c r="DX10" s="819"/>
      <c r="DY10" s="819"/>
      <c r="DZ10" s="824"/>
      <c r="EA10" s="157"/>
    </row>
    <row r="11" spans="1:131" s="158" customFormat="1" ht="26.25" customHeight="1">
      <c r="A11" s="161">
        <v>5</v>
      </c>
      <c r="B11" s="825"/>
      <c r="C11" s="826"/>
      <c r="D11" s="826"/>
      <c r="E11" s="826"/>
      <c r="F11" s="826"/>
      <c r="G11" s="826"/>
      <c r="H11" s="826"/>
      <c r="I11" s="826"/>
      <c r="J11" s="826"/>
      <c r="K11" s="826"/>
      <c r="L11" s="826"/>
      <c r="M11" s="826"/>
      <c r="N11" s="826"/>
      <c r="O11" s="826"/>
      <c r="P11" s="827"/>
      <c r="Q11" s="828"/>
      <c r="R11" s="829"/>
      <c r="S11" s="829"/>
      <c r="T11" s="829"/>
      <c r="U11" s="829"/>
      <c r="V11" s="829"/>
      <c r="W11" s="829"/>
      <c r="X11" s="829"/>
      <c r="Y11" s="829"/>
      <c r="Z11" s="829"/>
      <c r="AA11" s="829"/>
      <c r="AB11" s="829"/>
      <c r="AC11" s="829"/>
      <c r="AD11" s="829"/>
      <c r="AE11" s="830"/>
      <c r="AF11" s="831"/>
      <c r="AG11" s="832"/>
      <c r="AH11" s="832"/>
      <c r="AI11" s="832"/>
      <c r="AJ11" s="833"/>
      <c r="AK11" s="814"/>
      <c r="AL11" s="815"/>
      <c r="AM11" s="815"/>
      <c r="AN11" s="815"/>
      <c r="AO11" s="815"/>
      <c r="AP11" s="815"/>
      <c r="AQ11" s="815"/>
      <c r="AR11" s="815"/>
      <c r="AS11" s="815"/>
      <c r="AT11" s="815"/>
      <c r="AU11" s="816"/>
      <c r="AV11" s="816"/>
      <c r="AW11" s="816"/>
      <c r="AX11" s="816"/>
      <c r="AY11" s="817"/>
      <c r="AZ11" s="155"/>
      <c r="BA11" s="155"/>
      <c r="BB11" s="155"/>
      <c r="BC11" s="155"/>
      <c r="BD11" s="155"/>
      <c r="BE11" s="156"/>
      <c r="BF11" s="156"/>
      <c r="BG11" s="156"/>
      <c r="BH11" s="156"/>
      <c r="BI11" s="156"/>
      <c r="BJ11" s="156"/>
      <c r="BK11" s="156"/>
      <c r="BL11" s="156"/>
      <c r="BM11" s="156"/>
      <c r="BN11" s="156"/>
      <c r="BO11" s="156"/>
      <c r="BP11" s="156"/>
      <c r="BQ11" s="161">
        <v>5</v>
      </c>
      <c r="BR11" s="162"/>
      <c r="BS11" s="818"/>
      <c r="BT11" s="819"/>
      <c r="BU11" s="819"/>
      <c r="BV11" s="819"/>
      <c r="BW11" s="819"/>
      <c r="BX11" s="819"/>
      <c r="BY11" s="819"/>
      <c r="BZ11" s="819"/>
      <c r="CA11" s="819"/>
      <c r="CB11" s="819"/>
      <c r="CC11" s="819"/>
      <c r="CD11" s="819"/>
      <c r="CE11" s="819"/>
      <c r="CF11" s="819"/>
      <c r="CG11" s="820"/>
      <c r="CH11" s="821"/>
      <c r="CI11" s="822"/>
      <c r="CJ11" s="822"/>
      <c r="CK11" s="822"/>
      <c r="CL11" s="823"/>
      <c r="CM11" s="821"/>
      <c r="CN11" s="822"/>
      <c r="CO11" s="822"/>
      <c r="CP11" s="822"/>
      <c r="CQ11" s="823"/>
      <c r="CR11" s="821"/>
      <c r="CS11" s="822"/>
      <c r="CT11" s="822"/>
      <c r="CU11" s="822"/>
      <c r="CV11" s="823"/>
      <c r="CW11" s="821"/>
      <c r="CX11" s="822"/>
      <c r="CY11" s="822"/>
      <c r="CZ11" s="822"/>
      <c r="DA11" s="823"/>
      <c r="DB11" s="821"/>
      <c r="DC11" s="822"/>
      <c r="DD11" s="822"/>
      <c r="DE11" s="822"/>
      <c r="DF11" s="823"/>
      <c r="DG11" s="821"/>
      <c r="DH11" s="822"/>
      <c r="DI11" s="822"/>
      <c r="DJ11" s="822"/>
      <c r="DK11" s="823"/>
      <c r="DL11" s="821"/>
      <c r="DM11" s="822"/>
      <c r="DN11" s="822"/>
      <c r="DO11" s="822"/>
      <c r="DP11" s="823"/>
      <c r="DQ11" s="821"/>
      <c r="DR11" s="822"/>
      <c r="DS11" s="822"/>
      <c r="DT11" s="822"/>
      <c r="DU11" s="823"/>
      <c r="DV11" s="818"/>
      <c r="DW11" s="819"/>
      <c r="DX11" s="819"/>
      <c r="DY11" s="819"/>
      <c r="DZ11" s="824"/>
      <c r="EA11" s="157"/>
    </row>
    <row r="12" spans="1:131" s="158" customFormat="1" ht="26.25" customHeight="1">
      <c r="A12" s="161">
        <v>6</v>
      </c>
      <c r="B12" s="825"/>
      <c r="C12" s="826"/>
      <c r="D12" s="826"/>
      <c r="E12" s="826"/>
      <c r="F12" s="826"/>
      <c r="G12" s="826"/>
      <c r="H12" s="826"/>
      <c r="I12" s="826"/>
      <c r="J12" s="826"/>
      <c r="K12" s="826"/>
      <c r="L12" s="826"/>
      <c r="M12" s="826"/>
      <c r="N12" s="826"/>
      <c r="O12" s="826"/>
      <c r="P12" s="827"/>
      <c r="Q12" s="828"/>
      <c r="R12" s="829"/>
      <c r="S12" s="829"/>
      <c r="T12" s="829"/>
      <c r="U12" s="829"/>
      <c r="V12" s="829"/>
      <c r="W12" s="829"/>
      <c r="X12" s="829"/>
      <c r="Y12" s="829"/>
      <c r="Z12" s="829"/>
      <c r="AA12" s="829"/>
      <c r="AB12" s="829"/>
      <c r="AC12" s="829"/>
      <c r="AD12" s="829"/>
      <c r="AE12" s="830"/>
      <c r="AF12" s="831"/>
      <c r="AG12" s="832"/>
      <c r="AH12" s="832"/>
      <c r="AI12" s="832"/>
      <c r="AJ12" s="833"/>
      <c r="AK12" s="814"/>
      <c r="AL12" s="815"/>
      <c r="AM12" s="815"/>
      <c r="AN12" s="815"/>
      <c r="AO12" s="815"/>
      <c r="AP12" s="815"/>
      <c r="AQ12" s="815"/>
      <c r="AR12" s="815"/>
      <c r="AS12" s="815"/>
      <c r="AT12" s="815"/>
      <c r="AU12" s="816"/>
      <c r="AV12" s="816"/>
      <c r="AW12" s="816"/>
      <c r="AX12" s="816"/>
      <c r="AY12" s="817"/>
      <c r="AZ12" s="155"/>
      <c r="BA12" s="155"/>
      <c r="BB12" s="155"/>
      <c r="BC12" s="155"/>
      <c r="BD12" s="155"/>
      <c r="BE12" s="156"/>
      <c r="BF12" s="156"/>
      <c r="BG12" s="156"/>
      <c r="BH12" s="156"/>
      <c r="BI12" s="156"/>
      <c r="BJ12" s="156"/>
      <c r="BK12" s="156"/>
      <c r="BL12" s="156"/>
      <c r="BM12" s="156"/>
      <c r="BN12" s="156"/>
      <c r="BO12" s="156"/>
      <c r="BP12" s="156"/>
      <c r="BQ12" s="161">
        <v>6</v>
      </c>
      <c r="BR12" s="162"/>
      <c r="BS12" s="818"/>
      <c r="BT12" s="819"/>
      <c r="BU12" s="819"/>
      <c r="BV12" s="819"/>
      <c r="BW12" s="819"/>
      <c r="BX12" s="819"/>
      <c r="BY12" s="819"/>
      <c r="BZ12" s="819"/>
      <c r="CA12" s="819"/>
      <c r="CB12" s="819"/>
      <c r="CC12" s="819"/>
      <c r="CD12" s="819"/>
      <c r="CE12" s="819"/>
      <c r="CF12" s="819"/>
      <c r="CG12" s="820"/>
      <c r="CH12" s="821"/>
      <c r="CI12" s="822"/>
      <c r="CJ12" s="822"/>
      <c r="CK12" s="822"/>
      <c r="CL12" s="823"/>
      <c r="CM12" s="821"/>
      <c r="CN12" s="822"/>
      <c r="CO12" s="822"/>
      <c r="CP12" s="822"/>
      <c r="CQ12" s="823"/>
      <c r="CR12" s="821"/>
      <c r="CS12" s="822"/>
      <c r="CT12" s="822"/>
      <c r="CU12" s="822"/>
      <c r="CV12" s="823"/>
      <c r="CW12" s="821"/>
      <c r="CX12" s="822"/>
      <c r="CY12" s="822"/>
      <c r="CZ12" s="822"/>
      <c r="DA12" s="823"/>
      <c r="DB12" s="821"/>
      <c r="DC12" s="822"/>
      <c r="DD12" s="822"/>
      <c r="DE12" s="822"/>
      <c r="DF12" s="823"/>
      <c r="DG12" s="821"/>
      <c r="DH12" s="822"/>
      <c r="DI12" s="822"/>
      <c r="DJ12" s="822"/>
      <c r="DK12" s="823"/>
      <c r="DL12" s="821"/>
      <c r="DM12" s="822"/>
      <c r="DN12" s="822"/>
      <c r="DO12" s="822"/>
      <c r="DP12" s="823"/>
      <c r="DQ12" s="821"/>
      <c r="DR12" s="822"/>
      <c r="DS12" s="822"/>
      <c r="DT12" s="822"/>
      <c r="DU12" s="823"/>
      <c r="DV12" s="818"/>
      <c r="DW12" s="819"/>
      <c r="DX12" s="819"/>
      <c r="DY12" s="819"/>
      <c r="DZ12" s="824"/>
      <c r="EA12" s="157"/>
    </row>
    <row r="13" spans="1:131" s="158" customFormat="1" ht="26.25" customHeight="1">
      <c r="A13" s="161">
        <v>7</v>
      </c>
      <c r="B13" s="825"/>
      <c r="C13" s="826"/>
      <c r="D13" s="826"/>
      <c r="E13" s="826"/>
      <c r="F13" s="826"/>
      <c r="G13" s="826"/>
      <c r="H13" s="826"/>
      <c r="I13" s="826"/>
      <c r="J13" s="826"/>
      <c r="K13" s="826"/>
      <c r="L13" s="826"/>
      <c r="M13" s="826"/>
      <c r="N13" s="826"/>
      <c r="O13" s="826"/>
      <c r="P13" s="827"/>
      <c r="Q13" s="828"/>
      <c r="R13" s="829"/>
      <c r="S13" s="829"/>
      <c r="T13" s="829"/>
      <c r="U13" s="829"/>
      <c r="V13" s="829"/>
      <c r="W13" s="829"/>
      <c r="X13" s="829"/>
      <c r="Y13" s="829"/>
      <c r="Z13" s="829"/>
      <c r="AA13" s="829"/>
      <c r="AB13" s="829"/>
      <c r="AC13" s="829"/>
      <c r="AD13" s="829"/>
      <c r="AE13" s="830"/>
      <c r="AF13" s="831"/>
      <c r="AG13" s="832"/>
      <c r="AH13" s="832"/>
      <c r="AI13" s="832"/>
      <c r="AJ13" s="833"/>
      <c r="AK13" s="814"/>
      <c r="AL13" s="815"/>
      <c r="AM13" s="815"/>
      <c r="AN13" s="815"/>
      <c r="AO13" s="815"/>
      <c r="AP13" s="815"/>
      <c r="AQ13" s="815"/>
      <c r="AR13" s="815"/>
      <c r="AS13" s="815"/>
      <c r="AT13" s="815"/>
      <c r="AU13" s="816"/>
      <c r="AV13" s="816"/>
      <c r="AW13" s="816"/>
      <c r="AX13" s="816"/>
      <c r="AY13" s="817"/>
      <c r="AZ13" s="155"/>
      <c r="BA13" s="155"/>
      <c r="BB13" s="155"/>
      <c r="BC13" s="155"/>
      <c r="BD13" s="155"/>
      <c r="BE13" s="156"/>
      <c r="BF13" s="156"/>
      <c r="BG13" s="156"/>
      <c r="BH13" s="156"/>
      <c r="BI13" s="156"/>
      <c r="BJ13" s="156"/>
      <c r="BK13" s="156"/>
      <c r="BL13" s="156"/>
      <c r="BM13" s="156"/>
      <c r="BN13" s="156"/>
      <c r="BO13" s="156"/>
      <c r="BP13" s="156"/>
      <c r="BQ13" s="161">
        <v>7</v>
      </c>
      <c r="BR13" s="162"/>
      <c r="BS13" s="818"/>
      <c r="BT13" s="819"/>
      <c r="BU13" s="819"/>
      <c r="BV13" s="819"/>
      <c r="BW13" s="819"/>
      <c r="BX13" s="819"/>
      <c r="BY13" s="819"/>
      <c r="BZ13" s="819"/>
      <c r="CA13" s="819"/>
      <c r="CB13" s="819"/>
      <c r="CC13" s="819"/>
      <c r="CD13" s="819"/>
      <c r="CE13" s="819"/>
      <c r="CF13" s="819"/>
      <c r="CG13" s="820"/>
      <c r="CH13" s="821"/>
      <c r="CI13" s="822"/>
      <c r="CJ13" s="822"/>
      <c r="CK13" s="822"/>
      <c r="CL13" s="823"/>
      <c r="CM13" s="821"/>
      <c r="CN13" s="822"/>
      <c r="CO13" s="822"/>
      <c r="CP13" s="822"/>
      <c r="CQ13" s="823"/>
      <c r="CR13" s="821"/>
      <c r="CS13" s="822"/>
      <c r="CT13" s="822"/>
      <c r="CU13" s="822"/>
      <c r="CV13" s="823"/>
      <c r="CW13" s="821"/>
      <c r="CX13" s="822"/>
      <c r="CY13" s="822"/>
      <c r="CZ13" s="822"/>
      <c r="DA13" s="823"/>
      <c r="DB13" s="821"/>
      <c r="DC13" s="822"/>
      <c r="DD13" s="822"/>
      <c r="DE13" s="822"/>
      <c r="DF13" s="823"/>
      <c r="DG13" s="821"/>
      <c r="DH13" s="822"/>
      <c r="DI13" s="822"/>
      <c r="DJ13" s="822"/>
      <c r="DK13" s="823"/>
      <c r="DL13" s="821"/>
      <c r="DM13" s="822"/>
      <c r="DN13" s="822"/>
      <c r="DO13" s="822"/>
      <c r="DP13" s="823"/>
      <c r="DQ13" s="821"/>
      <c r="DR13" s="822"/>
      <c r="DS13" s="822"/>
      <c r="DT13" s="822"/>
      <c r="DU13" s="823"/>
      <c r="DV13" s="818"/>
      <c r="DW13" s="819"/>
      <c r="DX13" s="819"/>
      <c r="DY13" s="819"/>
      <c r="DZ13" s="824"/>
      <c r="EA13" s="157"/>
    </row>
    <row r="14" spans="1:131" s="158" customFormat="1" ht="26.25" customHeight="1">
      <c r="A14" s="161">
        <v>8</v>
      </c>
      <c r="B14" s="825"/>
      <c r="C14" s="826"/>
      <c r="D14" s="826"/>
      <c r="E14" s="826"/>
      <c r="F14" s="826"/>
      <c r="G14" s="826"/>
      <c r="H14" s="826"/>
      <c r="I14" s="826"/>
      <c r="J14" s="826"/>
      <c r="K14" s="826"/>
      <c r="L14" s="826"/>
      <c r="M14" s="826"/>
      <c r="N14" s="826"/>
      <c r="O14" s="826"/>
      <c r="P14" s="827"/>
      <c r="Q14" s="828"/>
      <c r="R14" s="829"/>
      <c r="S14" s="829"/>
      <c r="T14" s="829"/>
      <c r="U14" s="829"/>
      <c r="V14" s="829"/>
      <c r="W14" s="829"/>
      <c r="X14" s="829"/>
      <c r="Y14" s="829"/>
      <c r="Z14" s="829"/>
      <c r="AA14" s="829"/>
      <c r="AB14" s="829"/>
      <c r="AC14" s="829"/>
      <c r="AD14" s="829"/>
      <c r="AE14" s="830"/>
      <c r="AF14" s="831"/>
      <c r="AG14" s="832"/>
      <c r="AH14" s="832"/>
      <c r="AI14" s="832"/>
      <c r="AJ14" s="833"/>
      <c r="AK14" s="814"/>
      <c r="AL14" s="815"/>
      <c r="AM14" s="815"/>
      <c r="AN14" s="815"/>
      <c r="AO14" s="815"/>
      <c r="AP14" s="815"/>
      <c r="AQ14" s="815"/>
      <c r="AR14" s="815"/>
      <c r="AS14" s="815"/>
      <c r="AT14" s="815"/>
      <c r="AU14" s="816"/>
      <c r="AV14" s="816"/>
      <c r="AW14" s="816"/>
      <c r="AX14" s="816"/>
      <c r="AY14" s="817"/>
      <c r="AZ14" s="155"/>
      <c r="BA14" s="155"/>
      <c r="BB14" s="155"/>
      <c r="BC14" s="155"/>
      <c r="BD14" s="155"/>
      <c r="BE14" s="156"/>
      <c r="BF14" s="156"/>
      <c r="BG14" s="156"/>
      <c r="BH14" s="156"/>
      <c r="BI14" s="156"/>
      <c r="BJ14" s="156"/>
      <c r="BK14" s="156"/>
      <c r="BL14" s="156"/>
      <c r="BM14" s="156"/>
      <c r="BN14" s="156"/>
      <c r="BO14" s="156"/>
      <c r="BP14" s="156"/>
      <c r="BQ14" s="161">
        <v>8</v>
      </c>
      <c r="BR14" s="162"/>
      <c r="BS14" s="818"/>
      <c r="BT14" s="819"/>
      <c r="BU14" s="819"/>
      <c r="BV14" s="819"/>
      <c r="BW14" s="819"/>
      <c r="BX14" s="819"/>
      <c r="BY14" s="819"/>
      <c r="BZ14" s="819"/>
      <c r="CA14" s="819"/>
      <c r="CB14" s="819"/>
      <c r="CC14" s="819"/>
      <c r="CD14" s="819"/>
      <c r="CE14" s="819"/>
      <c r="CF14" s="819"/>
      <c r="CG14" s="820"/>
      <c r="CH14" s="821"/>
      <c r="CI14" s="822"/>
      <c r="CJ14" s="822"/>
      <c r="CK14" s="822"/>
      <c r="CL14" s="823"/>
      <c r="CM14" s="821"/>
      <c r="CN14" s="822"/>
      <c r="CO14" s="822"/>
      <c r="CP14" s="822"/>
      <c r="CQ14" s="823"/>
      <c r="CR14" s="821"/>
      <c r="CS14" s="822"/>
      <c r="CT14" s="822"/>
      <c r="CU14" s="822"/>
      <c r="CV14" s="823"/>
      <c r="CW14" s="821"/>
      <c r="CX14" s="822"/>
      <c r="CY14" s="822"/>
      <c r="CZ14" s="822"/>
      <c r="DA14" s="823"/>
      <c r="DB14" s="821"/>
      <c r="DC14" s="822"/>
      <c r="DD14" s="822"/>
      <c r="DE14" s="822"/>
      <c r="DF14" s="823"/>
      <c r="DG14" s="821"/>
      <c r="DH14" s="822"/>
      <c r="DI14" s="822"/>
      <c r="DJ14" s="822"/>
      <c r="DK14" s="823"/>
      <c r="DL14" s="821"/>
      <c r="DM14" s="822"/>
      <c r="DN14" s="822"/>
      <c r="DO14" s="822"/>
      <c r="DP14" s="823"/>
      <c r="DQ14" s="821"/>
      <c r="DR14" s="822"/>
      <c r="DS14" s="822"/>
      <c r="DT14" s="822"/>
      <c r="DU14" s="823"/>
      <c r="DV14" s="818"/>
      <c r="DW14" s="819"/>
      <c r="DX14" s="819"/>
      <c r="DY14" s="819"/>
      <c r="DZ14" s="824"/>
      <c r="EA14" s="157"/>
    </row>
    <row r="15" spans="1:131" s="158" customFormat="1" ht="26.25" customHeight="1">
      <c r="A15" s="161">
        <v>9</v>
      </c>
      <c r="B15" s="825"/>
      <c r="C15" s="826"/>
      <c r="D15" s="826"/>
      <c r="E15" s="826"/>
      <c r="F15" s="826"/>
      <c r="G15" s="826"/>
      <c r="H15" s="826"/>
      <c r="I15" s="826"/>
      <c r="J15" s="826"/>
      <c r="K15" s="826"/>
      <c r="L15" s="826"/>
      <c r="M15" s="826"/>
      <c r="N15" s="826"/>
      <c r="O15" s="826"/>
      <c r="P15" s="827"/>
      <c r="Q15" s="828"/>
      <c r="R15" s="829"/>
      <c r="S15" s="829"/>
      <c r="T15" s="829"/>
      <c r="U15" s="829"/>
      <c r="V15" s="829"/>
      <c r="W15" s="829"/>
      <c r="X15" s="829"/>
      <c r="Y15" s="829"/>
      <c r="Z15" s="829"/>
      <c r="AA15" s="829"/>
      <c r="AB15" s="829"/>
      <c r="AC15" s="829"/>
      <c r="AD15" s="829"/>
      <c r="AE15" s="830"/>
      <c r="AF15" s="831"/>
      <c r="AG15" s="832"/>
      <c r="AH15" s="832"/>
      <c r="AI15" s="832"/>
      <c r="AJ15" s="833"/>
      <c r="AK15" s="814"/>
      <c r="AL15" s="815"/>
      <c r="AM15" s="815"/>
      <c r="AN15" s="815"/>
      <c r="AO15" s="815"/>
      <c r="AP15" s="815"/>
      <c r="AQ15" s="815"/>
      <c r="AR15" s="815"/>
      <c r="AS15" s="815"/>
      <c r="AT15" s="815"/>
      <c r="AU15" s="816"/>
      <c r="AV15" s="816"/>
      <c r="AW15" s="816"/>
      <c r="AX15" s="816"/>
      <c r="AY15" s="817"/>
      <c r="AZ15" s="155"/>
      <c r="BA15" s="155"/>
      <c r="BB15" s="155"/>
      <c r="BC15" s="155"/>
      <c r="BD15" s="155"/>
      <c r="BE15" s="156"/>
      <c r="BF15" s="156"/>
      <c r="BG15" s="156"/>
      <c r="BH15" s="156"/>
      <c r="BI15" s="156"/>
      <c r="BJ15" s="156"/>
      <c r="BK15" s="156"/>
      <c r="BL15" s="156"/>
      <c r="BM15" s="156"/>
      <c r="BN15" s="156"/>
      <c r="BO15" s="156"/>
      <c r="BP15" s="156"/>
      <c r="BQ15" s="161">
        <v>9</v>
      </c>
      <c r="BR15" s="162"/>
      <c r="BS15" s="818"/>
      <c r="BT15" s="819"/>
      <c r="BU15" s="819"/>
      <c r="BV15" s="819"/>
      <c r="BW15" s="819"/>
      <c r="BX15" s="819"/>
      <c r="BY15" s="819"/>
      <c r="BZ15" s="819"/>
      <c r="CA15" s="819"/>
      <c r="CB15" s="819"/>
      <c r="CC15" s="819"/>
      <c r="CD15" s="819"/>
      <c r="CE15" s="819"/>
      <c r="CF15" s="819"/>
      <c r="CG15" s="820"/>
      <c r="CH15" s="821"/>
      <c r="CI15" s="822"/>
      <c r="CJ15" s="822"/>
      <c r="CK15" s="822"/>
      <c r="CL15" s="823"/>
      <c r="CM15" s="821"/>
      <c r="CN15" s="822"/>
      <c r="CO15" s="822"/>
      <c r="CP15" s="822"/>
      <c r="CQ15" s="823"/>
      <c r="CR15" s="821"/>
      <c r="CS15" s="822"/>
      <c r="CT15" s="822"/>
      <c r="CU15" s="822"/>
      <c r="CV15" s="823"/>
      <c r="CW15" s="821"/>
      <c r="CX15" s="822"/>
      <c r="CY15" s="822"/>
      <c r="CZ15" s="822"/>
      <c r="DA15" s="823"/>
      <c r="DB15" s="821"/>
      <c r="DC15" s="822"/>
      <c r="DD15" s="822"/>
      <c r="DE15" s="822"/>
      <c r="DF15" s="823"/>
      <c r="DG15" s="821"/>
      <c r="DH15" s="822"/>
      <c r="DI15" s="822"/>
      <c r="DJ15" s="822"/>
      <c r="DK15" s="823"/>
      <c r="DL15" s="821"/>
      <c r="DM15" s="822"/>
      <c r="DN15" s="822"/>
      <c r="DO15" s="822"/>
      <c r="DP15" s="823"/>
      <c r="DQ15" s="821"/>
      <c r="DR15" s="822"/>
      <c r="DS15" s="822"/>
      <c r="DT15" s="822"/>
      <c r="DU15" s="823"/>
      <c r="DV15" s="818"/>
      <c r="DW15" s="819"/>
      <c r="DX15" s="819"/>
      <c r="DY15" s="819"/>
      <c r="DZ15" s="824"/>
      <c r="EA15" s="157"/>
    </row>
    <row r="16" spans="1:131" s="158" customFormat="1" ht="26.25" customHeight="1">
      <c r="A16" s="161">
        <v>10</v>
      </c>
      <c r="B16" s="825"/>
      <c r="C16" s="826"/>
      <c r="D16" s="826"/>
      <c r="E16" s="826"/>
      <c r="F16" s="826"/>
      <c r="G16" s="826"/>
      <c r="H16" s="826"/>
      <c r="I16" s="826"/>
      <c r="J16" s="826"/>
      <c r="K16" s="826"/>
      <c r="L16" s="826"/>
      <c r="M16" s="826"/>
      <c r="N16" s="826"/>
      <c r="O16" s="826"/>
      <c r="P16" s="827"/>
      <c r="Q16" s="828"/>
      <c r="R16" s="829"/>
      <c r="S16" s="829"/>
      <c r="T16" s="829"/>
      <c r="U16" s="829"/>
      <c r="V16" s="829"/>
      <c r="W16" s="829"/>
      <c r="X16" s="829"/>
      <c r="Y16" s="829"/>
      <c r="Z16" s="829"/>
      <c r="AA16" s="829"/>
      <c r="AB16" s="829"/>
      <c r="AC16" s="829"/>
      <c r="AD16" s="829"/>
      <c r="AE16" s="830"/>
      <c r="AF16" s="831"/>
      <c r="AG16" s="832"/>
      <c r="AH16" s="832"/>
      <c r="AI16" s="832"/>
      <c r="AJ16" s="833"/>
      <c r="AK16" s="814"/>
      <c r="AL16" s="815"/>
      <c r="AM16" s="815"/>
      <c r="AN16" s="815"/>
      <c r="AO16" s="815"/>
      <c r="AP16" s="815"/>
      <c r="AQ16" s="815"/>
      <c r="AR16" s="815"/>
      <c r="AS16" s="815"/>
      <c r="AT16" s="815"/>
      <c r="AU16" s="816"/>
      <c r="AV16" s="816"/>
      <c r="AW16" s="816"/>
      <c r="AX16" s="816"/>
      <c r="AY16" s="817"/>
      <c r="AZ16" s="155"/>
      <c r="BA16" s="155"/>
      <c r="BB16" s="155"/>
      <c r="BC16" s="155"/>
      <c r="BD16" s="155"/>
      <c r="BE16" s="156"/>
      <c r="BF16" s="156"/>
      <c r="BG16" s="156"/>
      <c r="BH16" s="156"/>
      <c r="BI16" s="156"/>
      <c r="BJ16" s="156"/>
      <c r="BK16" s="156"/>
      <c r="BL16" s="156"/>
      <c r="BM16" s="156"/>
      <c r="BN16" s="156"/>
      <c r="BO16" s="156"/>
      <c r="BP16" s="156"/>
      <c r="BQ16" s="161">
        <v>10</v>
      </c>
      <c r="BR16" s="162"/>
      <c r="BS16" s="818"/>
      <c r="BT16" s="819"/>
      <c r="BU16" s="819"/>
      <c r="BV16" s="819"/>
      <c r="BW16" s="819"/>
      <c r="BX16" s="819"/>
      <c r="BY16" s="819"/>
      <c r="BZ16" s="819"/>
      <c r="CA16" s="819"/>
      <c r="CB16" s="819"/>
      <c r="CC16" s="819"/>
      <c r="CD16" s="819"/>
      <c r="CE16" s="819"/>
      <c r="CF16" s="819"/>
      <c r="CG16" s="820"/>
      <c r="CH16" s="821"/>
      <c r="CI16" s="822"/>
      <c r="CJ16" s="822"/>
      <c r="CK16" s="822"/>
      <c r="CL16" s="823"/>
      <c r="CM16" s="821"/>
      <c r="CN16" s="822"/>
      <c r="CO16" s="822"/>
      <c r="CP16" s="822"/>
      <c r="CQ16" s="823"/>
      <c r="CR16" s="821"/>
      <c r="CS16" s="822"/>
      <c r="CT16" s="822"/>
      <c r="CU16" s="822"/>
      <c r="CV16" s="823"/>
      <c r="CW16" s="821"/>
      <c r="CX16" s="822"/>
      <c r="CY16" s="822"/>
      <c r="CZ16" s="822"/>
      <c r="DA16" s="823"/>
      <c r="DB16" s="821"/>
      <c r="DC16" s="822"/>
      <c r="DD16" s="822"/>
      <c r="DE16" s="822"/>
      <c r="DF16" s="823"/>
      <c r="DG16" s="821"/>
      <c r="DH16" s="822"/>
      <c r="DI16" s="822"/>
      <c r="DJ16" s="822"/>
      <c r="DK16" s="823"/>
      <c r="DL16" s="821"/>
      <c r="DM16" s="822"/>
      <c r="DN16" s="822"/>
      <c r="DO16" s="822"/>
      <c r="DP16" s="823"/>
      <c r="DQ16" s="821"/>
      <c r="DR16" s="822"/>
      <c r="DS16" s="822"/>
      <c r="DT16" s="822"/>
      <c r="DU16" s="823"/>
      <c r="DV16" s="818"/>
      <c r="DW16" s="819"/>
      <c r="DX16" s="819"/>
      <c r="DY16" s="819"/>
      <c r="DZ16" s="824"/>
      <c r="EA16" s="157"/>
    </row>
    <row r="17" spans="1:131" s="158" customFormat="1" ht="26.25" customHeight="1">
      <c r="A17" s="161">
        <v>11</v>
      </c>
      <c r="B17" s="825"/>
      <c r="C17" s="826"/>
      <c r="D17" s="826"/>
      <c r="E17" s="826"/>
      <c r="F17" s="826"/>
      <c r="G17" s="826"/>
      <c r="H17" s="826"/>
      <c r="I17" s="826"/>
      <c r="J17" s="826"/>
      <c r="K17" s="826"/>
      <c r="L17" s="826"/>
      <c r="M17" s="826"/>
      <c r="N17" s="826"/>
      <c r="O17" s="826"/>
      <c r="P17" s="827"/>
      <c r="Q17" s="828"/>
      <c r="R17" s="829"/>
      <c r="S17" s="829"/>
      <c r="T17" s="829"/>
      <c r="U17" s="829"/>
      <c r="V17" s="829"/>
      <c r="W17" s="829"/>
      <c r="X17" s="829"/>
      <c r="Y17" s="829"/>
      <c r="Z17" s="829"/>
      <c r="AA17" s="829"/>
      <c r="AB17" s="829"/>
      <c r="AC17" s="829"/>
      <c r="AD17" s="829"/>
      <c r="AE17" s="830"/>
      <c r="AF17" s="831"/>
      <c r="AG17" s="832"/>
      <c r="AH17" s="832"/>
      <c r="AI17" s="832"/>
      <c r="AJ17" s="833"/>
      <c r="AK17" s="814"/>
      <c r="AL17" s="815"/>
      <c r="AM17" s="815"/>
      <c r="AN17" s="815"/>
      <c r="AO17" s="815"/>
      <c r="AP17" s="815"/>
      <c r="AQ17" s="815"/>
      <c r="AR17" s="815"/>
      <c r="AS17" s="815"/>
      <c r="AT17" s="815"/>
      <c r="AU17" s="816"/>
      <c r="AV17" s="816"/>
      <c r="AW17" s="816"/>
      <c r="AX17" s="816"/>
      <c r="AY17" s="817"/>
      <c r="AZ17" s="155"/>
      <c r="BA17" s="155"/>
      <c r="BB17" s="155"/>
      <c r="BC17" s="155"/>
      <c r="BD17" s="155"/>
      <c r="BE17" s="156"/>
      <c r="BF17" s="156"/>
      <c r="BG17" s="156"/>
      <c r="BH17" s="156"/>
      <c r="BI17" s="156"/>
      <c r="BJ17" s="156"/>
      <c r="BK17" s="156"/>
      <c r="BL17" s="156"/>
      <c r="BM17" s="156"/>
      <c r="BN17" s="156"/>
      <c r="BO17" s="156"/>
      <c r="BP17" s="156"/>
      <c r="BQ17" s="161">
        <v>11</v>
      </c>
      <c r="BR17" s="162"/>
      <c r="BS17" s="818"/>
      <c r="BT17" s="819"/>
      <c r="BU17" s="819"/>
      <c r="BV17" s="819"/>
      <c r="BW17" s="819"/>
      <c r="BX17" s="819"/>
      <c r="BY17" s="819"/>
      <c r="BZ17" s="819"/>
      <c r="CA17" s="819"/>
      <c r="CB17" s="819"/>
      <c r="CC17" s="819"/>
      <c r="CD17" s="819"/>
      <c r="CE17" s="819"/>
      <c r="CF17" s="819"/>
      <c r="CG17" s="820"/>
      <c r="CH17" s="821"/>
      <c r="CI17" s="822"/>
      <c r="CJ17" s="822"/>
      <c r="CK17" s="822"/>
      <c r="CL17" s="823"/>
      <c r="CM17" s="821"/>
      <c r="CN17" s="822"/>
      <c r="CO17" s="822"/>
      <c r="CP17" s="822"/>
      <c r="CQ17" s="823"/>
      <c r="CR17" s="821"/>
      <c r="CS17" s="822"/>
      <c r="CT17" s="822"/>
      <c r="CU17" s="822"/>
      <c r="CV17" s="823"/>
      <c r="CW17" s="821"/>
      <c r="CX17" s="822"/>
      <c r="CY17" s="822"/>
      <c r="CZ17" s="822"/>
      <c r="DA17" s="823"/>
      <c r="DB17" s="821"/>
      <c r="DC17" s="822"/>
      <c r="DD17" s="822"/>
      <c r="DE17" s="822"/>
      <c r="DF17" s="823"/>
      <c r="DG17" s="821"/>
      <c r="DH17" s="822"/>
      <c r="DI17" s="822"/>
      <c r="DJ17" s="822"/>
      <c r="DK17" s="823"/>
      <c r="DL17" s="821"/>
      <c r="DM17" s="822"/>
      <c r="DN17" s="822"/>
      <c r="DO17" s="822"/>
      <c r="DP17" s="823"/>
      <c r="DQ17" s="821"/>
      <c r="DR17" s="822"/>
      <c r="DS17" s="822"/>
      <c r="DT17" s="822"/>
      <c r="DU17" s="823"/>
      <c r="DV17" s="818"/>
      <c r="DW17" s="819"/>
      <c r="DX17" s="819"/>
      <c r="DY17" s="819"/>
      <c r="DZ17" s="824"/>
      <c r="EA17" s="157"/>
    </row>
    <row r="18" spans="1:131" s="158" customFormat="1" ht="26.25" customHeight="1">
      <c r="A18" s="161">
        <v>12</v>
      </c>
      <c r="B18" s="825"/>
      <c r="C18" s="826"/>
      <c r="D18" s="826"/>
      <c r="E18" s="826"/>
      <c r="F18" s="826"/>
      <c r="G18" s="826"/>
      <c r="H18" s="826"/>
      <c r="I18" s="826"/>
      <c r="J18" s="826"/>
      <c r="K18" s="826"/>
      <c r="L18" s="826"/>
      <c r="M18" s="826"/>
      <c r="N18" s="826"/>
      <c r="O18" s="826"/>
      <c r="P18" s="827"/>
      <c r="Q18" s="828"/>
      <c r="R18" s="829"/>
      <c r="S18" s="829"/>
      <c r="T18" s="829"/>
      <c r="U18" s="829"/>
      <c r="V18" s="829"/>
      <c r="W18" s="829"/>
      <c r="X18" s="829"/>
      <c r="Y18" s="829"/>
      <c r="Z18" s="829"/>
      <c r="AA18" s="829"/>
      <c r="AB18" s="829"/>
      <c r="AC18" s="829"/>
      <c r="AD18" s="829"/>
      <c r="AE18" s="830"/>
      <c r="AF18" s="831"/>
      <c r="AG18" s="832"/>
      <c r="AH18" s="832"/>
      <c r="AI18" s="832"/>
      <c r="AJ18" s="833"/>
      <c r="AK18" s="814"/>
      <c r="AL18" s="815"/>
      <c r="AM18" s="815"/>
      <c r="AN18" s="815"/>
      <c r="AO18" s="815"/>
      <c r="AP18" s="815"/>
      <c r="AQ18" s="815"/>
      <c r="AR18" s="815"/>
      <c r="AS18" s="815"/>
      <c r="AT18" s="815"/>
      <c r="AU18" s="816"/>
      <c r="AV18" s="816"/>
      <c r="AW18" s="816"/>
      <c r="AX18" s="816"/>
      <c r="AY18" s="817"/>
      <c r="AZ18" s="155"/>
      <c r="BA18" s="155"/>
      <c r="BB18" s="155"/>
      <c r="BC18" s="155"/>
      <c r="BD18" s="155"/>
      <c r="BE18" s="156"/>
      <c r="BF18" s="156"/>
      <c r="BG18" s="156"/>
      <c r="BH18" s="156"/>
      <c r="BI18" s="156"/>
      <c r="BJ18" s="156"/>
      <c r="BK18" s="156"/>
      <c r="BL18" s="156"/>
      <c r="BM18" s="156"/>
      <c r="BN18" s="156"/>
      <c r="BO18" s="156"/>
      <c r="BP18" s="156"/>
      <c r="BQ18" s="161">
        <v>12</v>
      </c>
      <c r="BR18" s="162"/>
      <c r="BS18" s="818"/>
      <c r="BT18" s="819"/>
      <c r="BU18" s="819"/>
      <c r="BV18" s="819"/>
      <c r="BW18" s="819"/>
      <c r="BX18" s="819"/>
      <c r="BY18" s="819"/>
      <c r="BZ18" s="819"/>
      <c r="CA18" s="819"/>
      <c r="CB18" s="819"/>
      <c r="CC18" s="819"/>
      <c r="CD18" s="819"/>
      <c r="CE18" s="819"/>
      <c r="CF18" s="819"/>
      <c r="CG18" s="820"/>
      <c r="CH18" s="821"/>
      <c r="CI18" s="822"/>
      <c r="CJ18" s="822"/>
      <c r="CK18" s="822"/>
      <c r="CL18" s="823"/>
      <c r="CM18" s="821"/>
      <c r="CN18" s="822"/>
      <c r="CO18" s="822"/>
      <c r="CP18" s="822"/>
      <c r="CQ18" s="823"/>
      <c r="CR18" s="821"/>
      <c r="CS18" s="822"/>
      <c r="CT18" s="822"/>
      <c r="CU18" s="822"/>
      <c r="CV18" s="823"/>
      <c r="CW18" s="821"/>
      <c r="CX18" s="822"/>
      <c r="CY18" s="822"/>
      <c r="CZ18" s="822"/>
      <c r="DA18" s="823"/>
      <c r="DB18" s="821"/>
      <c r="DC18" s="822"/>
      <c r="DD18" s="822"/>
      <c r="DE18" s="822"/>
      <c r="DF18" s="823"/>
      <c r="DG18" s="821"/>
      <c r="DH18" s="822"/>
      <c r="DI18" s="822"/>
      <c r="DJ18" s="822"/>
      <c r="DK18" s="823"/>
      <c r="DL18" s="821"/>
      <c r="DM18" s="822"/>
      <c r="DN18" s="822"/>
      <c r="DO18" s="822"/>
      <c r="DP18" s="823"/>
      <c r="DQ18" s="821"/>
      <c r="DR18" s="822"/>
      <c r="DS18" s="822"/>
      <c r="DT18" s="822"/>
      <c r="DU18" s="823"/>
      <c r="DV18" s="818"/>
      <c r="DW18" s="819"/>
      <c r="DX18" s="819"/>
      <c r="DY18" s="819"/>
      <c r="DZ18" s="824"/>
      <c r="EA18" s="157"/>
    </row>
    <row r="19" spans="1:131" s="158" customFormat="1" ht="26.25" customHeight="1">
      <c r="A19" s="161">
        <v>13</v>
      </c>
      <c r="B19" s="825"/>
      <c r="C19" s="826"/>
      <c r="D19" s="826"/>
      <c r="E19" s="826"/>
      <c r="F19" s="826"/>
      <c r="G19" s="826"/>
      <c r="H19" s="826"/>
      <c r="I19" s="826"/>
      <c r="J19" s="826"/>
      <c r="K19" s="826"/>
      <c r="L19" s="826"/>
      <c r="M19" s="826"/>
      <c r="N19" s="826"/>
      <c r="O19" s="826"/>
      <c r="P19" s="827"/>
      <c r="Q19" s="828"/>
      <c r="R19" s="829"/>
      <c r="S19" s="829"/>
      <c r="T19" s="829"/>
      <c r="U19" s="829"/>
      <c r="V19" s="829"/>
      <c r="W19" s="829"/>
      <c r="X19" s="829"/>
      <c r="Y19" s="829"/>
      <c r="Z19" s="829"/>
      <c r="AA19" s="829"/>
      <c r="AB19" s="829"/>
      <c r="AC19" s="829"/>
      <c r="AD19" s="829"/>
      <c r="AE19" s="830"/>
      <c r="AF19" s="831"/>
      <c r="AG19" s="832"/>
      <c r="AH19" s="832"/>
      <c r="AI19" s="832"/>
      <c r="AJ19" s="833"/>
      <c r="AK19" s="814"/>
      <c r="AL19" s="815"/>
      <c r="AM19" s="815"/>
      <c r="AN19" s="815"/>
      <c r="AO19" s="815"/>
      <c r="AP19" s="815"/>
      <c r="AQ19" s="815"/>
      <c r="AR19" s="815"/>
      <c r="AS19" s="815"/>
      <c r="AT19" s="815"/>
      <c r="AU19" s="816"/>
      <c r="AV19" s="816"/>
      <c r="AW19" s="816"/>
      <c r="AX19" s="816"/>
      <c r="AY19" s="817"/>
      <c r="AZ19" s="155"/>
      <c r="BA19" s="155"/>
      <c r="BB19" s="155"/>
      <c r="BC19" s="155"/>
      <c r="BD19" s="155"/>
      <c r="BE19" s="156"/>
      <c r="BF19" s="156"/>
      <c r="BG19" s="156"/>
      <c r="BH19" s="156"/>
      <c r="BI19" s="156"/>
      <c r="BJ19" s="156"/>
      <c r="BK19" s="156"/>
      <c r="BL19" s="156"/>
      <c r="BM19" s="156"/>
      <c r="BN19" s="156"/>
      <c r="BO19" s="156"/>
      <c r="BP19" s="156"/>
      <c r="BQ19" s="161">
        <v>13</v>
      </c>
      <c r="BR19" s="162"/>
      <c r="BS19" s="818"/>
      <c r="BT19" s="819"/>
      <c r="BU19" s="819"/>
      <c r="BV19" s="819"/>
      <c r="BW19" s="819"/>
      <c r="BX19" s="819"/>
      <c r="BY19" s="819"/>
      <c r="BZ19" s="819"/>
      <c r="CA19" s="819"/>
      <c r="CB19" s="819"/>
      <c r="CC19" s="819"/>
      <c r="CD19" s="819"/>
      <c r="CE19" s="819"/>
      <c r="CF19" s="819"/>
      <c r="CG19" s="820"/>
      <c r="CH19" s="821"/>
      <c r="CI19" s="822"/>
      <c r="CJ19" s="822"/>
      <c r="CK19" s="822"/>
      <c r="CL19" s="823"/>
      <c r="CM19" s="821"/>
      <c r="CN19" s="822"/>
      <c r="CO19" s="822"/>
      <c r="CP19" s="822"/>
      <c r="CQ19" s="823"/>
      <c r="CR19" s="821"/>
      <c r="CS19" s="822"/>
      <c r="CT19" s="822"/>
      <c r="CU19" s="822"/>
      <c r="CV19" s="823"/>
      <c r="CW19" s="821"/>
      <c r="CX19" s="822"/>
      <c r="CY19" s="822"/>
      <c r="CZ19" s="822"/>
      <c r="DA19" s="823"/>
      <c r="DB19" s="821"/>
      <c r="DC19" s="822"/>
      <c r="DD19" s="822"/>
      <c r="DE19" s="822"/>
      <c r="DF19" s="823"/>
      <c r="DG19" s="821"/>
      <c r="DH19" s="822"/>
      <c r="DI19" s="822"/>
      <c r="DJ19" s="822"/>
      <c r="DK19" s="823"/>
      <c r="DL19" s="821"/>
      <c r="DM19" s="822"/>
      <c r="DN19" s="822"/>
      <c r="DO19" s="822"/>
      <c r="DP19" s="823"/>
      <c r="DQ19" s="821"/>
      <c r="DR19" s="822"/>
      <c r="DS19" s="822"/>
      <c r="DT19" s="822"/>
      <c r="DU19" s="823"/>
      <c r="DV19" s="818"/>
      <c r="DW19" s="819"/>
      <c r="DX19" s="819"/>
      <c r="DY19" s="819"/>
      <c r="DZ19" s="824"/>
      <c r="EA19" s="157"/>
    </row>
    <row r="20" spans="1:131" s="158" customFormat="1" ht="26.25" customHeight="1">
      <c r="A20" s="161">
        <v>14</v>
      </c>
      <c r="B20" s="825"/>
      <c r="C20" s="826"/>
      <c r="D20" s="826"/>
      <c r="E20" s="826"/>
      <c r="F20" s="826"/>
      <c r="G20" s="826"/>
      <c r="H20" s="826"/>
      <c r="I20" s="826"/>
      <c r="J20" s="826"/>
      <c r="K20" s="826"/>
      <c r="L20" s="826"/>
      <c r="M20" s="826"/>
      <c r="N20" s="826"/>
      <c r="O20" s="826"/>
      <c r="P20" s="827"/>
      <c r="Q20" s="828"/>
      <c r="R20" s="829"/>
      <c r="S20" s="829"/>
      <c r="T20" s="829"/>
      <c r="U20" s="829"/>
      <c r="V20" s="829"/>
      <c r="W20" s="829"/>
      <c r="X20" s="829"/>
      <c r="Y20" s="829"/>
      <c r="Z20" s="829"/>
      <c r="AA20" s="829"/>
      <c r="AB20" s="829"/>
      <c r="AC20" s="829"/>
      <c r="AD20" s="829"/>
      <c r="AE20" s="830"/>
      <c r="AF20" s="831"/>
      <c r="AG20" s="832"/>
      <c r="AH20" s="832"/>
      <c r="AI20" s="832"/>
      <c r="AJ20" s="833"/>
      <c r="AK20" s="814"/>
      <c r="AL20" s="815"/>
      <c r="AM20" s="815"/>
      <c r="AN20" s="815"/>
      <c r="AO20" s="815"/>
      <c r="AP20" s="815"/>
      <c r="AQ20" s="815"/>
      <c r="AR20" s="815"/>
      <c r="AS20" s="815"/>
      <c r="AT20" s="815"/>
      <c r="AU20" s="816"/>
      <c r="AV20" s="816"/>
      <c r="AW20" s="816"/>
      <c r="AX20" s="816"/>
      <c r="AY20" s="817"/>
      <c r="AZ20" s="155"/>
      <c r="BA20" s="155"/>
      <c r="BB20" s="155"/>
      <c r="BC20" s="155"/>
      <c r="BD20" s="155"/>
      <c r="BE20" s="156"/>
      <c r="BF20" s="156"/>
      <c r="BG20" s="156"/>
      <c r="BH20" s="156"/>
      <c r="BI20" s="156"/>
      <c r="BJ20" s="156"/>
      <c r="BK20" s="156"/>
      <c r="BL20" s="156"/>
      <c r="BM20" s="156"/>
      <c r="BN20" s="156"/>
      <c r="BO20" s="156"/>
      <c r="BP20" s="156"/>
      <c r="BQ20" s="161">
        <v>14</v>
      </c>
      <c r="BR20" s="162"/>
      <c r="BS20" s="818"/>
      <c r="BT20" s="819"/>
      <c r="BU20" s="819"/>
      <c r="BV20" s="819"/>
      <c r="BW20" s="819"/>
      <c r="BX20" s="819"/>
      <c r="BY20" s="819"/>
      <c r="BZ20" s="819"/>
      <c r="CA20" s="819"/>
      <c r="CB20" s="819"/>
      <c r="CC20" s="819"/>
      <c r="CD20" s="819"/>
      <c r="CE20" s="819"/>
      <c r="CF20" s="819"/>
      <c r="CG20" s="820"/>
      <c r="CH20" s="821"/>
      <c r="CI20" s="822"/>
      <c r="CJ20" s="822"/>
      <c r="CK20" s="822"/>
      <c r="CL20" s="823"/>
      <c r="CM20" s="821"/>
      <c r="CN20" s="822"/>
      <c r="CO20" s="822"/>
      <c r="CP20" s="822"/>
      <c r="CQ20" s="823"/>
      <c r="CR20" s="821"/>
      <c r="CS20" s="822"/>
      <c r="CT20" s="822"/>
      <c r="CU20" s="822"/>
      <c r="CV20" s="823"/>
      <c r="CW20" s="821"/>
      <c r="CX20" s="822"/>
      <c r="CY20" s="822"/>
      <c r="CZ20" s="822"/>
      <c r="DA20" s="823"/>
      <c r="DB20" s="821"/>
      <c r="DC20" s="822"/>
      <c r="DD20" s="822"/>
      <c r="DE20" s="822"/>
      <c r="DF20" s="823"/>
      <c r="DG20" s="821"/>
      <c r="DH20" s="822"/>
      <c r="DI20" s="822"/>
      <c r="DJ20" s="822"/>
      <c r="DK20" s="823"/>
      <c r="DL20" s="821"/>
      <c r="DM20" s="822"/>
      <c r="DN20" s="822"/>
      <c r="DO20" s="822"/>
      <c r="DP20" s="823"/>
      <c r="DQ20" s="821"/>
      <c r="DR20" s="822"/>
      <c r="DS20" s="822"/>
      <c r="DT20" s="822"/>
      <c r="DU20" s="823"/>
      <c r="DV20" s="818"/>
      <c r="DW20" s="819"/>
      <c r="DX20" s="819"/>
      <c r="DY20" s="819"/>
      <c r="DZ20" s="824"/>
      <c r="EA20" s="157"/>
    </row>
    <row r="21" spans="1:131" s="158" customFormat="1" ht="26.25" customHeight="1" thickBot="1">
      <c r="A21" s="161">
        <v>15</v>
      </c>
      <c r="B21" s="825"/>
      <c r="C21" s="826"/>
      <c r="D21" s="826"/>
      <c r="E21" s="826"/>
      <c r="F21" s="826"/>
      <c r="G21" s="826"/>
      <c r="H21" s="826"/>
      <c r="I21" s="826"/>
      <c r="J21" s="826"/>
      <c r="K21" s="826"/>
      <c r="L21" s="826"/>
      <c r="M21" s="826"/>
      <c r="N21" s="826"/>
      <c r="O21" s="826"/>
      <c r="P21" s="827"/>
      <c r="Q21" s="828"/>
      <c r="R21" s="829"/>
      <c r="S21" s="829"/>
      <c r="T21" s="829"/>
      <c r="U21" s="829"/>
      <c r="V21" s="829"/>
      <c r="W21" s="829"/>
      <c r="X21" s="829"/>
      <c r="Y21" s="829"/>
      <c r="Z21" s="829"/>
      <c r="AA21" s="829"/>
      <c r="AB21" s="829"/>
      <c r="AC21" s="829"/>
      <c r="AD21" s="829"/>
      <c r="AE21" s="830"/>
      <c r="AF21" s="831"/>
      <c r="AG21" s="832"/>
      <c r="AH21" s="832"/>
      <c r="AI21" s="832"/>
      <c r="AJ21" s="833"/>
      <c r="AK21" s="814"/>
      <c r="AL21" s="815"/>
      <c r="AM21" s="815"/>
      <c r="AN21" s="815"/>
      <c r="AO21" s="815"/>
      <c r="AP21" s="815"/>
      <c r="AQ21" s="815"/>
      <c r="AR21" s="815"/>
      <c r="AS21" s="815"/>
      <c r="AT21" s="815"/>
      <c r="AU21" s="816"/>
      <c r="AV21" s="816"/>
      <c r="AW21" s="816"/>
      <c r="AX21" s="816"/>
      <c r="AY21" s="817"/>
      <c r="AZ21" s="155"/>
      <c r="BA21" s="155"/>
      <c r="BB21" s="155"/>
      <c r="BC21" s="155"/>
      <c r="BD21" s="155"/>
      <c r="BE21" s="156"/>
      <c r="BF21" s="156"/>
      <c r="BG21" s="156"/>
      <c r="BH21" s="156"/>
      <c r="BI21" s="156"/>
      <c r="BJ21" s="156"/>
      <c r="BK21" s="156"/>
      <c r="BL21" s="156"/>
      <c r="BM21" s="156"/>
      <c r="BN21" s="156"/>
      <c r="BO21" s="156"/>
      <c r="BP21" s="156"/>
      <c r="BQ21" s="161">
        <v>15</v>
      </c>
      <c r="BR21" s="162"/>
      <c r="BS21" s="818"/>
      <c r="BT21" s="819"/>
      <c r="BU21" s="819"/>
      <c r="BV21" s="819"/>
      <c r="BW21" s="819"/>
      <c r="BX21" s="819"/>
      <c r="BY21" s="819"/>
      <c r="BZ21" s="819"/>
      <c r="CA21" s="819"/>
      <c r="CB21" s="819"/>
      <c r="CC21" s="819"/>
      <c r="CD21" s="819"/>
      <c r="CE21" s="819"/>
      <c r="CF21" s="819"/>
      <c r="CG21" s="820"/>
      <c r="CH21" s="821"/>
      <c r="CI21" s="822"/>
      <c r="CJ21" s="822"/>
      <c r="CK21" s="822"/>
      <c r="CL21" s="823"/>
      <c r="CM21" s="821"/>
      <c r="CN21" s="822"/>
      <c r="CO21" s="822"/>
      <c r="CP21" s="822"/>
      <c r="CQ21" s="823"/>
      <c r="CR21" s="821"/>
      <c r="CS21" s="822"/>
      <c r="CT21" s="822"/>
      <c r="CU21" s="822"/>
      <c r="CV21" s="823"/>
      <c r="CW21" s="821"/>
      <c r="CX21" s="822"/>
      <c r="CY21" s="822"/>
      <c r="CZ21" s="822"/>
      <c r="DA21" s="823"/>
      <c r="DB21" s="821"/>
      <c r="DC21" s="822"/>
      <c r="DD21" s="822"/>
      <c r="DE21" s="822"/>
      <c r="DF21" s="823"/>
      <c r="DG21" s="821"/>
      <c r="DH21" s="822"/>
      <c r="DI21" s="822"/>
      <c r="DJ21" s="822"/>
      <c r="DK21" s="823"/>
      <c r="DL21" s="821"/>
      <c r="DM21" s="822"/>
      <c r="DN21" s="822"/>
      <c r="DO21" s="822"/>
      <c r="DP21" s="823"/>
      <c r="DQ21" s="821"/>
      <c r="DR21" s="822"/>
      <c r="DS21" s="822"/>
      <c r="DT21" s="822"/>
      <c r="DU21" s="823"/>
      <c r="DV21" s="818"/>
      <c r="DW21" s="819"/>
      <c r="DX21" s="819"/>
      <c r="DY21" s="819"/>
      <c r="DZ21" s="824"/>
      <c r="EA21" s="157"/>
    </row>
    <row r="22" spans="1:131" s="158" customFormat="1" ht="26.25" customHeight="1">
      <c r="A22" s="161">
        <v>16</v>
      </c>
      <c r="B22" s="825"/>
      <c r="C22" s="826"/>
      <c r="D22" s="826"/>
      <c r="E22" s="826"/>
      <c r="F22" s="826"/>
      <c r="G22" s="826"/>
      <c r="H22" s="826"/>
      <c r="I22" s="826"/>
      <c r="J22" s="826"/>
      <c r="K22" s="826"/>
      <c r="L22" s="826"/>
      <c r="M22" s="826"/>
      <c r="N22" s="826"/>
      <c r="O22" s="826"/>
      <c r="P22" s="827"/>
      <c r="Q22" s="844"/>
      <c r="R22" s="845"/>
      <c r="S22" s="845"/>
      <c r="T22" s="845"/>
      <c r="U22" s="845"/>
      <c r="V22" s="845"/>
      <c r="W22" s="845"/>
      <c r="X22" s="845"/>
      <c r="Y22" s="845"/>
      <c r="Z22" s="845"/>
      <c r="AA22" s="845"/>
      <c r="AB22" s="845"/>
      <c r="AC22" s="845"/>
      <c r="AD22" s="845"/>
      <c r="AE22" s="846"/>
      <c r="AF22" s="831"/>
      <c r="AG22" s="832"/>
      <c r="AH22" s="832"/>
      <c r="AI22" s="832"/>
      <c r="AJ22" s="833"/>
      <c r="AK22" s="847"/>
      <c r="AL22" s="848"/>
      <c r="AM22" s="848"/>
      <c r="AN22" s="848"/>
      <c r="AO22" s="848"/>
      <c r="AP22" s="848"/>
      <c r="AQ22" s="848"/>
      <c r="AR22" s="848"/>
      <c r="AS22" s="848"/>
      <c r="AT22" s="848"/>
      <c r="AU22" s="849"/>
      <c r="AV22" s="849"/>
      <c r="AW22" s="849"/>
      <c r="AX22" s="849"/>
      <c r="AY22" s="850"/>
      <c r="AZ22" s="851" t="s">
        <v>384</v>
      </c>
      <c r="BA22" s="851"/>
      <c r="BB22" s="851"/>
      <c r="BC22" s="851"/>
      <c r="BD22" s="852"/>
      <c r="BE22" s="156"/>
      <c r="BF22" s="156"/>
      <c r="BG22" s="156"/>
      <c r="BH22" s="156"/>
      <c r="BI22" s="156"/>
      <c r="BJ22" s="156"/>
      <c r="BK22" s="156"/>
      <c r="BL22" s="156"/>
      <c r="BM22" s="156"/>
      <c r="BN22" s="156"/>
      <c r="BO22" s="156"/>
      <c r="BP22" s="156"/>
      <c r="BQ22" s="161">
        <v>16</v>
      </c>
      <c r="BR22" s="162"/>
      <c r="BS22" s="818"/>
      <c r="BT22" s="819"/>
      <c r="BU22" s="819"/>
      <c r="BV22" s="819"/>
      <c r="BW22" s="819"/>
      <c r="BX22" s="819"/>
      <c r="BY22" s="819"/>
      <c r="BZ22" s="819"/>
      <c r="CA22" s="819"/>
      <c r="CB22" s="819"/>
      <c r="CC22" s="819"/>
      <c r="CD22" s="819"/>
      <c r="CE22" s="819"/>
      <c r="CF22" s="819"/>
      <c r="CG22" s="820"/>
      <c r="CH22" s="821"/>
      <c r="CI22" s="822"/>
      <c r="CJ22" s="822"/>
      <c r="CK22" s="822"/>
      <c r="CL22" s="823"/>
      <c r="CM22" s="821"/>
      <c r="CN22" s="822"/>
      <c r="CO22" s="822"/>
      <c r="CP22" s="822"/>
      <c r="CQ22" s="823"/>
      <c r="CR22" s="821"/>
      <c r="CS22" s="822"/>
      <c r="CT22" s="822"/>
      <c r="CU22" s="822"/>
      <c r="CV22" s="823"/>
      <c r="CW22" s="821"/>
      <c r="CX22" s="822"/>
      <c r="CY22" s="822"/>
      <c r="CZ22" s="822"/>
      <c r="DA22" s="823"/>
      <c r="DB22" s="821"/>
      <c r="DC22" s="822"/>
      <c r="DD22" s="822"/>
      <c r="DE22" s="822"/>
      <c r="DF22" s="823"/>
      <c r="DG22" s="821"/>
      <c r="DH22" s="822"/>
      <c r="DI22" s="822"/>
      <c r="DJ22" s="822"/>
      <c r="DK22" s="823"/>
      <c r="DL22" s="821"/>
      <c r="DM22" s="822"/>
      <c r="DN22" s="822"/>
      <c r="DO22" s="822"/>
      <c r="DP22" s="823"/>
      <c r="DQ22" s="821"/>
      <c r="DR22" s="822"/>
      <c r="DS22" s="822"/>
      <c r="DT22" s="822"/>
      <c r="DU22" s="823"/>
      <c r="DV22" s="818"/>
      <c r="DW22" s="819"/>
      <c r="DX22" s="819"/>
      <c r="DY22" s="819"/>
      <c r="DZ22" s="824"/>
      <c r="EA22" s="157"/>
    </row>
    <row r="23" spans="1:131" s="158" customFormat="1" ht="26.25" customHeight="1" thickBot="1">
      <c r="A23" s="163" t="s">
        <v>385</v>
      </c>
      <c r="B23" s="834" t="s">
        <v>386</v>
      </c>
      <c r="C23" s="835"/>
      <c r="D23" s="835"/>
      <c r="E23" s="835"/>
      <c r="F23" s="835"/>
      <c r="G23" s="835"/>
      <c r="H23" s="835"/>
      <c r="I23" s="835"/>
      <c r="J23" s="835"/>
      <c r="K23" s="835"/>
      <c r="L23" s="835"/>
      <c r="M23" s="835"/>
      <c r="N23" s="835"/>
      <c r="O23" s="835"/>
      <c r="P23" s="836"/>
      <c r="Q23" s="837">
        <v>14582</v>
      </c>
      <c r="R23" s="838"/>
      <c r="S23" s="838"/>
      <c r="T23" s="838"/>
      <c r="U23" s="838"/>
      <c r="V23" s="838">
        <v>13681</v>
      </c>
      <c r="W23" s="838"/>
      <c r="X23" s="838"/>
      <c r="Y23" s="838"/>
      <c r="Z23" s="838"/>
      <c r="AA23" s="838">
        <v>901</v>
      </c>
      <c r="AB23" s="838"/>
      <c r="AC23" s="838"/>
      <c r="AD23" s="838"/>
      <c r="AE23" s="839"/>
      <c r="AF23" s="840">
        <v>814</v>
      </c>
      <c r="AG23" s="838"/>
      <c r="AH23" s="838"/>
      <c r="AI23" s="838"/>
      <c r="AJ23" s="841"/>
      <c r="AK23" s="842"/>
      <c r="AL23" s="843"/>
      <c r="AM23" s="843"/>
      <c r="AN23" s="843"/>
      <c r="AO23" s="843"/>
      <c r="AP23" s="838">
        <v>15707</v>
      </c>
      <c r="AQ23" s="838"/>
      <c r="AR23" s="838"/>
      <c r="AS23" s="838"/>
      <c r="AT23" s="838"/>
      <c r="AU23" s="854"/>
      <c r="AV23" s="854"/>
      <c r="AW23" s="854"/>
      <c r="AX23" s="854"/>
      <c r="AY23" s="855"/>
      <c r="AZ23" s="856" t="s">
        <v>387</v>
      </c>
      <c r="BA23" s="857"/>
      <c r="BB23" s="857"/>
      <c r="BC23" s="857"/>
      <c r="BD23" s="858"/>
      <c r="BE23" s="156"/>
      <c r="BF23" s="156"/>
      <c r="BG23" s="156"/>
      <c r="BH23" s="156"/>
      <c r="BI23" s="156"/>
      <c r="BJ23" s="156"/>
      <c r="BK23" s="156"/>
      <c r="BL23" s="156"/>
      <c r="BM23" s="156"/>
      <c r="BN23" s="156"/>
      <c r="BO23" s="156"/>
      <c r="BP23" s="156"/>
      <c r="BQ23" s="161">
        <v>17</v>
      </c>
      <c r="BR23" s="162"/>
      <c r="BS23" s="818"/>
      <c r="BT23" s="819"/>
      <c r="BU23" s="819"/>
      <c r="BV23" s="819"/>
      <c r="BW23" s="819"/>
      <c r="BX23" s="819"/>
      <c r="BY23" s="819"/>
      <c r="BZ23" s="819"/>
      <c r="CA23" s="819"/>
      <c r="CB23" s="819"/>
      <c r="CC23" s="819"/>
      <c r="CD23" s="819"/>
      <c r="CE23" s="819"/>
      <c r="CF23" s="819"/>
      <c r="CG23" s="820"/>
      <c r="CH23" s="821"/>
      <c r="CI23" s="822"/>
      <c r="CJ23" s="822"/>
      <c r="CK23" s="822"/>
      <c r="CL23" s="823"/>
      <c r="CM23" s="821"/>
      <c r="CN23" s="822"/>
      <c r="CO23" s="822"/>
      <c r="CP23" s="822"/>
      <c r="CQ23" s="823"/>
      <c r="CR23" s="821"/>
      <c r="CS23" s="822"/>
      <c r="CT23" s="822"/>
      <c r="CU23" s="822"/>
      <c r="CV23" s="823"/>
      <c r="CW23" s="821"/>
      <c r="CX23" s="822"/>
      <c r="CY23" s="822"/>
      <c r="CZ23" s="822"/>
      <c r="DA23" s="823"/>
      <c r="DB23" s="821"/>
      <c r="DC23" s="822"/>
      <c r="DD23" s="822"/>
      <c r="DE23" s="822"/>
      <c r="DF23" s="823"/>
      <c r="DG23" s="821"/>
      <c r="DH23" s="822"/>
      <c r="DI23" s="822"/>
      <c r="DJ23" s="822"/>
      <c r="DK23" s="823"/>
      <c r="DL23" s="821"/>
      <c r="DM23" s="822"/>
      <c r="DN23" s="822"/>
      <c r="DO23" s="822"/>
      <c r="DP23" s="823"/>
      <c r="DQ23" s="821"/>
      <c r="DR23" s="822"/>
      <c r="DS23" s="822"/>
      <c r="DT23" s="822"/>
      <c r="DU23" s="823"/>
      <c r="DV23" s="818"/>
      <c r="DW23" s="819"/>
      <c r="DX23" s="819"/>
      <c r="DY23" s="819"/>
      <c r="DZ23" s="824"/>
      <c r="EA23" s="157"/>
    </row>
    <row r="24" spans="1:131" s="158" customFormat="1" ht="26.25" customHeight="1">
      <c r="A24" s="853" t="s">
        <v>388</v>
      </c>
      <c r="B24" s="853"/>
      <c r="C24" s="853"/>
      <c r="D24" s="853"/>
      <c r="E24" s="853"/>
      <c r="F24" s="853"/>
      <c r="G24" s="853"/>
      <c r="H24" s="853"/>
      <c r="I24" s="853"/>
      <c r="J24" s="853"/>
      <c r="K24" s="853"/>
      <c r="L24" s="853"/>
      <c r="M24" s="853"/>
      <c r="N24" s="853"/>
      <c r="O24" s="853"/>
      <c r="P24" s="853"/>
      <c r="Q24" s="853"/>
      <c r="R24" s="853"/>
      <c r="S24" s="853"/>
      <c r="T24" s="853"/>
      <c r="U24" s="853"/>
      <c r="V24" s="853"/>
      <c r="W24" s="853"/>
      <c r="X24" s="853"/>
      <c r="Y24" s="853"/>
      <c r="Z24" s="853"/>
      <c r="AA24" s="853"/>
      <c r="AB24" s="853"/>
      <c r="AC24" s="853"/>
      <c r="AD24" s="853"/>
      <c r="AE24" s="853"/>
      <c r="AF24" s="853"/>
      <c r="AG24" s="853"/>
      <c r="AH24" s="853"/>
      <c r="AI24" s="853"/>
      <c r="AJ24" s="853"/>
      <c r="AK24" s="853"/>
      <c r="AL24" s="853"/>
      <c r="AM24" s="853"/>
      <c r="AN24" s="853"/>
      <c r="AO24" s="853"/>
      <c r="AP24" s="853"/>
      <c r="AQ24" s="853"/>
      <c r="AR24" s="853"/>
      <c r="AS24" s="853"/>
      <c r="AT24" s="853"/>
      <c r="AU24" s="853"/>
      <c r="AV24" s="853"/>
      <c r="AW24" s="853"/>
      <c r="AX24" s="853"/>
      <c r="AY24" s="853"/>
      <c r="AZ24" s="155"/>
      <c r="BA24" s="155"/>
      <c r="BB24" s="155"/>
      <c r="BC24" s="155"/>
      <c r="BD24" s="155"/>
      <c r="BE24" s="156"/>
      <c r="BF24" s="156"/>
      <c r="BG24" s="156"/>
      <c r="BH24" s="156"/>
      <c r="BI24" s="156"/>
      <c r="BJ24" s="156"/>
      <c r="BK24" s="156"/>
      <c r="BL24" s="156"/>
      <c r="BM24" s="156"/>
      <c r="BN24" s="156"/>
      <c r="BO24" s="156"/>
      <c r="BP24" s="156"/>
      <c r="BQ24" s="161">
        <v>18</v>
      </c>
      <c r="BR24" s="162"/>
      <c r="BS24" s="818"/>
      <c r="BT24" s="819"/>
      <c r="BU24" s="819"/>
      <c r="BV24" s="819"/>
      <c r="BW24" s="819"/>
      <c r="BX24" s="819"/>
      <c r="BY24" s="819"/>
      <c r="BZ24" s="819"/>
      <c r="CA24" s="819"/>
      <c r="CB24" s="819"/>
      <c r="CC24" s="819"/>
      <c r="CD24" s="819"/>
      <c r="CE24" s="819"/>
      <c r="CF24" s="819"/>
      <c r="CG24" s="820"/>
      <c r="CH24" s="821"/>
      <c r="CI24" s="822"/>
      <c r="CJ24" s="822"/>
      <c r="CK24" s="822"/>
      <c r="CL24" s="823"/>
      <c r="CM24" s="821"/>
      <c r="CN24" s="822"/>
      <c r="CO24" s="822"/>
      <c r="CP24" s="822"/>
      <c r="CQ24" s="823"/>
      <c r="CR24" s="821"/>
      <c r="CS24" s="822"/>
      <c r="CT24" s="822"/>
      <c r="CU24" s="822"/>
      <c r="CV24" s="823"/>
      <c r="CW24" s="821"/>
      <c r="CX24" s="822"/>
      <c r="CY24" s="822"/>
      <c r="CZ24" s="822"/>
      <c r="DA24" s="823"/>
      <c r="DB24" s="821"/>
      <c r="DC24" s="822"/>
      <c r="DD24" s="822"/>
      <c r="DE24" s="822"/>
      <c r="DF24" s="823"/>
      <c r="DG24" s="821"/>
      <c r="DH24" s="822"/>
      <c r="DI24" s="822"/>
      <c r="DJ24" s="822"/>
      <c r="DK24" s="823"/>
      <c r="DL24" s="821"/>
      <c r="DM24" s="822"/>
      <c r="DN24" s="822"/>
      <c r="DO24" s="822"/>
      <c r="DP24" s="823"/>
      <c r="DQ24" s="821"/>
      <c r="DR24" s="822"/>
      <c r="DS24" s="822"/>
      <c r="DT24" s="822"/>
      <c r="DU24" s="823"/>
      <c r="DV24" s="818"/>
      <c r="DW24" s="819"/>
      <c r="DX24" s="819"/>
      <c r="DY24" s="819"/>
      <c r="DZ24" s="824"/>
      <c r="EA24" s="157"/>
    </row>
    <row r="25" spans="1:131" ht="26.25" customHeight="1" thickBot="1">
      <c r="A25" s="770" t="s">
        <v>389</v>
      </c>
      <c r="B25" s="770"/>
      <c r="C25" s="770"/>
      <c r="D25" s="770"/>
      <c r="E25" s="770"/>
      <c r="F25" s="770"/>
      <c r="G25" s="770"/>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0"/>
      <c r="AH25" s="770"/>
      <c r="AI25" s="770"/>
      <c r="AJ25" s="770"/>
      <c r="AK25" s="770"/>
      <c r="AL25" s="770"/>
      <c r="AM25" s="770"/>
      <c r="AN25" s="770"/>
      <c r="AO25" s="770"/>
      <c r="AP25" s="770"/>
      <c r="AQ25" s="770"/>
      <c r="AR25" s="770"/>
      <c r="AS25" s="770"/>
      <c r="AT25" s="770"/>
      <c r="AU25" s="770"/>
      <c r="AV25" s="770"/>
      <c r="AW25" s="770"/>
      <c r="AX25" s="770"/>
      <c r="AY25" s="770"/>
      <c r="AZ25" s="770"/>
      <c r="BA25" s="770"/>
      <c r="BB25" s="770"/>
      <c r="BC25" s="770"/>
      <c r="BD25" s="770"/>
      <c r="BE25" s="770"/>
      <c r="BF25" s="770"/>
      <c r="BG25" s="770"/>
      <c r="BH25" s="770"/>
      <c r="BI25" s="770"/>
      <c r="BJ25" s="155"/>
      <c r="BK25" s="155"/>
      <c r="BL25" s="155"/>
      <c r="BM25" s="155"/>
      <c r="BN25" s="155"/>
      <c r="BO25" s="164"/>
      <c r="BP25" s="164"/>
      <c r="BQ25" s="161">
        <v>19</v>
      </c>
      <c r="BR25" s="162"/>
      <c r="BS25" s="818"/>
      <c r="BT25" s="819"/>
      <c r="BU25" s="819"/>
      <c r="BV25" s="819"/>
      <c r="BW25" s="819"/>
      <c r="BX25" s="819"/>
      <c r="BY25" s="819"/>
      <c r="BZ25" s="819"/>
      <c r="CA25" s="819"/>
      <c r="CB25" s="819"/>
      <c r="CC25" s="819"/>
      <c r="CD25" s="819"/>
      <c r="CE25" s="819"/>
      <c r="CF25" s="819"/>
      <c r="CG25" s="820"/>
      <c r="CH25" s="821"/>
      <c r="CI25" s="822"/>
      <c r="CJ25" s="822"/>
      <c r="CK25" s="822"/>
      <c r="CL25" s="823"/>
      <c r="CM25" s="821"/>
      <c r="CN25" s="822"/>
      <c r="CO25" s="822"/>
      <c r="CP25" s="822"/>
      <c r="CQ25" s="823"/>
      <c r="CR25" s="821"/>
      <c r="CS25" s="822"/>
      <c r="CT25" s="822"/>
      <c r="CU25" s="822"/>
      <c r="CV25" s="823"/>
      <c r="CW25" s="821"/>
      <c r="CX25" s="822"/>
      <c r="CY25" s="822"/>
      <c r="CZ25" s="822"/>
      <c r="DA25" s="823"/>
      <c r="DB25" s="821"/>
      <c r="DC25" s="822"/>
      <c r="DD25" s="822"/>
      <c r="DE25" s="822"/>
      <c r="DF25" s="823"/>
      <c r="DG25" s="821"/>
      <c r="DH25" s="822"/>
      <c r="DI25" s="822"/>
      <c r="DJ25" s="822"/>
      <c r="DK25" s="823"/>
      <c r="DL25" s="821"/>
      <c r="DM25" s="822"/>
      <c r="DN25" s="822"/>
      <c r="DO25" s="822"/>
      <c r="DP25" s="823"/>
      <c r="DQ25" s="821"/>
      <c r="DR25" s="822"/>
      <c r="DS25" s="822"/>
      <c r="DT25" s="822"/>
      <c r="DU25" s="823"/>
      <c r="DV25" s="818"/>
      <c r="DW25" s="819"/>
      <c r="DX25" s="819"/>
      <c r="DY25" s="819"/>
      <c r="DZ25" s="824"/>
      <c r="EA25" s="153"/>
    </row>
    <row r="26" spans="1:131" ht="26.25" customHeight="1">
      <c r="A26" s="772" t="s">
        <v>365</v>
      </c>
      <c r="B26" s="773"/>
      <c r="C26" s="773"/>
      <c r="D26" s="773"/>
      <c r="E26" s="773"/>
      <c r="F26" s="773"/>
      <c r="G26" s="773"/>
      <c r="H26" s="773"/>
      <c r="I26" s="773"/>
      <c r="J26" s="773"/>
      <c r="K26" s="773"/>
      <c r="L26" s="773"/>
      <c r="M26" s="773"/>
      <c r="N26" s="773"/>
      <c r="O26" s="773"/>
      <c r="P26" s="774"/>
      <c r="Q26" s="778" t="s">
        <v>390</v>
      </c>
      <c r="R26" s="779"/>
      <c r="S26" s="779"/>
      <c r="T26" s="779"/>
      <c r="U26" s="780"/>
      <c r="V26" s="778" t="s">
        <v>391</v>
      </c>
      <c r="W26" s="779"/>
      <c r="X26" s="779"/>
      <c r="Y26" s="779"/>
      <c r="Z26" s="780"/>
      <c r="AA26" s="778" t="s">
        <v>392</v>
      </c>
      <c r="AB26" s="779"/>
      <c r="AC26" s="779"/>
      <c r="AD26" s="779"/>
      <c r="AE26" s="779"/>
      <c r="AF26" s="859" t="s">
        <v>393</v>
      </c>
      <c r="AG26" s="860"/>
      <c r="AH26" s="860"/>
      <c r="AI26" s="860"/>
      <c r="AJ26" s="861"/>
      <c r="AK26" s="779" t="s">
        <v>394</v>
      </c>
      <c r="AL26" s="779"/>
      <c r="AM26" s="779"/>
      <c r="AN26" s="779"/>
      <c r="AO26" s="780"/>
      <c r="AP26" s="778" t="s">
        <v>395</v>
      </c>
      <c r="AQ26" s="779"/>
      <c r="AR26" s="779"/>
      <c r="AS26" s="779"/>
      <c r="AT26" s="780"/>
      <c r="AU26" s="778" t="s">
        <v>396</v>
      </c>
      <c r="AV26" s="779"/>
      <c r="AW26" s="779"/>
      <c r="AX26" s="779"/>
      <c r="AY26" s="780"/>
      <c r="AZ26" s="778" t="s">
        <v>397</v>
      </c>
      <c r="BA26" s="779"/>
      <c r="BB26" s="779"/>
      <c r="BC26" s="779"/>
      <c r="BD26" s="780"/>
      <c r="BE26" s="778" t="s">
        <v>372</v>
      </c>
      <c r="BF26" s="779"/>
      <c r="BG26" s="779"/>
      <c r="BH26" s="779"/>
      <c r="BI26" s="785"/>
      <c r="BJ26" s="155"/>
      <c r="BK26" s="155"/>
      <c r="BL26" s="155"/>
      <c r="BM26" s="155"/>
      <c r="BN26" s="155"/>
      <c r="BO26" s="164"/>
      <c r="BP26" s="164"/>
      <c r="BQ26" s="161">
        <v>20</v>
      </c>
      <c r="BR26" s="162"/>
      <c r="BS26" s="818"/>
      <c r="BT26" s="819"/>
      <c r="BU26" s="819"/>
      <c r="BV26" s="819"/>
      <c r="BW26" s="819"/>
      <c r="BX26" s="819"/>
      <c r="BY26" s="819"/>
      <c r="BZ26" s="819"/>
      <c r="CA26" s="819"/>
      <c r="CB26" s="819"/>
      <c r="CC26" s="819"/>
      <c r="CD26" s="819"/>
      <c r="CE26" s="819"/>
      <c r="CF26" s="819"/>
      <c r="CG26" s="820"/>
      <c r="CH26" s="821"/>
      <c r="CI26" s="822"/>
      <c r="CJ26" s="822"/>
      <c r="CK26" s="822"/>
      <c r="CL26" s="823"/>
      <c r="CM26" s="821"/>
      <c r="CN26" s="822"/>
      <c r="CO26" s="822"/>
      <c r="CP26" s="822"/>
      <c r="CQ26" s="823"/>
      <c r="CR26" s="821"/>
      <c r="CS26" s="822"/>
      <c r="CT26" s="822"/>
      <c r="CU26" s="822"/>
      <c r="CV26" s="823"/>
      <c r="CW26" s="821"/>
      <c r="CX26" s="822"/>
      <c r="CY26" s="822"/>
      <c r="CZ26" s="822"/>
      <c r="DA26" s="823"/>
      <c r="DB26" s="821"/>
      <c r="DC26" s="822"/>
      <c r="DD26" s="822"/>
      <c r="DE26" s="822"/>
      <c r="DF26" s="823"/>
      <c r="DG26" s="821"/>
      <c r="DH26" s="822"/>
      <c r="DI26" s="822"/>
      <c r="DJ26" s="822"/>
      <c r="DK26" s="823"/>
      <c r="DL26" s="821"/>
      <c r="DM26" s="822"/>
      <c r="DN26" s="822"/>
      <c r="DO26" s="822"/>
      <c r="DP26" s="823"/>
      <c r="DQ26" s="821"/>
      <c r="DR26" s="822"/>
      <c r="DS26" s="822"/>
      <c r="DT26" s="822"/>
      <c r="DU26" s="823"/>
      <c r="DV26" s="818"/>
      <c r="DW26" s="819"/>
      <c r="DX26" s="819"/>
      <c r="DY26" s="819"/>
      <c r="DZ26" s="824"/>
      <c r="EA26" s="153"/>
    </row>
    <row r="27" spans="1:131" ht="26.25" customHeight="1" thickBot="1">
      <c r="A27" s="775"/>
      <c r="B27" s="776"/>
      <c r="C27" s="776"/>
      <c r="D27" s="776"/>
      <c r="E27" s="776"/>
      <c r="F27" s="776"/>
      <c r="G27" s="776"/>
      <c r="H27" s="776"/>
      <c r="I27" s="776"/>
      <c r="J27" s="776"/>
      <c r="K27" s="776"/>
      <c r="L27" s="776"/>
      <c r="M27" s="776"/>
      <c r="N27" s="776"/>
      <c r="O27" s="776"/>
      <c r="P27" s="777"/>
      <c r="Q27" s="781"/>
      <c r="R27" s="782"/>
      <c r="S27" s="782"/>
      <c r="T27" s="782"/>
      <c r="U27" s="783"/>
      <c r="V27" s="781"/>
      <c r="W27" s="782"/>
      <c r="X27" s="782"/>
      <c r="Y27" s="782"/>
      <c r="Z27" s="783"/>
      <c r="AA27" s="781"/>
      <c r="AB27" s="782"/>
      <c r="AC27" s="782"/>
      <c r="AD27" s="782"/>
      <c r="AE27" s="782"/>
      <c r="AF27" s="862"/>
      <c r="AG27" s="863"/>
      <c r="AH27" s="863"/>
      <c r="AI27" s="863"/>
      <c r="AJ27" s="864"/>
      <c r="AK27" s="782"/>
      <c r="AL27" s="782"/>
      <c r="AM27" s="782"/>
      <c r="AN27" s="782"/>
      <c r="AO27" s="783"/>
      <c r="AP27" s="781"/>
      <c r="AQ27" s="782"/>
      <c r="AR27" s="782"/>
      <c r="AS27" s="782"/>
      <c r="AT27" s="783"/>
      <c r="AU27" s="781"/>
      <c r="AV27" s="782"/>
      <c r="AW27" s="782"/>
      <c r="AX27" s="782"/>
      <c r="AY27" s="783"/>
      <c r="AZ27" s="781"/>
      <c r="BA27" s="782"/>
      <c r="BB27" s="782"/>
      <c r="BC27" s="782"/>
      <c r="BD27" s="783"/>
      <c r="BE27" s="781"/>
      <c r="BF27" s="782"/>
      <c r="BG27" s="782"/>
      <c r="BH27" s="782"/>
      <c r="BI27" s="787"/>
      <c r="BJ27" s="155"/>
      <c r="BK27" s="155"/>
      <c r="BL27" s="155"/>
      <c r="BM27" s="155"/>
      <c r="BN27" s="155"/>
      <c r="BO27" s="164"/>
      <c r="BP27" s="164"/>
      <c r="BQ27" s="161">
        <v>21</v>
      </c>
      <c r="BR27" s="162"/>
      <c r="BS27" s="818"/>
      <c r="BT27" s="819"/>
      <c r="BU27" s="819"/>
      <c r="BV27" s="819"/>
      <c r="BW27" s="819"/>
      <c r="BX27" s="819"/>
      <c r="BY27" s="819"/>
      <c r="BZ27" s="819"/>
      <c r="CA27" s="819"/>
      <c r="CB27" s="819"/>
      <c r="CC27" s="819"/>
      <c r="CD27" s="819"/>
      <c r="CE27" s="819"/>
      <c r="CF27" s="819"/>
      <c r="CG27" s="820"/>
      <c r="CH27" s="821"/>
      <c r="CI27" s="822"/>
      <c r="CJ27" s="822"/>
      <c r="CK27" s="822"/>
      <c r="CL27" s="823"/>
      <c r="CM27" s="821"/>
      <c r="CN27" s="822"/>
      <c r="CO27" s="822"/>
      <c r="CP27" s="822"/>
      <c r="CQ27" s="823"/>
      <c r="CR27" s="821"/>
      <c r="CS27" s="822"/>
      <c r="CT27" s="822"/>
      <c r="CU27" s="822"/>
      <c r="CV27" s="823"/>
      <c r="CW27" s="821"/>
      <c r="CX27" s="822"/>
      <c r="CY27" s="822"/>
      <c r="CZ27" s="822"/>
      <c r="DA27" s="823"/>
      <c r="DB27" s="821"/>
      <c r="DC27" s="822"/>
      <c r="DD27" s="822"/>
      <c r="DE27" s="822"/>
      <c r="DF27" s="823"/>
      <c r="DG27" s="821"/>
      <c r="DH27" s="822"/>
      <c r="DI27" s="822"/>
      <c r="DJ27" s="822"/>
      <c r="DK27" s="823"/>
      <c r="DL27" s="821"/>
      <c r="DM27" s="822"/>
      <c r="DN27" s="822"/>
      <c r="DO27" s="822"/>
      <c r="DP27" s="823"/>
      <c r="DQ27" s="821"/>
      <c r="DR27" s="822"/>
      <c r="DS27" s="822"/>
      <c r="DT27" s="822"/>
      <c r="DU27" s="823"/>
      <c r="DV27" s="818"/>
      <c r="DW27" s="819"/>
      <c r="DX27" s="819"/>
      <c r="DY27" s="819"/>
      <c r="DZ27" s="824"/>
      <c r="EA27" s="153"/>
    </row>
    <row r="28" spans="1:131" ht="26.25" customHeight="1" thickTop="1">
      <c r="A28" s="165">
        <v>1</v>
      </c>
      <c r="B28" s="794" t="s">
        <v>398</v>
      </c>
      <c r="C28" s="795"/>
      <c r="D28" s="795"/>
      <c r="E28" s="795"/>
      <c r="F28" s="795"/>
      <c r="G28" s="795"/>
      <c r="H28" s="795"/>
      <c r="I28" s="795"/>
      <c r="J28" s="795"/>
      <c r="K28" s="795"/>
      <c r="L28" s="795"/>
      <c r="M28" s="795"/>
      <c r="N28" s="795"/>
      <c r="O28" s="795"/>
      <c r="P28" s="796"/>
      <c r="Q28" s="867">
        <v>2719</v>
      </c>
      <c r="R28" s="868"/>
      <c r="S28" s="868"/>
      <c r="T28" s="868"/>
      <c r="U28" s="868"/>
      <c r="V28" s="868">
        <v>2516</v>
      </c>
      <c r="W28" s="868"/>
      <c r="X28" s="868"/>
      <c r="Y28" s="868"/>
      <c r="Z28" s="868"/>
      <c r="AA28" s="868">
        <v>203</v>
      </c>
      <c r="AB28" s="868"/>
      <c r="AC28" s="868"/>
      <c r="AD28" s="868"/>
      <c r="AE28" s="869"/>
      <c r="AF28" s="870">
        <v>203</v>
      </c>
      <c r="AG28" s="868"/>
      <c r="AH28" s="868"/>
      <c r="AI28" s="868"/>
      <c r="AJ28" s="871"/>
      <c r="AK28" s="872">
        <v>189</v>
      </c>
      <c r="AL28" s="873"/>
      <c r="AM28" s="873"/>
      <c r="AN28" s="873"/>
      <c r="AO28" s="873"/>
      <c r="AP28" s="873" t="s">
        <v>567</v>
      </c>
      <c r="AQ28" s="873"/>
      <c r="AR28" s="873"/>
      <c r="AS28" s="873"/>
      <c r="AT28" s="873"/>
      <c r="AU28" s="873" t="s">
        <v>567</v>
      </c>
      <c r="AV28" s="873"/>
      <c r="AW28" s="873"/>
      <c r="AX28" s="873"/>
      <c r="AY28" s="873"/>
      <c r="AZ28" s="874" t="s">
        <v>567</v>
      </c>
      <c r="BA28" s="874"/>
      <c r="BB28" s="874"/>
      <c r="BC28" s="874"/>
      <c r="BD28" s="874"/>
      <c r="BE28" s="865"/>
      <c r="BF28" s="865"/>
      <c r="BG28" s="865"/>
      <c r="BH28" s="865"/>
      <c r="BI28" s="866"/>
      <c r="BJ28" s="155"/>
      <c r="BK28" s="155"/>
      <c r="BL28" s="155"/>
      <c r="BM28" s="155"/>
      <c r="BN28" s="155"/>
      <c r="BO28" s="164"/>
      <c r="BP28" s="164"/>
      <c r="BQ28" s="161">
        <v>22</v>
      </c>
      <c r="BR28" s="162"/>
      <c r="BS28" s="818"/>
      <c r="BT28" s="819"/>
      <c r="BU28" s="819"/>
      <c r="BV28" s="819"/>
      <c r="BW28" s="819"/>
      <c r="BX28" s="819"/>
      <c r="BY28" s="819"/>
      <c r="BZ28" s="819"/>
      <c r="CA28" s="819"/>
      <c r="CB28" s="819"/>
      <c r="CC28" s="819"/>
      <c r="CD28" s="819"/>
      <c r="CE28" s="819"/>
      <c r="CF28" s="819"/>
      <c r="CG28" s="820"/>
      <c r="CH28" s="821"/>
      <c r="CI28" s="822"/>
      <c r="CJ28" s="822"/>
      <c r="CK28" s="822"/>
      <c r="CL28" s="823"/>
      <c r="CM28" s="821"/>
      <c r="CN28" s="822"/>
      <c r="CO28" s="822"/>
      <c r="CP28" s="822"/>
      <c r="CQ28" s="823"/>
      <c r="CR28" s="821"/>
      <c r="CS28" s="822"/>
      <c r="CT28" s="822"/>
      <c r="CU28" s="822"/>
      <c r="CV28" s="823"/>
      <c r="CW28" s="821"/>
      <c r="CX28" s="822"/>
      <c r="CY28" s="822"/>
      <c r="CZ28" s="822"/>
      <c r="DA28" s="823"/>
      <c r="DB28" s="821"/>
      <c r="DC28" s="822"/>
      <c r="DD28" s="822"/>
      <c r="DE28" s="822"/>
      <c r="DF28" s="823"/>
      <c r="DG28" s="821"/>
      <c r="DH28" s="822"/>
      <c r="DI28" s="822"/>
      <c r="DJ28" s="822"/>
      <c r="DK28" s="823"/>
      <c r="DL28" s="821"/>
      <c r="DM28" s="822"/>
      <c r="DN28" s="822"/>
      <c r="DO28" s="822"/>
      <c r="DP28" s="823"/>
      <c r="DQ28" s="821"/>
      <c r="DR28" s="822"/>
      <c r="DS28" s="822"/>
      <c r="DT28" s="822"/>
      <c r="DU28" s="823"/>
      <c r="DV28" s="818"/>
      <c r="DW28" s="819"/>
      <c r="DX28" s="819"/>
      <c r="DY28" s="819"/>
      <c r="DZ28" s="824"/>
      <c r="EA28" s="153"/>
    </row>
    <row r="29" spans="1:131" ht="26.25" customHeight="1">
      <c r="A29" s="165">
        <v>2</v>
      </c>
      <c r="B29" s="825" t="s">
        <v>399</v>
      </c>
      <c r="C29" s="826"/>
      <c r="D29" s="826"/>
      <c r="E29" s="826"/>
      <c r="F29" s="826"/>
      <c r="G29" s="826"/>
      <c r="H29" s="826"/>
      <c r="I29" s="826"/>
      <c r="J29" s="826"/>
      <c r="K29" s="826"/>
      <c r="L29" s="826"/>
      <c r="M29" s="826"/>
      <c r="N29" s="826"/>
      <c r="O29" s="826"/>
      <c r="P29" s="827"/>
      <c r="Q29" s="828">
        <v>2130</v>
      </c>
      <c r="R29" s="829"/>
      <c r="S29" s="829"/>
      <c r="T29" s="829"/>
      <c r="U29" s="829"/>
      <c r="V29" s="829">
        <v>2006</v>
      </c>
      <c r="W29" s="829"/>
      <c r="X29" s="829"/>
      <c r="Y29" s="829"/>
      <c r="Z29" s="829"/>
      <c r="AA29" s="829">
        <v>124</v>
      </c>
      <c r="AB29" s="829"/>
      <c r="AC29" s="829"/>
      <c r="AD29" s="829"/>
      <c r="AE29" s="830"/>
      <c r="AF29" s="831">
        <v>124</v>
      </c>
      <c r="AG29" s="832"/>
      <c r="AH29" s="832"/>
      <c r="AI29" s="832"/>
      <c r="AJ29" s="833"/>
      <c r="AK29" s="879">
        <v>327</v>
      </c>
      <c r="AL29" s="875"/>
      <c r="AM29" s="875"/>
      <c r="AN29" s="875"/>
      <c r="AO29" s="875"/>
      <c r="AP29" s="875" t="s">
        <v>567</v>
      </c>
      <c r="AQ29" s="875"/>
      <c r="AR29" s="875"/>
      <c r="AS29" s="875"/>
      <c r="AT29" s="875"/>
      <c r="AU29" s="875" t="s">
        <v>567</v>
      </c>
      <c r="AV29" s="875"/>
      <c r="AW29" s="875"/>
      <c r="AX29" s="875"/>
      <c r="AY29" s="875"/>
      <c r="AZ29" s="876" t="s">
        <v>567</v>
      </c>
      <c r="BA29" s="876"/>
      <c r="BB29" s="876"/>
      <c r="BC29" s="876"/>
      <c r="BD29" s="876"/>
      <c r="BE29" s="877"/>
      <c r="BF29" s="877"/>
      <c r="BG29" s="877"/>
      <c r="BH29" s="877"/>
      <c r="BI29" s="878"/>
      <c r="BJ29" s="155"/>
      <c r="BK29" s="155"/>
      <c r="BL29" s="155"/>
      <c r="BM29" s="155"/>
      <c r="BN29" s="155"/>
      <c r="BO29" s="164"/>
      <c r="BP29" s="164"/>
      <c r="BQ29" s="161">
        <v>23</v>
      </c>
      <c r="BR29" s="162"/>
      <c r="BS29" s="818"/>
      <c r="BT29" s="819"/>
      <c r="BU29" s="819"/>
      <c r="BV29" s="819"/>
      <c r="BW29" s="819"/>
      <c r="BX29" s="819"/>
      <c r="BY29" s="819"/>
      <c r="BZ29" s="819"/>
      <c r="CA29" s="819"/>
      <c r="CB29" s="819"/>
      <c r="CC29" s="819"/>
      <c r="CD29" s="819"/>
      <c r="CE29" s="819"/>
      <c r="CF29" s="819"/>
      <c r="CG29" s="820"/>
      <c r="CH29" s="821"/>
      <c r="CI29" s="822"/>
      <c r="CJ29" s="822"/>
      <c r="CK29" s="822"/>
      <c r="CL29" s="823"/>
      <c r="CM29" s="821"/>
      <c r="CN29" s="822"/>
      <c r="CO29" s="822"/>
      <c r="CP29" s="822"/>
      <c r="CQ29" s="823"/>
      <c r="CR29" s="821"/>
      <c r="CS29" s="822"/>
      <c r="CT29" s="822"/>
      <c r="CU29" s="822"/>
      <c r="CV29" s="823"/>
      <c r="CW29" s="821"/>
      <c r="CX29" s="822"/>
      <c r="CY29" s="822"/>
      <c r="CZ29" s="822"/>
      <c r="DA29" s="823"/>
      <c r="DB29" s="821"/>
      <c r="DC29" s="822"/>
      <c r="DD29" s="822"/>
      <c r="DE29" s="822"/>
      <c r="DF29" s="823"/>
      <c r="DG29" s="821"/>
      <c r="DH29" s="822"/>
      <c r="DI29" s="822"/>
      <c r="DJ29" s="822"/>
      <c r="DK29" s="823"/>
      <c r="DL29" s="821"/>
      <c r="DM29" s="822"/>
      <c r="DN29" s="822"/>
      <c r="DO29" s="822"/>
      <c r="DP29" s="823"/>
      <c r="DQ29" s="821"/>
      <c r="DR29" s="822"/>
      <c r="DS29" s="822"/>
      <c r="DT29" s="822"/>
      <c r="DU29" s="823"/>
      <c r="DV29" s="818"/>
      <c r="DW29" s="819"/>
      <c r="DX29" s="819"/>
      <c r="DY29" s="819"/>
      <c r="DZ29" s="824"/>
      <c r="EA29" s="153"/>
    </row>
    <row r="30" spans="1:131" ht="26.25" customHeight="1">
      <c r="A30" s="165">
        <v>3</v>
      </c>
      <c r="B30" s="825" t="s">
        <v>400</v>
      </c>
      <c r="C30" s="826"/>
      <c r="D30" s="826"/>
      <c r="E30" s="826"/>
      <c r="F30" s="826"/>
      <c r="G30" s="826"/>
      <c r="H30" s="826"/>
      <c r="I30" s="826"/>
      <c r="J30" s="826"/>
      <c r="K30" s="826"/>
      <c r="L30" s="826"/>
      <c r="M30" s="826"/>
      <c r="N30" s="826"/>
      <c r="O30" s="826"/>
      <c r="P30" s="827"/>
      <c r="Q30" s="828">
        <v>256</v>
      </c>
      <c r="R30" s="829"/>
      <c r="S30" s="829"/>
      <c r="T30" s="829"/>
      <c r="U30" s="829"/>
      <c r="V30" s="829">
        <v>240</v>
      </c>
      <c r="W30" s="829"/>
      <c r="X30" s="829"/>
      <c r="Y30" s="829"/>
      <c r="Z30" s="829"/>
      <c r="AA30" s="829">
        <v>16</v>
      </c>
      <c r="AB30" s="829"/>
      <c r="AC30" s="829"/>
      <c r="AD30" s="829"/>
      <c r="AE30" s="830"/>
      <c r="AF30" s="831">
        <v>16</v>
      </c>
      <c r="AG30" s="832"/>
      <c r="AH30" s="832"/>
      <c r="AI30" s="832"/>
      <c r="AJ30" s="833"/>
      <c r="AK30" s="879">
        <v>73</v>
      </c>
      <c r="AL30" s="875"/>
      <c r="AM30" s="875"/>
      <c r="AN30" s="875"/>
      <c r="AO30" s="875"/>
      <c r="AP30" s="875" t="s">
        <v>567</v>
      </c>
      <c r="AQ30" s="875"/>
      <c r="AR30" s="875"/>
      <c r="AS30" s="875"/>
      <c r="AT30" s="875"/>
      <c r="AU30" s="875" t="s">
        <v>567</v>
      </c>
      <c r="AV30" s="875"/>
      <c r="AW30" s="875"/>
      <c r="AX30" s="875"/>
      <c r="AY30" s="875"/>
      <c r="AZ30" s="876" t="s">
        <v>567</v>
      </c>
      <c r="BA30" s="876"/>
      <c r="BB30" s="876"/>
      <c r="BC30" s="876"/>
      <c r="BD30" s="876"/>
      <c r="BE30" s="877"/>
      <c r="BF30" s="877"/>
      <c r="BG30" s="877"/>
      <c r="BH30" s="877"/>
      <c r="BI30" s="878"/>
      <c r="BJ30" s="155"/>
      <c r="BK30" s="155"/>
      <c r="BL30" s="155"/>
      <c r="BM30" s="155"/>
      <c r="BN30" s="155"/>
      <c r="BO30" s="164"/>
      <c r="BP30" s="164"/>
      <c r="BQ30" s="161">
        <v>24</v>
      </c>
      <c r="BR30" s="162"/>
      <c r="BS30" s="818"/>
      <c r="BT30" s="819"/>
      <c r="BU30" s="819"/>
      <c r="BV30" s="819"/>
      <c r="BW30" s="819"/>
      <c r="BX30" s="819"/>
      <c r="BY30" s="819"/>
      <c r="BZ30" s="819"/>
      <c r="CA30" s="819"/>
      <c r="CB30" s="819"/>
      <c r="CC30" s="819"/>
      <c r="CD30" s="819"/>
      <c r="CE30" s="819"/>
      <c r="CF30" s="819"/>
      <c r="CG30" s="820"/>
      <c r="CH30" s="821"/>
      <c r="CI30" s="822"/>
      <c r="CJ30" s="822"/>
      <c r="CK30" s="822"/>
      <c r="CL30" s="823"/>
      <c r="CM30" s="821"/>
      <c r="CN30" s="822"/>
      <c r="CO30" s="822"/>
      <c r="CP30" s="822"/>
      <c r="CQ30" s="823"/>
      <c r="CR30" s="821"/>
      <c r="CS30" s="822"/>
      <c r="CT30" s="822"/>
      <c r="CU30" s="822"/>
      <c r="CV30" s="823"/>
      <c r="CW30" s="821"/>
      <c r="CX30" s="822"/>
      <c r="CY30" s="822"/>
      <c r="CZ30" s="822"/>
      <c r="DA30" s="823"/>
      <c r="DB30" s="821"/>
      <c r="DC30" s="822"/>
      <c r="DD30" s="822"/>
      <c r="DE30" s="822"/>
      <c r="DF30" s="823"/>
      <c r="DG30" s="821"/>
      <c r="DH30" s="822"/>
      <c r="DI30" s="822"/>
      <c r="DJ30" s="822"/>
      <c r="DK30" s="823"/>
      <c r="DL30" s="821"/>
      <c r="DM30" s="822"/>
      <c r="DN30" s="822"/>
      <c r="DO30" s="822"/>
      <c r="DP30" s="823"/>
      <c r="DQ30" s="821"/>
      <c r="DR30" s="822"/>
      <c r="DS30" s="822"/>
      <c r="DT30" s="822"/>
      <c r="DU30" s="823"/>
      <c r="DV30" s="818"/>
      <c r="DW30" s="819"/>
      <c r="DX30" s="819"/>
      <c r="DY30" s="819"/>
      <c r="DZ30" s="824"/>
      <c r="EA30" s="153"/>
    </row>
    <row r="31" spans="1:131" ht="26.25" customHeight="1">
      <c r="A31" s="165">
        <v>4</v>
      </c>
      <c r="B31" s="825" t="s">
        <v>401</v>
      </c>
      <c r="C31" s="826"/>
      <c r="D31" s="826"/>
      <c r="E31" s="826"/>
      <c r="F31" s="826"/>
      <c r="G31" s="826"/>
      <c r="H31" s="826"/>
      <c r="I31" s="826"/>
      <c r="J31" s="826"/>
      <c r="K31" s="826"/>
      <c r="L31" s="826"/>
      <c r="M31" s="826"/>
      <c r="N31" s="826"/>
      <c r="O31" s="826"/>
      <c r="P31" s="827"/>
      <c r="Q31" s="828">
        <v>293</v>
      </c>
      <c r="R31" s="829"/>
      <c r="S31" s="829"/>
      <c r="T31" s="829"/>
      <c r="U31" s="829"/>
      <c r="V31" s="829">
        <v>259</v>
      </c>
      <c r="W31" s="829"/>
      <c r="X31" s="829"/>
      <c r="Y31" s="829"/>
      <c r="Z31" s="829"/>
      <c r="AA31" s="829">
        <v>34</v>
      </c>
      <c r="AB31" s="829"/>
      <c r="AC31" s="829"/>
      <c r="AD31" s="829"/>
      <c r="AE31" s="830"/>
      <c r="AF31" s="831">
        <v>208</v>
      </c>
      <c r="AG31" s="832"/>
      <c r="AH31" s="832"/>
      <c r="AI31" s="832"/>
      <c r="AJ31" s="833"/>
      <c r="AK31" s="879" t="s">
        <v>567</v>
      </c>
      <c r="AL31" s="875"/>
      <c r="AM31" s="875"/>
      <c r="AN31" s="875"/>
      <c r="AO31" s="875"/>
      <c r="AP31" s="875">
        <v>1447</v>
      </c>
      <c r="AQ31" s="875"/>
      <c r="AR31" s="875"/>
      <c r="AS31" s="875"/>
      <c r="AT31" s="875"/>
      <c r="AU31" s="875" t="s">
        <v>567</v>
      </c>
      <c r="AV31" s="875"/>
      <c r="AW31" s="875"/>
      <c r="AX31" s="875"/>
      <c r="AY31" s="875"/>
      <c r="AZ31" s="876" t="s">
        <v>567</v>
      </c>
      <c r="BA31" s="876"/>
      <c r="BB31" s="876"/>
      <c r="BC31" s="876"/>
      <c r="BD31" s="876"/>
      <c r="BE31" s="877" t="s">
        <v>402</v>
      </c>
      <c r="BF31" s="877"/>
      <c r="BG31" s="877"/>
      <c r="BH31" s="877"/>
      <c r="BI31" s="878"/>
      <c r="BJ31" s="155"/>
      <c r="BK31" s="155"/>
      <c r="BL31" s="155"/>
      <c r="BM31" s="155"/>
      <c r="BN31" s="155"/>
      <c r="BO31" s="164"/>
      <c r="BP31" s="164"/>
      <c r="BQ31" s="161">
        <v>25</v>
      </c>
      <c r="BR31" s="162"/>
      <c r="BS31" s="818"/>
      <c r="BT31" s="819"/>
      <c r="BU31" s="819"/>
      <c r="BV31" s="819"/>
      <c r="BW31" s="819"/>
      <c r="BX31" s="819"/>
      <c r="BY31" s="819"/>
      <c r="BZ31" s="819"/>
      <c r="CA31" s="819"/>
      <c r="CB31" s="819"/>
      <c r="CC31" s="819"/>
      <c r="CD31" s="819"/>
      <c r="CE31" s="819"/>
      <c r="CF31" s="819"/>
      <c r="CG31" s="820"/>
      <c r="CH31" s="821"/>
      <c r="CI31" s="822"/>
      <c r="CJ31" s="822"/>
      <c r="CK31" s="822"/>
      <c r="CL31" s="823"/>
      <c r="CM31" s="821"/>
      <c r="CN31" s="822"/>
      <c r="CO31" s="822"/>
      <c r="CP31" s="822"/>
      <c r="CQ31" s="823"/>
      <c r="CR31" s="821"/>
      <c r="CS31" s="822"/>
      <c r="CT31" s="822"/>
      <c r="CU31" s="822"/>
      <c r="CV31" s="823"/>
      <c r="CW31" s="821"/>
      <c r="CX31" s="822"/>
      <c r="CY31" s="822"/>
      <c r="CZ31" s="822"/>
      <c r="DA31" s="823"/>
      <c r="DB31" s="821"/>
      <c r="DC31" s="822"/>
      <c r="DD31" s="822"/>
      <c r="DE31" s="822"/>
      <c r="DF31" s="823"/>
      <c r="DG31" s="821"/>
      <c r="DH31" s="822"/>
      <c r="DI31" s="822"/>
      <c r="DJ31" s="822"/>
      <c r="DK31" s="823"/>
      <c r="DL31" s="821"/>
      <c r="DM31" s="822"/>
      <c r="DN31" s="822"/>
      <c r="DO31" s="822"/>
      <c r="DP31" s="823"/>
      <c r="DQ31" s="821"/>
      <c r="DR31" s="822"/>
      <c r="DS31" s="822"/>
      <c r="DT31" s="822"/>
      <c r="DU31" s="823"/>
      <c r="DV31" s="818"/>
      <c r="DW31" s="819"/>
      <c r="DX31" s="819"/>
      <c r="DY31" s="819"/>
      <c r="DZ31" s="824"/>
      <c r="EA31" s="153"/>
    </row>
    <row r="32" spans="1:131" ht="26.25" customHeight="1">
      <c r="A32" s="165">
        <v>5</v>
      </c>
      <c r="B32" s="825" t="s">
        <v>403</v>
      </c>
      <c r="C32" s="826"/>
      <c r="D32" s="826"/>
      <c r="E32" s="826"/>
      <c r="F32" s="826"/>
      <c r="G32" s="826"/>
      <c r="H32" s="826"/>
      <c r="I32" s="826"/>
      <c r="J32" s="826"/>
      <c r="K32" s="826"/>
      <c r="L32" s="826"/>
      <c r="M32" s="826"/>
      <c r="N32" s="826"/>
      <c r="O32" s="826"/>
      <c r="P32" s="827"/>
      <c r="Q32" s="828">
        <v>515</v>
      </c>
      <c r="R32" s="829"/>
      <c r="S32" s="829"/>
      <c r="T32" s="829"/>
      <c r="U32" s="829"/>
      <c r="V32" s="829">
        <v>497</v>
      </c>
      <c r="W32" s="829"/>
      <c r="X32" s="829"/>
      <c r="Y32" s="829"/>
      <c r="Z32" s="829"/>
      <c r="AA32" s="829">
        <v>18</v>
      </c>
      <c r="AB32" s="829"/>
      <c r="AC32" s="829"/>
      <c r="AD32" s="829"/>
      <c r="AE32" s="830"/>
      <c r="AF32" s="831">
        <v>10</v>
      </c>
      <c r="AG32" s="832"/>
      <c r="AH32" s="832"/>
      <c r="AI32" s="832"/>
      <c r="AJ32" s="833"/>
      <c r="AK32" s="879">
        <v>180</v>
      </c>
      <c r="AL32" s="875"/>
      <c r="AM32" s="875"/>
      <c r="AN32" s="875"/>
      <c r="AO32" s="875"/>
      <c r="AP32" s="875">
        <v>2341</v>
      </c>
      <c r="AQ32" s="875"/>
      <c r="AR32" s="875"/>
      <c r="AS32" s="875"/>
      <c r="AT32" s="875"/>
      <c r="AU32" s="875">
        <v>2121</v>
      </c>
      <c r="AV32" s="875"/>
      <c r="AW32" s="875"/>
      <c r="AX32" s="875"/>
      <c r="AY32" s="875"/>
      <c r="AZ32" s="876" t="s">
        <v>567</v>
      </c>
      <c r="BA32" s="876"/>
      <c r="BB32" s="876"/>
      <c r="BC32" s="876"/>
      <c r="BD32" s="876"/>
      <c r="BE32" s="877" t="s">
        <v>404</v>
      </c>
      <c r="BF32" s="877"/>
      <c r="BG32" s="877"/>
      <c r="BH32" s="877"/>
      <c r="BI32" s="878"/>
      <c r="BJ32" s="155"/>
      <c r="BK32" s="155"/>
      <c r="BL32" s="155"/>
      <c r="BM32" s="155"/>
      <c r="BN32" s="155"/>
      <c r="BO32" s="164"/>
      <c r="BP32" s="164"/>
      <c r="BQ32" s="161">
        <v>26</v>
      </c>
      <c r="BR32" s="162"/>
      <c r="BS32" s="818"/>
      <c r="BT32" s="819"/>
      <c r="BU32" s="819"/>
      <c r="BV32" s="819"/>
      <c r="BW32" s="819"/>
      <c r="BX32" s="819"/>
      <c r="BY32" s="819"/>
      <c r="BZ32" s="819"/>
      <c r="CA32" s="819"/>
      <c r="CB32" s="819"/>
      <c r="CC32" s="819"/>
      <c r="CD32" s="819"/>
      <c r="CE32" s="819"/>
      <c r="CF32" s="819"/>
      <c r="CG32" s="820"/>
      <c r="CH32" s="821"/>
      <c r="CI32" s="822"/>
      <c r="CJ32" s="822"/>
      <c r="CK32" s="822"/>
      <c r="CL32" s="823"/>
      <c r="CM32" s="821"/>
      <c r="CN32" s="822"/>
      <c r="CO32" s="822"/>
      <c r="CP32" s="822"/>
      <c r="CQ32" s="823"/>
      <c r="CR32" s="821"/>
      <c r="CS32" s="822"/>
      <c r="CT32" s="822"/>
      <c r="CU32" s="822"/>
      <c r="CV32" s="823"/>
      <c r="CW32" s="821"/>
      <c r="CX32" s="822"/>
      <c r="CY32" s="822"/>
      <c r="CZ32" s="822"/>
      <c r="DA32" s="823"/>
      <c r="DB32" s="821"/>
      <c r="DC32" s="822"/>
      <c r="DD32" s="822"/>
      <c r="DE32" s="822"/>
      <c r="DF32" s="823"/>
      <c r="DG32" s="821"/>
      <c r="DH32" s="822"/>
      <c r="DI32" s="822"/>
      <c r="DJ32" s="822"/>
      <c r="DK32" s="823"/>
      <c r="DL32" s="821"/>
      <c r="DM32" s="822"/>
      <c r="DN32" s="822"/>
      <c r="DO32" s="822"/>
      <c r="DP32" s="823"/>
      <c r="DQ32" s="821"/>
      <c r="DR32" s="822"/>
      <c r="DS32" s="822"/>
      <c r="DT32" s="822"/>
      <c r="DU32" s="823"/>
      <c r="DV32" s="818"/>
      <c r="DW32" s="819"/>
      <c r="DX32" s="819"/>
      <c r="DY32" s="819"/>
      <c r="DZ32" s="824"/>
      <c r="EA32" s="153"/>
    </row>
    <row r="33" spans="1:131" ht="26.25" customHeight="1">
      <c r="A33" s="165">
        <v>6</v>
      </c>
      <c r="B33" s="825" t="s">
        <v>405</v>
      </c>
      <c r="C33" s="826"/>
      <c r="D33" s="826"/>
      <c r="E33" s="826"/>
      <c r="F33" s="826"/>
      <c r="G33" s="826"/>
      <c r="H33" s="826"/>
      <c r="I33" s="826"/>
      <c r="J33" s="826"/>
      <c r="K33" s="826"/>
      <c r="L33" s="826"/>
      <c r="M33" s="826"/>
      <c r="N33" s="826"/>
      <c r="O33" s="826"/>
      <c r="P33" s="827"/>
      <c r="Q33" s="828">
        <v>35</v>
      </c>
      <c r="R33" s="829"/>
      <c r="S33" s="829"/>
      <c r="T33" s="829"/>
      <c r="U33" s="829"/>
      <c r="V33" s="829">
        <v>34</v>
      </c>
      <c r="W33" s="829"/>
      <c r="X33" s="829"/>
      <c r="Y33" s="829"/>
      <c r="Z33" s="829"/>
      <c r="AA33" s="829">
        <v>1</v>
      </c>
      <c r="AB33" s="829"/>
      <c r="AC33" s="829"/>
      <c r="AD33" s="829"/>
      <c r="AE33" s="830"/>
      <c r="AF33" s="831">
        <v>1</v>
      </c>
      <c r="AG33" s="832"/>
      <c r="AH33" s="832"/>
      <c r="AI33" s="832"/>
      <c r="AJ33" s="833"/>
      <c r="AK33" s="879">
        <v>4</v>
      </c>
      <c r="AL33" s="875"/>
      <c r="AM33" s="875"/>
      <c r="AN33" s="875"/>
      <c r="AO33" s="875"/>
      <c r="AP33" s="875">
        <v>11</v>
      </c>
      <c r="AQ33" s="875"/>
      <c r="AR33" s="875"/>
      <c r="AS33" s="875"/>
      <c r="AT33" s="875"/>
      <c r="AU33" s="875">
        <v>5</v>
      </c>
      <c r="AV33" s="875"/>
      <c r="AW33" s="875"/>
      <c r="AX33" s="875"/>
      <c r="AY33" s="875"/>
      <c r="AZ33" s="876" t="s">
        <v>567</v>
      </c>
      <c r="BA33" s="876"/>
      <c r="BB33" s="876"/>
      <c r="BC33" s="876"/>
      <c r="BD33" s="876"/>
      <c r="BE33" s="877" t="s">
        <v>404</v>
      </c>
      <c r="BF33" s="877"/>
      <c r="BG33" s="877"/>
      <c r="BH33" s="877"/>
      <c r="BI33" s="878"/>
      <c r="BJ33" s="155"/>
      <c r="BK33" s="155"/>
      <c r="BL33" s="155"/>
      <c r="BM33" s="155"/>
      <c r="BN33" s="155"/>
      <c r="BO33" s="164"/>
      <c r="BP33" s="164"/>
      <c r="BQ33" s="161">
        <v>27</v>
      </c>
      <c r="BR33" s="162"/>
      <c r="BS33" s="818"/>
      <c r="BT33" s="819"/>
      <c r="BU33" s="819"/>
      <c r="BV33" s="819"/>
      <c r="BW33" s="819"/>
      <c r="BX33" s="819"/>
      <c r="BY33" s="819"/>
      <c r="BZ33" s="819"/>
      <c r="CA33" s="819"/>
      <c r="CB33" s="819"/>
      <c r="CC33" s="819"/>
      <c r="CD33" s="819"/>
      <c r="CE33" s="819"/>
      <c r="CF33" s="819"/>
      <c r="CG33" s="820"/>
      <c r="CH33" s="821"/>
      <c r="CI33" s="822"/>
      <c r="CJ33" s="822"/>
      <c r="CK33" s="822"/>
      <c r="CL33" s="823"/>
      <c r="CM33" s="821"/>
      <c r="CN33" s="822"/>
      <c r="CO33" s="822"/>
      <c r="CP33" s="822"/>
      <c r="CQ33" s="823"/>
      <c r="CR33" s="821"/>
      <c r="CS33" s="822"/>
      <c r="CT33" s="822"/>
      <c r="CU33" s="822"/>
      <c r="CV33" s="823"/>
      <c r="CW33" s="821"/>
      <c r="CX33" s="822"/>
      <c r="CY33" s="822"/>
      <c r="CZ33" s="822"/>
      <c r="DA33" s="823"/>
      <c r="DB33" s="821"/>
      <c r="DC33" s="822"/>
      <c r="DD33" s="822"/>
      <c r="DE33" s="822"/>
      <c r="DF33" s="823"/>
      <c r="DG33" s="821"/>
      <c r="DH33" s="822"/>
      <c r="DI33" s="822"/>
      <c r="DJ33" s="822"/>
      <c r="DK33" s="823"/>
      <c r="DL33" s="821"/>
      <c r="DM33" s="822"/>
      <c r="DN33" s="822"/>
      <c r="DO33" s="822"/>
      <c r="DP33" s="823"/>
      <c r="DQ33" s="821"/>
      <c r="DR33" s="822"/>
      <c r="DS33" s="822"/>
      <c r="DT33" s="822"/>
      <c r="DU33" s="823"/>
      <c r="DV33" s="818"/>
      <c r="DW33" s="819"/>
      <c r="DX33" s="819"/>
      <c r="DY33" s="819"/>
      <c r="DZ33" s="824"/>
      <c r="EA33" s="153"/>
    </row>
    <row r="34" spans="1:131" ht="26.25" customHeight="1">
      <c r="A34" s="165">
        <v>7</v>
      </c>
      <c r="B34" s="825"/>
      <c r="C34" s="826"/>
      <c r="D34" s="826"/>
      <c r="E34" s="826"/>
      <c r="F34" s="826"/>
      <c r="G34" s="826"/>
      <c r="H34" s="826"/>
      <c r="I34" s="826"/>
      <c r="J34" s="826"/>
      <c r="K34" s="826"/>
      <c r="L34" s="826"/>
      <c r="M34" s="826"/>
      <c r="N34" s="826"/>
      <c r="O34" s="826"/>
      <c r="P34" s="827"/>
      <c r="Q34" s="828"/>
      <c r="R34" s="829"/>
      <c r="S34" s="829"/>
      <c r="T34" s="829"/>
      <c r="U34" s="829"/>
      <c r="V34" s="829"/>
      <c r="W34" s="829"/>
      <c r="X34" s="829"/>
      <c r="Y34" s="829"/>
      <c r="Z34" s="829"/>
      <c r="AA34" s="829"/>
      <c r="AB34" s="829"/>
      <c r="AC34" s="829"/>
      <c r="AD34" s="829"/>
      <c r="AE34" s="830"/>
      <c r="AF34" s="831"/>
      <c r="AG34" s="832"/>
      <c r="AH34" s="832"/>
      <c r="AI34" s="832"/>
      <c r="AJ34" s="833"/>
      <c r="AK34" s="879"/>
      <c r="AL34" s="875"/>
      <c r="AM34" s="875"/>
      <c r="AN34" s="875"/>
      <c r="AO34" s="875"/>
      <c r="AP34" s="875"/>
      <c r="AQ34" s="875"/>
      <c r="AR34" s="875"/>
      <c r="AS34" s="875"/>
      <c r="AT34" s="875"/>
      <c r="AU34" s="875"/>
      <c r="AV34" s="875"/>
      <c r="AW34" s="875"/>
      <c r="AX34" s="875"/>
      <c r="AY34" s="875"/>
      <c r="AZ34" s="876"/>
      <c r="BA34" s="876"/>
      <c r="BB34" s="876"/>
      <c r="BC34" s="876"/>
      <c r="BD34" s="876"/>
      <c r="BE34" s="877"/>
      <c r="BF34" s="877"/>
      <c r="BG34" s="877"/>
      <c r="BH34" s="877"/>
      <c r="BI34" s="878"/>
      <c r="BJ34" s="155"/>
      <c r="BK34" s="155"/>
      <c r="BL34" s="155"/>
      <c r="BM34" s="155"/>
      <c r="BN34" s="155"/>
      <c r="BO34" s="164"/>
      <c r="BP34" s="164"/>
      <c r="BQ34" s="161">
        <v>28</v>
      </c>
      <c r="BR34" s="162"/>
      <c r="BS34" s="818"/>
      <c r="BT34" s="819"/>
      <c r="BU34" s="819"/>
      <c r="BV34" s="819"/>
      <c r="BW34" s="819"/>
      <c r="BX34" s="819"/>
      <c r="BY34" s="819"/>
      <c r="BZ34" s="819"/>
      <c r="CA34" s="819"/>
      <c r="CB34" s="819"/>
      <c r="CC34" s="819"/>
      <c r="CD34" s="819"/>
      <c r="CE34" s="819"/>
      <c r="CF34" s="819"/>
      <c r="CG34" s="820"/>
      <c r="CH34" s="821"/>
      <c r="CI34" s="822"/>
      <c r="CJ34" s="822"/>
      <c r="CK34" s="822"/>
      <c r="CL34" s="823"/>
      <c r="CM34" s="821"/>
      <c r="CN34" s="822"/>
      <c r="CO34" s="822"/>
      <c r="CP34" s="822"/>
      <c r="CQ34" s="823"/>
      <c r="CR34" s="821"/>
      <c r="CS34" s="822"/>
      <c r="CT34" s="822"/>
      <c r="CU34" s="822"/>
      <c r="CV34" s="823"/>
      <c r="CW34" s="821"/>
      <c r="CX34" s="822"/>
      <c r="CY34" s="822"/>
      <c r="CZ34" s="822"/>
      <c r="DA34" s="823"/>
      <c r="DB34" s="821"/>
      <c r="DC34" s="822"/>
      <c r="DD34" s="822"/>
      <c r="DE34" s="822"/>
      <c r="DF34" s="823"/>
      <c r="DG34" s="821"/>
      <c r="DH34" s="822"/>
      <c r="DI34" s="822"/>
      <c r="DJ34" s="822"/>
      <c r="DK34" s="823"/>
      <c r="DL34" s="821"/>
      <c r="DM34" s="822"/>
      <c r="DN34" s="822"/>
      <c r="DO34" s="822"/>
      <c r="DP34" s="823"/>
      <c r="DQ34" s="821"/>
      <c r="DR34" s="822"/>
      <c r="DS34" s="822"/>
      <c r="DT34" s="822"/>
      <c r="DU34" s="823"/>
      <c r="DV34" s="818"/>
      <c r="DW34" s="819"/>
      <c r="DX34" s="819"/>
      <c r="DY34" s="819"/>
      <c r="DZ34" s="824"/>
      <c r="EA34" s="153"/>
    </row>
    <row r="35" spans="1:131" ht="26.25" customHeight="1">
      <c r="A35" s="165">
        <v>8</v>
      </c>
      <c r="B35" s="825"/>
      <c r="C35" s="826"/>
      <c r="D35" s="826"/>
      <c r="E35" s="826"/>
      <c r="F35" s="826"/>
      <c r="G35" s="826"/>
      <c r="H35" s="826"/>
      <c r="I35" s="826"/>
      <c r="J35" s="826"/>
      <c r="K35" s="826"/>
      <c r="L35" s="826"/>
      <c r="M35" s="826"/>
      <c r="N35" s="826"/>
      <c r="O35" s="826"/>
      <c r="P35" s="827"/>
      <c r="Q35" s="828"/>
      <c r="R35" s="829"/>
      <c r="S35" s="829"/>
      <c r="T35" s="829"/>
      <c r="U35" s="829"/>
      <c r="V35" s="829"/>
      <c r="W35" s="829"/>
      <c r="X35" s="829"/>
      <c r="Y35" s="829"/>
      <c r="Z35" s="829"/>
      <c r="AA35" s="829"/>
      <c r="AB35" s="829"/>
      <c r="AC35" s="829"/>
      <c r="AD35" s="829"/>
      <c r="AE35" s="830"/>
      <c r="AF35" s="831"/>
      <c r="AG35" s="832"/>
      <c r="AH35" s="832"/>
      <c r="AI35" s="832"/>
      <c r="AJ35" s="833"/>
      <c r="AK35" s="879"/>
      <c r="AL35" s="875"/>
      <c r="AM35" s="875"/>
      <c r="AN35" s="875"/>
      <c r="AO35" s="875"/>
      <c r="AP35" s="875"/>
      <c r="AQ35" s="875"/>
      <c r="AR35" s="875"/>
      <c r="AS35" s="875"/>
      <c r="AT35" s="875"/>
      <c r="AU35" s="875"/>
      <c r="AV35" s="875"/>
      <c r="AW35" s="875"/>
      <c r="AX35" s="875"/>
      <c r="AY35" s="875"/>
      <c r="AZ35" s="876"/>
      <c r="BA35" s="876"/>
      <c r="BB35" s="876"/>
      <c r="BC35" s="876"/>
      <c r="BD35" s="876"/>
      <c r="BE35" s="877"/>
      <c r="BF35" s="877"/>
      <c r="BG35" s="877"/>
      <c r="BH35" s="877"/>
      <c r="BI35" s="878"/>
      <c r="BJ35" s="155"/>
      <c r="BK35" s="155"/>
      <c r="BL35" s="155"/>
      <c r="BM35" s="155"/>
      <c r="BN35" s="155"/>
      <c r="BO35" s="164"/>
      <c r="BP35" s="164"/>
      <c r="BQ35" s="161">
        <v>29</v>
      </c>
      <c r="BR35" s="162"/>
      <c r="BS35" s="818"/>
      <c r="BT35" s="819"/>
      <c r="BU35" s="819"/>
      <c r="BV35" s="819"/>
      <c r="BW35" s="819"/>
      <c r="BX35" s="819"/>
      <c r="BY35" s="819"/>
      <c r="BZ35" s="819"/>
      <c r="CA35" s="819"/>
      <c r="CB35" s="819"/>
      <c r="CC35" s="819"/>
      <c r="CD35" s="819"/>
      <c r="CE35" s="819"/>
      <c r="CF35" s="819"/>
      <c r="CG35" s="820"/>
      <c r="CH35" s="821"/>
      <c r="CI35" s="822"/>
      <c r="CJ35" s="822"/>
      <c r="CK35" s="822"/>
      <c r="CL35" s="823"/>
      <c r="CM35" s="821"/>
      <c r="CN35" s="822"/>
      <c r="CO35" s="822"/>
      <c r="CP35" s="822"/>
      <c r="CQ35" s="823"/>
      <c r="CR35" s="821"/>
      <c r="CS35" s="822"/>
      <c r="CT35" s="822"/>
      <c r="CU35" s="822"/>
      <c r="CV35" s="823"/>
      <c r="CW35" s="821"/>
      <c r="CX35" s="822"/>
      <c r="CY35" s="822"/>
      <c r="CZ35" s="822"/>
      <c r="DA35" s="823"/>
      <c r="DB35" s="821"/>
      <c r="DC35" s="822"/>
      <c r="DD35" s="822"/>
      <c r="DE35" s="822"/>
      <c r="DF35" s="823"/>
      <c r="DG35" s="821"/>
      <c r="DH35" s="822"/>
      <c r="DI35" s="822"/>
      <c r="DJ35" s="822"/>
      <c r="DK35" s="823"/>
      <c r="DL35" s="821"/>
      <c r="DM35" s="822"/>
      <c r="DN35" s="822"/>
      <c r="DO35" s="822"/>
      <c r="DP35" s="823"/>
      <c r="DQ35" s="821"/>
      <c r="DR35" s="822"/>
      <c r="DS35" s="822"/>
      <c r="DT35" s="822"/>
      <c r="DU35" s="823"/>
      <c r="DV35" s="818"/>
      <c r="DW35" s="819"/>
      <c r="DX35" s="819"/>
      <c r="DY35" s="819"/>
      <c r="DZ35" s="824"/>
      <c r="EA35" s="153"/>
    </row>
    <row r="36" spans="1:131" ht="26.25" customHeight="1">
      <c r="A36" s="165">
        <v>9</v>
      </c>
      <c r="B36" s="825"/>
      <c r="C36" s="826"/>
      <c r="D36" s="826"/>
      <c r="E36" s="826"/>
      <c r="F36" s="826"/>
      <c r="G36" s="826"/>
      <c r="H36" s="826"/>
      <c r="I36" s="826"/>
      <c r="J36" s="826"/>
      <c r="K36" s="826"/>
      <c r="L36" s="826"/>
      <c r="M36" s="826"/>
      <c r="N36" s="826"/>
      <c r="O36" s="826"/>
      <c r="P36" s="827"/>
      <c r="Q36" s="828"/>
      <c r="R36" s="829"/>
      <c r="S36" s="829"/>
      <c r="T36" s="829"/>
      <c r="U36" s="829"/>
      <c r="V36" s="829"/>
      <c r="W36" s="829"/>
      <c r="X36" s="829"/>
      <c r="Y36" s="829"/>
      <c r="Z36" s="829"/>
      <c r="AA36" s="829"/>
      <c r="AB36" s="829"/>
      <c r="AC36" s="829"/>
      <c r="AD36" s="829"/>
      <c r="AE36" s="830"/>
      <c r="AF36" s="831"/>
      <c r="AG36" s="832"/>
      <c r="AH36" s="832"/>
      <c r="AI36" s="832"/>
      <c r="AJ36" s="833"/>
      <c r="AK36" s="879"/>
      <c r="AL36" s="875"/>
      <c r="AM36" s="875"/>
      <c r="AN36" s="875"/>
      <c r="AO36" s="875"/>
      <c r="AP36" s="875"/>
      <c r="AQ36" s="875"/>
      <c r="AR36" s="875"/>
      <c r="AS36" s="875"/>
      <c r="AT36" s="875"/>
      <c r="AU36" s="875"/>
      <c r="AV36" s="875"/>
      <c r="AW36" s="875"/>
      <c r="AX36" s="875"/>
      <c r="AY36" s="875"/>
      <c r="AZ36" s="876"/>
      <c r="BA36" s="876"/>
      <c r="BB36" s="876"/>
      <c r="BC36" s="876"/>
      <c r="BD36" s="876"/>
      <c r="BE36" s="877"/>
      <c r="BF36" s="877"/>
      <c r="BG36" s="877"/>
      <c r="BH36" s="877"/>
      <c r="BI36" s="878"/>
      <c r="BJ36" s="155"/>
      <c r="BK36" s="155"/>
      <c r="BL36" s="155"/>
      <c r="BM36" s="155"/>
      <c r="BN36" s="155"/>
      <c r="BO36" s="164"/>
      <c r="BP36" s="164"/>
      <c r="BQ36" s="161">
        <v>30</v>
      </c>
      <c r="BR36" s="162"/>
      <c r="BS36" s="818"/>
      <c r="BT36" s="819"/>
      <c r="BU36" s="819"/>
      <c r="BV36" s="819"/>
      <c r="BW36" s="819"/>
      <c r="BX36" s="819"/>
      <c r="BY36" s="819"/>
      <c r="BZ36" s="819"/>
      <c r="CA36" s="819"/>
      <c r="CB36" s="819"/>
      <c r="CC36" s="819"/>
      <c r="CD36" s="819"/>
      <c r="CE36" s="819"/>
      <c r="CF36" s="819"/>
      <c r="CG36" s="820"/>
      <c r="CH36" s="821"/>
      <c r="CI36" s="822"/>
      <c r="CJ36" s="822"/>
      <c r="CK36" s="822"/>
      <c r="CL36" s="823"/>
      <c r="CM36" s="821"/>
      <c r="CN36" s="822"/>
      <c r="CO36" s="822"/>
      <c r="CP36" s="822"/>
      <c r="CQ36" s="823"/>
      <c r="CR36" s="821"/>
      <c r="CS36" s="822"/>
      <c r="CT36" s="822"/>
      <c r="CU36" s="822"/>
      <c r="CV36" s="823"/>
      <c r="CW36" s="821"/>
      <c r="CX36" s="822"/>
      <c r="CY36" s="822"/>
      <c r="CZ36" s="822"/>
      <c r="DA36" s="823"/>
      <c r="DB36" s="821"/>
      <c r="DC36" s="822"/>
      <c r="DD36" s="822"/>
      <c r="DE36" s="822"/>
      <c r="DF36" s="823"/>
      <c r="DG36" s="821"/>
      <c r="DH36" s="822"/>
      <c r="DI36" s="822"/>
      <c r="DJ36" s="822"/>
      <c r="DK36" s="823"/>
      <c r="DL36" s="821"/>
      <c r="DM36" s="822"/>
      <c r="DN36" s="822"/>
      <c r="DO36" s="822"/>
      <c r="DP36" s="823"/>
      <c r="DQ36" s="821"/>
      <c r="DR36" s="822"/>
      <c r="DS36" s="822"/>
      <c r="DT36" s="822"/>
      <c r="DU36" s="823"/>
      <c r="DV36" s="818"/>
      <c r="DW36" s="819"/>
      <c r="DX36" s="819"/>
      <c r="DY36" s="819"/>
      <c r="DZ36" s="824"/>
      <c r="EA36" s="153"/>
    </row>
    <row r="37" spans="1:131" ht="26.25" customHeight="1">
      <c r="A37" s="165">
        <v>10</v>
      </c>
      <c r="B37" s="825"/>
      <c r="C37" s="826"/>
      <c r="D37" s="826"/>
      <c r="E37" s="826"/>
      <c r="F37" s="826"/>
      <c r="G37" s="826"/>
      <c r="H37" s="826"/>
      <c r="I37" s="826"/>
      <c r="J37" s="826"/>
      <c r="K37" s="826"/>
      <c r="L37" s="826"/>
      <c r="M37" s="826"/>
      <c r="N37" s="826"/>
      <c r="O37" s="826"/>
      <c r="P37" s="827"/>
      <c r="Q37" s="828"/>
      <c r="R37" s="829"/>
      <c r="S37" s="829"/>
      <c r="T37" s="829"/>
      <c r="U37" s="829"/>
      <c r="V37" s="829"/>
      <c r="W37" s="829"/>
      <c r="X37" s="829"/>
      <c r="Y37" s="829"/>
      <c r="Z37" s="829"/>
      <c r="AA37" s="829"/>
      <c r="AB37" s="829"/>
      <c r="AC37" s="829"/>
      <c r="AD37" s="829"/>
      <c r="AE37" s="830"/>
      <c r="AF37" s="831"/>
      <c r="AG37" s="832"/>
      <c r="AH37" s="832"/>
      <c r="AI37" s="832"/>
      <c r="AJ37" s="833"/>
      <c r="AK37" s="879"/>
      <c r="AL37" s="875"/>
      <c r="AM37" s="875"/>
      <c r="AN37" s="875"/>
      <c r="AO37" s="875"/>
      <c r="AP37" s="875"/>
      <c r="AQ37" s="875"/>
      <c r="AR37" s="875"/>
      <c r="AS37" s="875"/>
      <c r="AT37" s="875"/>
      <c r="AU37" s="875"/>
      <c r="AV37" s="875"/>
      <c r="AW37" s="875"/>
      <c r="AX37" s="875"/>
      <c r="AY37" s="875"/>
      <c r="AZ37" s="876"/>
      <c r="BA37" s="876"/>
      <c r="BB37" s="876"/>
      <c r="BC37" s="876"/>
      <c r="BD37" s="876"/>
      <c r="BE37" s="877"/>
      <c r="BF37" s="877"/>
      <c r="BG37" s="877"/>
      <c r="BH37" s="877"/>
      <c r="BI37" s="878"/>
      <c r="BJ37" s="155"/>
      <c r="BK37" s="155"/>
      <c r="BL37" s="155"/>
      <c r="BM37" s="155"/>
      <c r="BN37" s="155"/>
      <c r="BO37" s="164"/>
      <c r="BP37" s="164"/>
      <c r="BQ37" s="161">
        <v>31</v>
      </c>
      <c r="BR37" s="162"/>
      <c r="BS37" s="818"/>
      <c r="BT37" s="819"/>
      <c r="BU37" s="819"/>
      <c r="BV37" s="819"/>
      <c r="BW37" s="819"/>
      <c r="BX37" s="819"/>
      <c r="BY37" s="819"/>
      <c r="BZ37" s="819"/>
      <c r="CA37" s="819"/>
      <c r="CB37" s="819"/>
      <c r="CC37" s="819"/>
      <c r="CD37" s="819"/>
      <c r="CE37" s="819"/>
      <c r="CF37" s="819"/>
      <c r="CG37" s="820"/>
      <c r="CH37" s="821"/>
      <c r="CI37" s="822"/>
      <c r="CJ37" s="822"/>
      <c r="CK37" s="822"/>
      <c r="CL37" s="823"/>
      <c r="CM37" s="821"/>
      <c r="CN37" s="822"/>
      <c r="CO37" s="822"/>
      <c r="CP37" s="822"/>
      <c r="CQ37" s="823"/>
      <c r="CR37" s="821"/>
      <c r="CS37" s="822"/>
      <c r="CT37" s="822"/>
      <c r="CU37" s="822"/>
      <c r="CV37" s="823"/>
      <c r="CW37" s="821"/>
      <c r="CX37" s="822"/>
      <c r="CY37" s="822"/>
      <c r="CZ37" s="822"/>
      <c r="DA37" s="823"/>
      <c r="DB37" s="821"/>
      <c r="DC37" s="822"/>
      <c r="DD37" s="822"/>
      <c r="DE37" s="822"/>
      <c r="DF37" s="823"/>
      <c r="DG37" s="821"/>
      <c r="DH37" s="822"/>
      <c r="DI37" s="822"/>
      <c r="DJ37" s="822"/>
      <c r="DK37" s="823"/>
      <c r="DL37" s="821"/>
      <c r="DM37" s="822"/>
      <c r="DN37" s="822"/>
      <c r="DO37" s="822"/>
      <c r="DP37" s="823"/>
      <c r="DQ37" s="821"/>
      <c r="DR37" s="822"/>
      <c r="DS37" s="822"/>
      <c r="DT37" s="822"/>
      <c r="DU37" s="823"/>
      <c r="DV37" s="818"/>
      <c r="DW37" s="819"/>
      <c r="DX37" s="819"/>
      <c r="DY37" s="819"/>
      <c r="DZ37" s="824"/>
      <c r="EA37" s="153"/>
    </row>
    <row r="38" spans="1:131" ht="26.25" customHeight="1">
      <c r="A38" s="165">
        <v>11</v>
      </c>
      <c r="B38" s="825"/>
      <c r="C38" s="826"/>
      <c r="D38" s="826"/>
      <c r="E38" s="826"/>
      <c r="F38" s="826"/>
      <c r="G38" s="826"/>
      <c r="H38" s="826"/>
      <c r="I38" s="826"/>
      <c r="J38" s="826"/>
      <c r="K38" s="826"/>
      <c r="L38" s="826"/>
      <c r="M38" s="826"/>
      <c r="N38" s="826"/>
      <c r="O38" s="826"/>
      <c r="P38" s="827"/>
      <c r="Q38" s="828"/>
      <c r="R38" s="829"/>
      <c r="S38" s="829"/>
      <c r="T38" s="829"/>
      <c r="U38" s="829"/>
      <c r="V38" s="829"/>
      <c r="W38" s="829"/>
      <c r="X38" s="829"/>
      <c r="Y38" s="829"/>
      <c r="Z38" s="829"/>
      <c r="AA38" s="829"/>
      <c r="AB38" s="829"/>
      <c r="AC38" s="829"/>
      <c r="AD38" s="829"/>
      <c r="AE38" s="830"/>
      <c r="AF38" s="831"/>
      <c r="AG38" s="832"/>
      <c r="AH38" s="832"/>
      <c r="AI38" s="832"/>
      <c r="AJ38" s="833"/>
      <c r="AK38" s="879"/>
      <c r="AL38" s="875"/>
      <c r="AM38" s="875"/>
      <c r="AN38" s="875"/>
      <c r="AO38" s="875"/>
      <c r="AP38" s="875"/>
      <c r="AQ38" s="875"/>
      <c r="AR38" s="875"/>
      <c r="AS38" s="875"/>
      <c r="AT38" s="875"/>
      <c r="AU38" s="875"/>
      <c r="AV38" s="875"/>
      <c r="AW38" s="875"/>
      <c r="AX38" s="875"/>
      <c r="AY38" s="875"/>
      <c r="AZ38" s="876"/>
      <c r="BA38" s="876"/>
      <c r="BB38" s="876"/>
      <c r="BC38" s="876"/>
      <c r="BD38" s="876"/>
      <c r="BE38" s="877"/>
      <c r="BF38" s="877"/>
      <c r="BG38" s="877"/>
      <c r="BH38" s="877"/>
      <c r="BI38" s="878"/>
      <c r="BJ38" s="155"/>
      <c r="BK38" s="155"/>
      <c r="BL38" s="155"/>
      <c r="BM38" s="155"/>
      <c r="BN38" s="155"/>
      <c r="BO38" s="164"/>
      <c r="BP38" s="164"/>
      <c r="BQ38" s="161">
        <v>32</v>
      </c>
      <c r="BR38" s="162"/>
      <c r="BS38" s="818"/>
      <c r="BT38" s="819"/>
      <c r="BU38" s="819"/>
      <c r="BV38" s="819"/>
      <c r="BW38" s="819"/>
      <c r="BX38" s="819"/>
      <c r="BY38" s="819"/>
      <c r="BZ38" s="819"/>
      <c r="CA38" s="819"/>
      <c r="CB38" s="819"/>
      <c r="CC38" s="819"/>
      <c r="CD38" s="819"/>
      <c r="CE38" s="819"/>
      <c r="CF38" s="819"/>
      <c r="CG38" s="820"/>
      <c r="CH38" s="821"/>
      <c r="CI38" s="822"/>
      <c r="CJ38" s="822"/>
      <c r="CK38" s="822"/>
      <c r="CL38" s="823"/>
      <c r="CM38" s="821"/>
      <c r="CN38" s="822"/>
      <c r="CO38" s="822"/>
      <c r="CP38" s="822"/>
      <c r="CQ38" s="823"/>
      <c r="CR38" s="821"/>
      <c r="CS38" s="822"/>
      <c r="CT38" s="822"/>
      <c r="CU38" s="822"/>
      <c r="CV38" s="823"/>
      <c r="CW38" s="821"/>
      <c r="CX38" s="822"/>
      <c r="CY38" s="822"/>
      <c r="CZ38" s="822"/>
      <c r="DA38" s="823"/>
      <c r="DB38" s="821"/>
      <c r="DC38" s="822"/>
      <c r="DD38" s="822"/>
      <c r="DE38" s="822"/>
      <c r="DF38" s="823"/>
      <c r="DG38" s="821"/>
      <c r="DH38" s="822"/>
      <c r="DI38" s="822"/>
      <c r="DJ38" s="822"/>
      <c r="DK38" s="823"/>
      <c r="DL38" s="821"/>
      <c r="DM38" s="822"/>
      <c r="DN38" s="822"/>
      <c r="DO38" s="822"/>
      <c r="DP38" s="823"/>
      <c r="DQ38" s="821"/>
      <c r="DR38" s="822"/>
      <c r="DS38" s="822"/>
      <c r="DT38" s="822"/>
      <c r="DU38" s="823"/>
      <c r="DV38" s="818"/>
      <c r="DW38" s="819"/>
      <c r="DX38" s="819"/>
      <c r="DY38" s="819"/>
      <c r="DZ38" s="824"/>
      <c r="EA38" s="153"/>
    </row>
    <row r="39" spans="1:131" ht="26.25" customHeight="1">
      <c r="A39" s="165">
        <v>12</v>
      </c>
      <c r="B39" s="825"/>
      <c r="C39" s="826"/>
      <c r="D39" s="826"/>
      <c r="E39" s="826"/>
      <c r="F39" s="826"/>
      <c r="G39" s="826"/>
      <c r="H39" s="826"/>
      <c r="I39" s="826"/>
      <c r="J39" s="826"/>
      <c r="K39" s="826"/>
      <c r="L39" s="826"/>
      <c r="M39" s="826"/>
      <c r="N39" s="826"/>
      <c r="O39" s="826"/>
      <c r="P39" s="827"/>
      <c r="Q39" s="828"/>
      <c r="R39" s="829"/>
      <c r="S39" s="829"/>
      <c r="T39" s="829"/>
      <c r="U39" s="829"/>
      <c r="V39" s="829"/>
      <c r="W39" s="829"/>
      <c r="X39" s="829"/>
      <c r="Y39" s="829"/>
      <c r="Z39" s="829"/>
      <c r="AA39" s="829"/>
      <c r="AB39" s="829"/>
      <c r="AC39" s="829"/>
      <c r="AD39" s="829"/>
      <c r="AE39" s="830"/>
      <c r="AF39" s="831"/>
      <c r="AG39" s="832"/>
      <c r="AH39" s="832"/>
      <c r="AI39" s="832"/>
      <c r="AJ39" s="833"/>
      <c r="AK39" s="879"/>
      <c r="AL39" s="875"/>
      <c r="AM39" s="875"/>
      <c r="AN39" s="875"/>
      <c r="AO39" s="875"/>
      <c r="AP39" s="875"/>
      <c r="AQ39" s="875"/>
      <c r="AR39" s="875"/>
      <c r="AS39" s="875"/>
      <c r="AT39" s="875"/>
      <c r="AU39" s="875"/>
      <c r="AV39" s="875"/>
      <c r="AW39" s="875"/>
      <c r="AX39" s="875"/>
      <c r="AY39" s="875"/>
      <c r="AZ39" s="876"/>
      <c r="BA39" s="876"/>
      <c r="BB39" s="876"/>
      <c r="BC39" s="876"/>
      <c r="BD39" s="876"/>
      <c r="BE39" s="877"/>
      <c r="BF39" s="877"/>
      <c r="BG39" s="877"/>
      <c r="BH39" s="877"/>
      <c r="BI39" s="878"/>
      <c r="BJ39" s="155"/>
      <c r="BK39" s="155"/>
      <c r="BL39" s="155"/>
      <c r="BM39" s="155"/>
      <c r="BN39" s="155"/>
      <c r="BO39" s="164"/>
      <c r="BP39" s="164"/>
      <c r="BQ39" s="161">
        <v>33</v>
      </c>
      <c r="BR39" s="162"/>
      <c r="BS39" s="818"/>
      <c r="BT39" s="819"/>
      <c r="BU39" s="819"/>
      <c r="BV39" s="819"/>
      <c r="BW39" s="819"/>
      <c r="BX39" s="819"/>
      <c r="BY39" s="819"/>
      <c r="BZ39" s="819"/>
      <c r="CA39" s="819"/>
      <c r="CB39" s="819"/>
      <c r="CC39" s="819"/>
      <c r="CD39" s="819"/>
      <c r="CE39" s="819"/>
      <c r="CF39" s="819"/>
      <c r="CG39" s="820"/>
      <c r="CH39" s="821"/>
      <c r="CI39" s="822"/>
      <c r="CJ39" s="822"/>
      <c r="CK39" s="822"/>
      <c r="CL39" s="823"/>
      <c r="CM39" s="821"/>
      <c r="CN39" s="822"/>
      <c r="CO39" s="822"/>
      <c r="CP39" s="822"/>
      <c r="CQ39" s="823"/>
      <c r="CR39" s="821"/>
      <c r="CS39" s="822"/>
      <c r="CT39" s="822"/>
      <c r="CU39" s="822"/>
      <c r="CV39" s="823"/>
      <c r="CW39" s="821"/>
      <c r="CX39" s="822"/>
      <c r="CY39" s="822"/>
      <c r="CZ39" s="822"/>
      <c r="DA39" s="823"/>
      <c r="DB39" s="821"/>
      <c r="DC39" s="822"/>
      <c r="DD39" s="822"/>
      <c r="DE39" s="822"/>
      <c r="DF39" s="823"/>
      <c r="DG39" s="821"/>
      <c r="DH39" s="822"/>
      <c r="DI39" s="822"/>
      <c r="DJ39" s="822"/>
      <c r="DK39" s="823"/>
      <c r="DL39" s="821"/>
      <c r="DM39" s="822"/>
      <c r="DN39" s="822"/>
      <c r="DO39" s="822"/>
      <c r="DP39" s="823"/>
      <c r="DQ39" s="821"/>
      <c r="DR39" s="822"/>
      <c r="DS39" s="822"/>
      <c r="DT39" s="822"/>
      <c r="DU39" s="823"/>
      <c r="DV39" s="818"/>
      <c r="DW39" s="819"/>
      <c r="DX39" s="819"/>
      <c r="DY39" s="819"/>
      <c r="DZ39" s="824"/>
      <c r="EA39" s="153"/>
    </row>
    <row r="40" spans="1:131" ht="26.25" customHeight="1">
      <c r="A40" s="161">
        <v>13</v>
      </c>
      <c r="B40" s="825"/>
      <c r="C40" s="826"/>
      <c r="D40" s="826"/>
      <c r="E40" s="826"/>
      <c r="F40" s="826"/>
      <c r="G40" s="826"/>
      <c r="H40" s="826"/>
      <c r="I40" s="826"/>
      <c r="J40" s="826"/>
      <c r="K40" s="826"/>
      <c r="L40" s="826"/>
      <c r="M40" s="826"/>
      <c r="N40" s="826"/>
      <c r="O40" s="826"/>
      <c r="P40" s="827"/>
      <c r="Q40" s="828"/>
      <c r="R40" s="829"/>
      <c r="S40" s="829"/>
      <c r="T40" s="829"/>
      <c r="U40" s="829"/>
      <c r="V40" s="829"/>
      <c r="W40" s="829"/>
      <c r="X40" s="829"/>
      <c r="Y40" s="829"/>
      <c r="Z40" s="829"/>
      <c r="AA40" s="829"/>
      <c r="AB40" s="829"/>
      <c r="AC40" s="829"/>
      <c r="AD40" s="829"/>
      <c r="AE40" s="830"/>
      <c r="AF40" s="831"/>
      <c r="AG40" s="832"/>
      <c r="AH40" s="832"/>
      <c r="AI40" s="832"/>
      <c r="AJ40" s="833"/>
      <c r="AK40" s="879"/>
      <c r="AL40" s="875"/>
      <c r="AM40" s="875"/>
      <c r="AN40" s="875"/>
      <c r="AO40" s="875"/>
      <c r="AP40" s="875"/>
      <c r="AQ40" s="875"/>
      <c r="AR40" s="875"/>
      <c r="AS40" s="875"/>
      <c r="AT40" s="875"/>
      <c r="AU40" s="875"/>
      <c r="AV40" s="875"/>
      <c r="AW40" s="875"/>
      <c r="AX40" s="875"/>
      <c r="AY40" s="875"/>
      <c r="AZ40" s="876"/>
      <c r="BA40" s="876"/>
      <c r="BB40" s="876"/>
      <c r="BC40" s="876"/>
      <c r="BD40" s="876"/>
      <c r="BE40" s="877"/>
      <c r="BF40" s="877"/>
      <c r="BG40" s="877"/>
      <c r="BH40" s="877"/>
      <c r="BI40" s="878"/>
      <c r="BJ40" s="155"/>
      <c r="BK40" s="155"/>
      <c r="BL40" s="155"/>
      <c r="BM40" s="155"/>
      <c r="BN40" s="155"/>
      <c r="BO40" s="164"/>
      <c r="BP40" s="164"/>
      <c r="BQ40" s="161">
        <v>34</v>
      </c>
      <c r="BR40" s="162"/>
      <c r="BS40" s="818"/>
      <c r="BT40" s="819"/>
      <c r="BU40" s="819"/>
      <c r="BV40" s="819"/>
      <c r="BW40" s="819"/>
      <c r="BX40" s="819"/>
      <c r="BY40" s="819"/>
      <c r="BZ40" s="819"/>
      <c r="CA40" s="819"/>
      <c r="CB40" s="819"/>
      <c r="CC40" s="819"/>
      <c r="CD40" s="819"/>
      <c r="CE40" s="819"/>
      <c r="CF40" s="819"/>
      <c r="CG40" s="820"/>
      <c r="CH40" s="821"/>
      <c r="CI40" s="822"/>
      <c r="CJ40" s="822"/>
      <c r="CK40" s="822"/>
      <c r="CL40" s="823"/>
      <c r="CM40" s="821"/>
      <c r="CN40" s="822"/>
      <c r="CO40" s="822"/>
      <c r="CP40" s="822"/>
      <c r="CQ40" s="823"/>
      <c r="CR40" s="821"/>
      <c r="CS40" s="822"/>
      <c r="CT40" s="822"/>
      <c r="CU40" s="822"/>
      <c r="CV40" s="823"/>
      <c r="CW40" s="821"/>
      <c r="CX40" s="822"/>
      <c r="CY40" s="822"/>
      <c r="CZ40" s="822"/>
      <c r="DA40" s="823"/>
      <c r="DB40" s="821"/>
      <c r="DC40" s="822"/>
      <c r="DD40" s="822"/>
      <c r="DE40" s="822"/>
      <c r="DF40" s="823"/>
      <c r="DG40" s="821"/>
      <c r="DH40" s="822"/>
      <c r="DI40" s="822"/>
      <c r="DJ40" s="822"/>
      <c r="DK40" s="823"/>
      <c r="DL40" s="821"/>
      <c r="DM40" s="822"/>
      <c r="DN40" s="822"/>
      <c r="DO40" s="822"/>
      <c r="DP40" s="823"/>
      <c r="DQ40" s="821"/>
      <c r="DR40" s="822"/>
      <c r="DS40" s="822"/>
      <c r="DT40" s="822"/>
      <c r="DU40" s="823"/>
      <c r="DV40" s="818"/>
      <c r="DW40" s="819"/>
      <c r="DX40" s="819"/>
      <c r="DY40" s="819"/>
      <c r="DZ40" s="824"/>
      <c r="EA40" s="153"/>
    </row>
    <row r="41" spans="1:131" ht="26.25" customHeight="1">
      <c r="A41" s="161">
        <v>14</v>
      </c>
      <c r="B41" s="825"/>
      <c r="C41" s="826"/>
      <c r="D41" s="826"/>
      <c r="E41" s="826"/>
      <c r="F41" s="826"/>
      <c r="G41" s="826"/>
      <c r="H41" s="826"/>
      <c r="I41" s="826"/>
      <c r="J41" s="826"/>
      <c r="K41" s="826"/>
      <c r="L41" s="826"/>
      <c r="M41" s="826"/>
      <c r="N41" s="826"/>
      <c r="O41" s="826"/>
      <c r="P41" s="827"/>
      <c r="Q41" s="828"/>
      <c r="R41" s="829"/>
      <c r="S41" s="829"/>
      <c r="T41" s="829"/>
      <c r="U41" s="829"/>
      <c r="V41" s="829"/>
      <c r="W41" s="829"/>
      <c r="X41" s="829"/>
      <c r="Y41" s="829"/>
      <c r="Z41" s="829"/>
      <c r="AA41" s="829"/>
      <c r="AB41" s="829"/>
      <c r="AC41" s="829"/>
      <c r="AD41" s="829"/>
      <c r="AE41" s="830"/>
      <c r="AF41" s="831"/>
      <c r="AG41" s="832"/>
      <c r="AH41" s="832"/>
      <c r="AI41" s="832"/>
      <c r="AJ41" s="833"/>
      <c r="AK41" s="879"/>
      <c r="AL41" s="875"/>
      <c r="AM41" s="875"/>
      <c r="AN41" s="875"/>
      <c r="AO41" s="875"/>
      <c r="AP41" s="875"/>
      <c r="AQ41" s="875"/>
      <c r="AR41" s="875"/>
      <c r="AS41" s="875"/>
      <c r="AT41" s="875"/>
      <c r="AU41" s="875"/>
      <c r="AV41" s="875"/>
      <c r="AW41" s="875"/>
      <c r="AX41" s="875"/>
      <c r="AY41" s="875"/>
      <c r="AZ41" s="876"/>
      <c r="BA41" s="876"/>
      <c r="BB41" s="876"/>
      <c r="BC41" s="876"/>
      <c r="BD41" s="876"/>
      <c r="BE41" s="877"/>
      <c r="BF41" s="877"/>
      <c r="BG41" s="877"/>
      <c r="BH41" s="877"/>
      <c r="BI41" s="878"/>
      <c r="BJ41" s="155"/>
      <c r="BK41" s="155"/>
      <c r="BL41" s="155"/>
      <c r="BM41" s="155"/>
      <c r="BN41" s="155"/>
      <c r="BO41" s="164"/>
      <c r="BP41" s="164"/>
      <c r="BQ41" s="161">
        <v>35</v>
      </c>
      <c r="BR41" s="162"/>
      <c r="BS41" s="818"/>
      <c r="BT41" s="819"/>
      <c r="BU41" s="819"/>
      <c r="BV41" s="819"/>
      <c r="BW41" s="819"/>
      <c r="BX41" s="819"/>
      <c r="BY41" s="819"/>
      <c r="BZ41" s="819"/>
      <c r="CA41" s="819"/>
      <c r="CB41" s="819"/>
      <c r="CC41" s="819"/>
      <c r="CD41" s="819"/>
      <c r="CE41" s="819"/>
      <c r="CF41" s="819"/>
      <c r="CG41" s="820"/>
      <c r="CH41" s="821"/>
      <c r="CI41" s="822"/>
      <c r="CJ41" s="822"/>
      <c r="CK41" s="822"/>
      <c r="CL41" s="823"/>
      <c r="CM41" s="821"/>
      <c r="CN41" s="822"/>
      <c r="CO41" s="822"/>
      <c r="CP41" s="822"/>
      <c r="CQ41" s="823"/>
      <c r="CR41" s="821"/>
      <c r="CS41" s="822"/>
      <c r="CT41" s="822"/>
      <c r="CU41" s="822"/>
      <c r="CV41" s="823"/>
      <c r="CW41" s="821"/>
      <c r="CX41" s="822"/>
      <c r="CY41" s="822"/>
      <c r="CZ41" s="822"/>
      <c r="DA41" s="823"/>
      <c r="DB41" s="821"/>
      <c r="DC41" s="822"/>
      <c r="DD41" s="822"/>
      <c r="DE41" s="822"/>
      <c r="DF41" s="823"/>
      <c r="DG41" s="821"/>
      <c r="DH41" s="822"/>
      <c r="DI41" s="822"/>
      <c r="DJ41" s="822"/>
      <c r="DK41" s="823"/>
      <c r="DL41" s="821"/>
      <c r="DM41" s="822"/>
      <c r="DN41" s="822"/>
      <c r="DO41" s="822"/>
      <c r="DP41" s="823"/>
      <c r="DQ41" s="821"/>
      <c r="DR41" s="822"/>
      <c r="DS41" s="822"/>
      <c r="DT41" s="822"/>
      <c r="DU41" s="823"/>
      <c r="DV41" s="818"/>
      <c r="DW41" s="819"/>
      <c r="DX41" s="819"/>
      <c r="DY41" s="819"/>
      <c r="DZ41" s="824"/>
      <c r="EA41" s="153"/>
    </row>
    <row r="42" spans="1:131" ht="26.25" customHeight="1">
      <c r="A42" s="161">
        <v>15</v>
      </c>
      <c r="B42" s="825"/>
      <c r="C42" s="826"/>
      <c r="D42" s="826"/>
      <c r="E42" s="826"/>
      <c r="F42" s="826"/>
      <c r="G42" s="826"/>
      <c r="H42" s="826"/>
      <c r="I42" s="826"/>
      <c r="J42" s="826"/>
      <c r="K42" s="826"/>
      <c r="L42" s="826"/>
      <c r="M42" s="826"/>
      <c r="N42" s="826"/>
      <c r="O42" s="826"/>
      <c r="P42" s="827"/>
      <c r="Q42" s="828"/>
      <c r="R42" s="829"/>
      <c r="S42" s="829"/>
      <c r="T42" s="829"/>
      <c r="U42" s="829"/>
      <c r="V42" s="829"/>
      <c r="W42" s="829"/>
      <c r="X42" s="829"/>
      <c r="Y42" s="829"/>
      <c r="Z42" s="829"/>
      <c r="AA42" s="829"/>
      <c r="AB42" s="829"/>
      <c r="AC42" s="829"/>
      <c r="AD42" s="829"/>
      <c r="AE42" s="830"/>
      <c r="AF42" s="831"/>
      <c r="AG42" s="832"/>
      <c r="AH42" s="832"/>
      <c r="AI42" s="832"/>
      <c r="AJ42" s="833"/>
      <c r="AK42" s="879"/>
      <c r="AL42" s="875"/>
      <c r="AM42" s="875"/>
      <c r="AN42" s="875"/>
      <c r="AO42" s="875"/>
      <c r="AP42" s="875"/>
      <c r="AQ42" s="875"/>
      <c r="AR42" s="875"/>
      <c r="AS42" s="875"/>
      <c r="AT42" s="875"/>
      <c r="AU42" s="875"/>
      <c r="AV42" s="875"/>
      <c r="AW42" s="875"/>
      <c r="AX42" s="875"/>
      <c r="AY42" s="875"/>
      <c r="AZ42" s="876"/>
      <c r="BA42" s="876"/>
      <c r="BB42" s="876"/>
      <c r="BC42" s="876"/>
      <c r="BD42" s="876"/>
      <c r="BE42" s="877"/>
      <c r="BF42" s="877"/>
      <c r="BG42" s="877"/>
      <c r="BH42" s="877"/>
      <c r="BI42" s="878"/>
      <c r="BJ42" s="155"/>
      <c r="BK42" s="155"/>
      <c r="BL42" s="155"/>
      <c r="BM42" s="155"/>
      <c r="BN42" s="155"/>
      <c r="BO42" s="164"/>
      <c r="BP42" s="164"/>
      <c r="BQ42" s="161">
        <v>36</v>
      </c>
      <c r="BR42" s="162"/>
      <c r="BS42" s="818"/>
      <c r="BT42" s="819"/>
      <c r="BU42" s="819"/>
      <c r="BV42" s="819"/>
      <c r="BW42" s="819"/>
      <c r="BX42" s="819"/>
      <c r="BY42" s="819"/>
      <c r="BZ42" s="819"/>
      <c r="CA42" s="819"/>
      <c r="CB42" s="819"/>
      <c r="CC42" s="819"/>
      <c r="CD42" s="819"/>
      <c r="CE42" s="819"/>
      <c r="CF42" s="819"/>
      <c r="CG42" s="820"/>
      <c r="CH42" s="821"/>
      <c r="CI42" s="822"/>
      <c r="CJ42" s="822"/>
      <c r="CK42" s="822"/>
      <c r="CL42" s="823"/>
      <c r="CM42" s="821"/>
      <c r="CN42" s="822"/>
      <c r="CO42" s="822"/>
      <c r="CP42" s="822"/>
      <c r="CQ42" s="823"/>
      <c r="CR42" s="821"/>
      <c r="CS42" s="822"/>
      <c r="CT42" s="822"/>
      <c r="CU42" s="822"/>
      <c r="CV42" s="823"/>
      <c r="CW42" s="821"/>
      <c r="CX42" s="822"/>
      <c r="CY42" s="822"/>
      <c r="CZ42" s="822"/>
      <c r="DA42" s="823"/>
      <c r="DB42" s="821"/>
      <c r="DC42" s="822"/>
      <c r="DD42" s="822"/>
      <c r="DE42" s="822"/>
      <c r="DF42" s="823"/>
      <c r="DG42" s="821"/>
      <c r="DH42" s="822"/>
      <c r="DI42" s="822"/>
      <c r="DJ42" s="822"/>
      <c r="DK42" s="823"/>
      <c r="DL42" s="821"/>
      <c r="DM42" s="822"/>
      <c r="DN42" s="822"/>
      <c r="DO42" s="822"/>
      <c r="DP42" s="823"/>
      <c r="DQ42" s="821"/>
      <c r="DR42" s="822"/>
      <c r="DS42" s="822"/>
      <c r="DT42" s="822"/>
      <c r="DU42" s="823"/>
      <c r="DV42" s="818"/>
      <c r="DW42" s="819"/>
      <c r="DX42" s="819"/>
      <c r="DY42" s="819"/>
      <c r="DZ42" s="824"/>
      <c r="EA42" s="153"/>
    </row>
    <row r="43" spans="1:131" ht="26.25" customHeight="1">
      <c r="A43" s="161">
        <v>16</v>
      </c>
      <c r="B43" s="825"/>
      <c r="C43" s="826"/>
      <c r="D43" s="826"/>
      <c r="E43" s="826"/>
      <c r="F43" s="826"/>
      <c r="G43" s="826"/>
      <c r="H43" s="826"/>
      <c r="I43" s="826"/>
      <c r="J43" s="826"/>
      <c r="K43" s="826"/>
      <c r="L43" s="826"/>
      <c r="M43" s="826"/>
      <c r="N43" s="826"/>
      <c r="O43" s="826"/>
      <c r="P43" s="827"/>
      <c r="Q43" s="828"/>
      <c r="R43" s="829"/>
      <c r="S43" s="829"/>
      <c r="T43" s="829"/>
      <c r="U43" s="829"/>
      <c r="V43" s="829"/>
      <c r="W43" s="829"/>
      <c r="X43" s="829"/>
      <c r="Y43" s="829"/>
      <c r="Z43" s="829"/>
      <c r="AA43" s="829"/>
      <c r="AB43" s="829"/>
      <c r="AC43" s="829"/>
      <c r="AD43" s="829"/>
      <c r="AE43" s="830"/>
      <c r="AF43" s="831"/>
      <c r="AG43" s="832"/>
      <c r="AH43" s="832"/>
      <c r="AI43" s="832"/>
      <c r="AJ43" s="833"/>
      <c r="AK43" s="879"/>
      <c r="AL43" s="875"/>
      <c r="AM43" s="875"/>
      <c r="AN43" s="875"/>
      <c r="AO43" s="875"/>
      <c r="AP43" s="875"/>
      <c r="AQ43" s="875"/>
      <c r="AR43" s="875"/>
      <c r="AS43" s="875"/>
      <c r="AT43" s="875"/>
      <c r="AU43" s="875"/>
      <c r="AV43" s="875"/>
      <c r="AW43" s="875"/>
      <c r="AX43" s="875"/>
      <c r="AY43" s="875"/>
      <c r="AZ43" s="876"/>
      <c r="BA43" s="876"/>
      <c r="BB43" s="876"/>
      <c r="BC43" s="876"/>
      <c r="BD43" s="876"/>
      <c r="BE43" s="877"/>
      <c r="BF43" s="877"/>
      <c r="BG43" s="877"/>
      <c r="BH43" s="877"/>
      <c r="BI43" s="878"/>
      <c r="BJ43" s="155"/>
      <c r="BK43" s="155"/>
      <c r="BL43" s="155"/>
      <c r="BM43" s="155"/>
      <c r="BN43" s="155"/>
      <c r="BO43" s="164"/>
      <c r="BP43" s="164"/>
      <c r="BQ43" s="161">
        <v>37</v>
      </c>
      <c r="BR43" s="162"/>
      <c r="BS43" s="818"/>
      <c r="BT43" s="819"/>
      <c r="BU43" s="819"/>
      <c r="BV43" s="819"/>
      <c r="BW43" s="819"/>
      <c r="BX43" s="819"/>
      <c r="BY43" s="819"/>
      <c r="BZ43" s="819"/>
      <c r="CA43" s="819"/>
      <c r="CB43" s="819"/>
      <c r="CC43" s="819"/>
      <c r="CD43" s="819"/>
      <c r="CE43" s="819"/>
      <c r="CF43" s="819"/>
      <c r="CG43" s="820"/>
      <c r="CH43" s="821"/>
      <c r="CI43" s="822"/>
      <c r="CJ43" s="822"/>
      <c r="CK43" s="822"/>
      <c r="CL43" s="823"/>
      <c r="CM43" s="821"/>
      <c r="CN43" s="822"/>
      <c r="CO43" s="822"/>
      <c r="CP43" s="822"/>
      <c r="CQ43" s="823"/>
      <c r="CR43" s="821"/>
      <c r="CS43" s="822"/>
      <c r="CT43" s="822"/>
      <c r="CU43" s="822"/>
      <c r="CV43" s="823"/>
      <c r="CW43" s="821"/>
      <c r="CX43" s="822"/>
      <c r="CY43" s="822"/>
      <c r="CZ43" s="822"/>
      <c r="DA43" s="823"/>
      <c r="DB43" s="821"/>
      <c r="DC43" s="822"/>
      <c r="DD43" s="822"/>
      <c r="DE43" s="822"/>
      <c r="DF43" s="823"/>
      <c r="DG43" s="821"/>
      <c r="DH43" s="822"/>
      <c r="DI43" s="822"/>
      <c r="DJ43" s="822"/>
      <c r="DK43" s="823"/>
      <c r="DL43" s="821"/>
      <c r="DM43" s="822"/>
      <c r="DN43" s="822"/>
      <c r="DO43" s="822"/>
      <c r="DP43" s="823"/>
      <c r="DQ43" s="821"/>
      <c r="DR43" s="822"/>
      <c r="DS43" s="822"/>
      <c r="DT43" s="822"/>
      <c r="DU43" s="823"/>
      <c r="DV43" s="818"/>
      <c r="DW43" s="819"/>
      <c r="DX43" s="819"/>
      <c r="DY43" s="819"/>
      <c r="DZ43" s="824"/>
      <c r="EA43" s="153"/>
    </row>
    <row r="44" spans="1:131" ht="26.25" customHeight="1">
      <c r="A44" s="161">
        <v>17</v>
      </c>
      <c r="B44" s="825"/>
      <c r="C44" s="826"/>
      <c r="D44" s="826"/>
      <c r="E44" s="826"/>
      <c r="F44" s="826"/>
      <c r="G44" s="826"/>
      <c r="H44" s="826"/>
      <c r="I44" s="826"/>
      <c r="J44" s="826"/>
      <c r="K44" s="826"/>
      <c r="L44" s="826"/>
      <c r="M44" s="826"/>
      <c r="N44" s="826"/>
      <c r="O44" s="826"/>
      <c r="P44" s="827"/>
      <c r="Q44" s="828"/>
      <c r="R44" s="829"/>
      <c r="S44" s="829"/>
      <c r="T44" s="829"/>
      <c r="U44" s="829"/>
      <c r="V44" s="829"/>
      <c r="W44" s="829"/>
      <c r="X44" s="829"/>
      <c r="Y44" s="829"/>
      <c r="Z44" s="829"/>
      <c r="AA44" s="829"/>
      <c r="AB44" s="829"/>
      <c r="AC44" s="829"/>
      <c r="AD44" s="829"/>
      <c r="AE44" s="830"/>
      <c r="AF44" s="831"/>
      <c r="AG44" s="832"/>
      <c r="AH44" s="832"/>
      <c r="AI44" s="832"/>
      <c r="AJ44" s="833"/>
      <c r="AK44" s="879"/>
      <c r="AL44" s="875"/>
      <c r="AM44" s="875"/>
      <c r="AN44" s="875"/>
      <c r="AO44" s="875"/>
      <c r="AP44" s="875"/>
      <c r="AQ44" s="875"/>
      <c r="AR44" s="875"/>
      <c r="AS44" s="875"/>
      <c r="AT44" s="875"/>
      <c r="AU44" s="875"/>
      <c r="AV44" s="875"/>
      <c r="AW44" s="875"/>
      <c r="AX44" s="875"/>
      <c r="AY44" s="875"/>
      <c r="AZ44" s="876"/>
      <c r="BA44" s="876"/>
      <c r="BB44" s="876"/>
      <c r="BC44" s="876"/>
      <c r="BD44" s="876"/>
      <c r="BE44" s="877"/>
      <c r="BF44" s="877"/>
      <c r="BG44" s="877"/>
      <c r="BH44" s="877"/>
      <c r="BI44" s="878"/>
      <c r="BJ44" s="155"/>
      <c r="BK44" s="155"/>
      <c r="BL44" s="155"/>
      <c r="BM44" s="155"/>
      <c r="BN44" s="155"/>
      <c r="BO44" s="164"/>
      <c r="BP44" s="164"/>
      <c r="BQ44" s="161">
        <v>38</v>
      </c>
      <c r="BR44" s="162"/>
      <c r="BS44" s="818"/>
      <c r="BT44" s="819"/>
      <c r="BU44" s="819"/>
      <c r="BV44" s="819"/>
      <c r="BW44" s="819"/>
      <c r="BX44" s="819"/>
      <c r="BY44" s="819"/>
      <c r="BZ44" s="819"/>
      <c r="CA44" s="819"/>
      <c r="CB44" s="819"/>
      <c r="CC44" s="819"/>
      <c r="CD44" s="819"/>
      <c r="CE44" s="819"/>
      <c r="CF44" s="819"/>
      <c r="CG44" s="820"/>
      <c r="CH44" s="821"/>
      <c r="CI44" s="822"/>
      <c r="CJ44" s="822"/>
      <c r="CK44" s="822"/>
      <c r="CL44" s="823"/>
      <c r="CM44" s="821"/>
      <c r="CN44" s="822"/>
      <c r="CO44" s="822"/>
      <c r="CP44" s="822"/>
      <c r="CQ44" s="823"/>
      <c r="CR44" s="821"/>
      <c r="CS44" s="822"/>
      <c r="CT44" s="822"/>
      <c r="CU44" s="822"/>
      <c r="CV44" s="823"/>
      <c r="CW44" s="821"/>
      <c r="CX44" s="822"/>
      <c r="CY44" s="822"/>
      <c r="CZ44" s="822"/>
      <c r="DA44" s="823"/>
      <c r="DB44" s="821"/>
      <c r="DC44" s="822"/>
      <c r="DD44" s="822"/>
      <c r="DE44" s="822"/>
      <c r="DF44" s="823"/>
      <c r="DG44" s="821"/>
      <c r="DH44" s="822"/>
      <c r="DI44" s="822"/>
      <c r="DJ44" s="822"/>
      <c r="DK44" s="823"/>
      <c r="DL44" s="821"/>
      <c r="DM44" s="822"/>
      <c r="DN44" s="822"/>
      <c r="DO44" s="822"/>
      <c r="DP44" s="823"/>
      <c r="DQ44" s="821"/>
      <c r="DR44" s="822"/>
      <c r="DS44" s="822"/>
      <c r="DT44" s="822"/>
      <c r="DU44" s="823"/>
      <c r="DV44" s="818"/>
      <c r="DW44" s="819"/>
      <c r="DX44" s="819"/>
      <c r="DY44" s="819"/>
      <c r="DZ44" s="824"/>
      <c r="EA44" s="153"/>
    </row>
    <row r="45" spans="1:131" ht="26.25" customHeight="1">
      <c r="A45" s="161">
        <v>18</v>
      </c>
      <c r="B45" s="825"/>
      <c r="C45" s="826"/>
      <c r="D45" s="826"/>
      <c r="E45" s="826"/>
      <c r="F45" s="826"/>
      <c r="G45" s="826"/>
      <c r="H45" s="826"/>
      <c r="I45" s="826"/>
      <c r="J45" s="826"/>
      <c r="K45" s="826"/>
      <c r="L45" s="826"/>
      <c r="M45" s="826"/>
      <c r="N45" s="826"/>
      <c r="O45" s="826"/>
      <c r="P45" s="827"/>
      <c r="Q45" s="828"/>
      <c r="R45" s="829"/>
      <c r="S45" s="829"/>
      <c r="T45" s="829"/>
      <c r="U45" s="829"/>
      <c r="V45" s="829"/>
      <c r="W45" s="829"/>
      <c r="X45" s="829"/>
      <c r="Y45" s="829"/>
      <c r="Z45" s="829"/>
      <c r="AA45" s="829"/>
      <c r="AB45" s="829"/>
      <c r="AC45" s="829"/>
      <c r="AD45" s="829"/>
      <c r="AE45" s="830"/>
      <c r="AF45" s="831"/>
      <c r="AG45" s="832"/>
      <c r="AH45" s="832"/>
      <c r="AI45" s="832"/>
      <c r="AJ45" s="833"/>
      <c r="AK45" s="879"/>
      <c r="AL45" s="875"/>
      <c r="AM45" s="875"/>
      <c r="AN45" s="875"/>
      <c r="AO45" s="875"/>
      <c r="AP45" s="875"/>
      <c r="AQ45" s="875"/>
      <c r="AR45" s="875"/>
      <c r="AS45" s="875"/>
      <c r="AT45" s="875"/>
      <c r="AU45" s="875"/>
      <c r="AV45" s="875"/>
      <c r="AW45" s="875"/>
      <c r="AX45" s="875"/>
      <c r="AY45" s="875"/>
      <c r="AZ45" s="876"/>
      <c r="BA45" s="876"/>
      <c r="BB45" s="876"/>
      <c r="BC45" s="876"/>
      <c r="BD45" s="876"/>
      <c r="BE45" s="877"/>
      <c r="BF45" s="877"/>
      <c r="BG45" s="877"/>
      <c r="BH45" s="877"/>
      <c r="BI45" s="878"/>
      <c r="BJ45" s="155"/>
      <c r="BK45" s="155"/>
      <c r="BL45" s="155"/>
      <c r="BM45" s="155"/>
      <c r="BN45" s="155"/>
      <c r="BO45" s="164"/>
      <c r="BP45" s="164"/>
      <c r="BQ45" s="161">
        <v>39</v>
      </c>
      <c r="BR45" s="162"/>
      <c r="BS45" s="818"/>
      <c r="BT45" s="819"/>
      <c r="BU45" s="819"/>
      <c r="BV45" s="819"/>
      <c r="BW45" s="819"/>
      <c r="BX45" s="819"/>
      <c r="BY45" s="819"/>
      <c r="BZ45" s="819"/>
      <c r="CA45" s="819"/>
      <c r="CB45" s="819"/>
      <c r="CC45" s="819"/>
      <c r="CD45" s="819"/>
      <c r="CE45" s="819"/>
      <c r="CF45" s="819"/>
      <c r="CG45" s="820"/>
      <c r="CH45" s="821"/>
      <c r="CI45" s="822"/>
      <c r="CJ45" s="822"/>
      <c r="CK45" s="822"/>
      <c r="CL45" s="823"/>
      <c r="CM45" s="821"/>
      <c r="CN45" s="822"/>
      <c r="CO45" s="822"/>
      <c r="CP45" s="822"/>
      <c r="CQ45" s="823"/>
      <c r="CR45" s="821"/>
      <c r="CS45" s="822"/>
      <c r="CT45" s="822"/>
      <c r="CU45" s="822"/>
      <c r="CV45" s="823"/>
      <c r="CW45" s="821"/>
      <c r="CX45" s="822"/>
      <c r="CY45" s="822"/>
      <c r="CZ45" s="822"/>
      <c r="DA45" s="823"/>
      <c r="DB45" s="821"/>
      <c r="DC45" s="822"/>
      <c r="DD45" s="822"/>
      <c r="DE45" s="822"/>
      <c r="DF45" s="823"/>
      <c r="DG45" s="821"/>
      <c r="DH45" s="822"/>
      <c r="DI45" s="822"/>
      <c r="DJ45" s="822"/>
      <c r="DK45" s="823"/>
      <c r="DL45" s="821"/>
      <c r="DM45" s="822"/>
      <c r="DN45" s="822"/>
      <c r="DO45" s="822"/>
      <c r="DP45" s="823"/>
      <c r="DQ45" s="821"/>
      <c r="DR45" s="822"/>
      <c r="DS45" s="822"/>
      <c r="DT45" s="822"/>
      <c r="DU45" s="823"/>
      <c r="DV45" s="818"/>
      <c r="DW45" s="819"/>
      <c r="DX45" s="819"/>
      <c r="DY45" s="819"/>
      <c r="DZ45" s="824"/>
      <c r="EA45" s="153"/>
    </row>
    <row r="46" spans="1:131" ht="26.25" customHeight="1">
      <c r="A46" s="161">
        <v>19</v>
      </c>
      <c r="B46" s="825"/>
      <c r="C46" s="826"/>
      <c r="D46" s="826"/>
      <c r="E46" s="826"/>
      <c r="F46" s="826"/>
      <c r="G46" s="826"/>
      <c r="H46" s="826"/>
      <c r="I46" s="826"/>
      <c r="J46" s="826"/>
      <c r="K46" s="826"/>
      <c r="L46" s="826"/>
      <c r="M46" s="826"/>
      <c r="N46" s="826"/>
      <c r="O46" s="826"/>
      <c r="P46" s="827"/>
      <c r="Q46" s="828"/>
      <c r="R46" s="829"/>
      <c r="S46" s="829"/>
      <c r="T46" s="829"/>
      <c r="U46" s="829"/>
      <c r="V46" s="829"/>
      <c r="W46" s="829"/>
      <c r="X46" s="829"/>
      <c r="Y46" s="829"/>
      <c r="Z46" s="829"/>
      <c r="AA46" s="829"/>
      <c r="AB46" s="829"/>
      <c r="AC46" s="829"/>
      <c r="AD46" s="829"/>
      <c r="AE46" s="830"/>
      <c r="AF46" s="831"/>
      <c r="AG46" s="832"/>
      <c r="AH46" s="832"/>
      <c r="AI46" s="832"/>
      <c r="AJ46" s="833"/>
      <c r="AK46" s="879"/>
      <c r="AL46" s="875"/>
      <c r="AM46" s="875"/>
      <c r="AN46" s="875"/>
      <c r="AO46" s="875"/>
      <c r="AP46" s="875"/>
      <c r="AQ46" s="875"/>
      <c r="AR46" s="875"/>
      <c r="AS46" s="875"/>
      <c r="AT46" s="875"/>
      <c r="AU46" s="875"/>
      <c r="AV46" s="875"/>
      <c r="AW46" s="875"/>
      <c r="AX46" s="875"/>
      <c r="AY46" s="875"/>
      <c r="AZ46" s="876"/>
      <c r="BA46" s="876"/>
      <c r="BB46" s="876"/>
      <c r="BC46" s="876"/>
      <c r="BD46" s="876"/>
      <c r="BE46" s="877"/>
      <c r="BF46" s="877"/>
      <c r="BG46" s="877"/>
      <c r="BH46" s="877"/>
      <c r="BI46" s="878"/>
      <c r="BJ46" s="155"/>
      <c r="BK46" s="155"/>
      <c r="BL46" s="155"/>
      <c r="BM46" s="155"/>
      <c r="BN46" s="155"/>
      <c r="BO46" s="164"/>
      <c r="BP46" s="164"/>
      <c r="BQ46" s="161">
        <v>40</v>
      </c>
      <c r="BR46" s="162"/>
      <c r="BS46" s="818"/>
      <c r="BT46" s="819"/>
      <c r="BU46" s="819"/>
      <c r="BV46" s="819"/>
      <c r="BW46" s="819"/>
      <c r="BX46" s="819"/>
      <c r="BY46" s="819"/>
      <c r="BZ46" s="819"/>
      <c r="CA46" s="819"/>
      <c r="CB46" s="819"/>
      <c r="CC46" s="819"/>
      <c r="CD46" s="819"/>
      <c r="CE46" s="819"/>
      <c r="CF46" s="819"/>
      <c r="CG46" s="820"/>
      <c r="CH46" s="821"/>
      <c r="CI46" s="822"/>
      <c r="CJ46" s="822"/>
      <c r="CK46" s="822"/>
      <c r="CL46" s="823"/>
      <c r="CM46" s="821"/>
      <c r="CN46" s="822"/>
      <c r="CO46" s="822"/>
      <c r="CP46" s="822"/>
      <c r="CQ46" s="823"/>
      <c r="CR46" s="821"/>
      <c r="CS46" s="822"/>
      <c r="CT46" s="822"/>
      <c r="CU46" s="822"/>
      <c r="CV46" s="823"/>
      <c r="CW46" s="821"/>
      <c r="CX46" s="822"/>
      <c r="CY46" s="822"/>
      <c r="CZ46" s="822"/>
      <c r="DA46" s="823"/>
      <c r="DB46" s="821"/>
      <c r="DC46" s="822"/>
      <c r="DD46" s="822"/>
      <c r="DE46" s="822"/>
      <c r="DF46" s="823"/>
      <c r="DG46" s="821"/>
      <c r="DH46" s="822"/>
      <c r="DI46" s="822"/>
      <c r="DJ46" s="822"/>
      <c r="DK46" s="823"/>
      <c r="DL46" s="821"/>
      <c r="DM46" s="822"/>
      <c r="DN46" s="822"/>
      <c r="DO46" s="822"/>
      <c r="DP46" s="823"/>
      <c r="DQ46" s="821"/>
      <c r="DR46" s="822"/>
      <c r="DS46" s="822"/>
      <c r="DT46" s="822"/>
      <c r="DU46" s="823"/>
      <c r="DV46" s="818"/>
      <c r="DW46" s="819"/>
      <c r="DX46" s="819"/>
      <c r="DY46" s="819"/>
      <c r="DZ46" s="824"/>
      <c r="EA46" s="153"/>
    </row>
    <row r="47" spans="1:131" ht="26.25" customHeight="1">
      <c r="A47" s="161">
        <v>20</v>
      </c>
      <c r="B47" s="825"/>
      <c r="C47" s="826"/>
      <c r="D47" s="826"/>
      <c r="E47" s="826"/>
      <c r="F47" s="826"/>
      <c r="G47" s="826"/>
      <c r="H47" s="826"/>
      <c r="I47" s="826"/>
      <c r="J47" s="826"/>
      <c r="K47" s="826"/>
      <c r="L47" s="826"/>
      <c r="M47" s="826"/>
      <c r="N47" s="826"/>
      <c r="O47" s="826"/>
      <c r="P47" s="827"/>
      <c r="Q47" s="828"/>
      <c r="R47" s="829"/>
      <c r="S47" s="829"/>
      <c r="T47" s="829"/>
      <c r="U47" s="829"/>
      <c r="V47" s="829"/>
      <c r="W47" s="829"/>
      <c r="X47" s="829"/>
      <c r="Y47" s="829"/>
      <c r="Z47" s="829"/>
      <c r="AA47" s="829"/>
      <c r="AB47" s="829"/>
      <c r="AC47" s="829"/>
      <c r="AD47" s="829"/>
      <c r="AE47" s="830"/>
      <c r="AF47" s="831"/>
      <c r="AG47" s="832"/>
      <c r="AH47" s="832"/>
      <c r="AI47" s="832"/>
      <c r="AJ47" s="833"/>
      <c r="AK47" s="879"/>
      <c r="AL47" s="875"/>
      <c r="AM47" s="875"/>
      <c r="AN47" s="875"/>
      <c r="AO47" s="875"/>
      <c r="AP47" s="875"/>
      <c r="AQ47" s="875"/>
      <c r="AR47" s="875"/>
      <c r="AS47" s="875"/>
      <c r="AT47" s="875"/>
      <c r="AU47" s="875"/>
      <c r="AV47" s="875"/>
      <c r="AW47" s="875"/>
      <c r="AX47" s="875"/>
      <c r="AY47" s="875"/>
      <c r="AZ47" s="876"/>
      <c r="BA47" s="876"/>
      <c r="BB47" s="876"/>
      <c r="BC47" s="876"/>
      <c r="BD47" s="876"/>
      <c r="BE47" s="877"/>
      <c r="BF47" s="877"/>
      <c r="BG47" s="877"/>
      <c r="BH47" s="877"/>
      <c r="BI47" s="878"/>
      <c r="BJ47" s="155"/>
      <c r="BK47" s="155"/>
      <c r="BL47" s="155"/>
      <c r="BM47" s="155"/>
      <c r="BN47" s="155"/>
      <c r="BO47" s="164"/>
      <c r="BP47" s="164"/>
      <c r="BQ47" s="161">
        <v>41</v>
      </c>
      <c r="BR47" s="162"/>
      <c r="BS47" s="818"/>
      <c r="BT47" s="819"/>
      <c r="BU47" s="819"/>
      <c r="BV47" s="819"/>
      <c r="BW47" s="819"/>
      <c r="BX47" s="819"/>
      <c r="BY47" s="819"/>
      <c r="BZ47" s="819"/>
      <c r="CA47" s="819"/>
      <c r="CB47" s="819"/>
      <c r="CC47" s="819"/>
      <c r="CD47" s="819"/>
      <c r="CE47" s="819"/>
      <c r="CF47" s="819"/>
      <c r="CG47" s="820"/>
      <c r="CH47" s="821"/>
      <c r="CI47" s="822"/>
      <c r="CJ47" s="822"/>
      <c r="CK47" s="822"/>
      <c r="CL47" s="823"/>
      <c r="CM47" s="821"/>
      <c r="CN47" s="822"/>
      <c r="CO47" s="822"/>
      <c r="CP47" s="822"/>
      <c r="CQ47" s="823"/>
      <c r="CR47" s="821"/>
      <c r="CS47" s="822"/>
      <c r="CT47" s="822"/>
      <c r="CU47" s="822"/>
      <c r="CV47" s="823"/>
      <c r="CW47" s="821"/>
      <c r="CX47" s="822"/>
      <c r="CY47" s="822"/>
      <c r="CZ47" s="822"/>
      <c r="DA47" s="823"/>
      <c r="DB47" s="821"/>
      <c r="DC47" s="822"/>
      <c r="DD47" s="822"/>
      <c r="DE47" s="822"/>
      <c r="DF47" s="823"/>
      <c r="DG47" s="821"/>
      <c r="DH47" s="822"/>
      <c r="DI47" s="822"/>
      <c r="DJ47" s="822"/>
      <c r="DK47" s="823"/>
      <c r="DL47" s="821"/>
      <c r="DM47" s="822"/>
      <c r="DN47" s="822"/>
      <c r="DO47" s="822"/>
      <c r="DP47" s="823"/>
      <c r="DQ47" s="821"/>
      <c r="DR47" s="822"/>
      <c r="DS47" s="822"/>
      <c r="DT47" s="822"/>
      <c r="DU47" s="823"/>
      <c r="DV47" s="818"/>
      <c r="DW47" s="819"/>
      <c r="DX47" s="819"/>
      <c r="DY47" s="819"/>
      <c r="DZ47" s="824"/>
      <c r="EA47" s="153"/>
    </row>
    <row r="48" spans="1:131" ht="26.25" customHeight="1">
      <c r="A48" s="161">
        <v>21</v>
      </c>
      <c r="B48" s="825"/>
      <c r="C48" s="826"/>
      <c r="D48" s="826"/>
      <c r="E48" s="826"/>
      <c r="F48" s="826"/>
      <c r="G48" s="826"/>
      <c r="H48" s="826"/>
      <c r="I48" s="826"/>
      <c r="J48" s="826"/>
      <c r="K48" s="826"/>
      <c r="L48" s="826"/>
      <c r="M48" s="826"/>
      <c r="N48" s="826"/>
      <c r="O48" s="826"/>
      <c r="P48" s="827"/>
      <c r="Q48" s="828"/>
      <c r="R48" s="829"/>
      <c r="S48" s="829"/>
      <c r="T48" s="829"/>
      <c r="U48" s="829"/>
      <c r="V48" s="829"/>
      <c r="W48" s="829"/>
      <c r="X48" s="829"/>
      <c r="Y48" s="829"/>
      <c r="Z48" s="829"/>
      <c r="AA48" s="829"/>
      <c r="AB48" s="829"/>
      <c r="AC48" s="829"/>
      <c r="AD48" s="829"/>
      <c r="AE48" s="830"/>
      <c r="AF48" s="831"/>
      <c r="AG48" s="832"/>
      <c r="AH48" s="832"/>
      <c r="AI48" s="832"/>
      <c r="AJ48" s="833"/>
      <c r="AK48" s="879"/>
      <c r="AL48" s="875"/>
      <c r="AM48" s="875"/>
      <c r="AN48" s="875"/>
      <c r="AO48" s="875"/>
      <c r="AP48" s="875"/>
      <c r="AQ48" s="875"/>
      <c r="AR48" s="875"/>
      <c r="AS48" s="875"/>
      <c r="AT48" s="875"/>
      <c r="AU48" s="875"/>
      <c r="AV48" s="875"/>
      <c r="AW48" s="875"/>
      <c r="AX48" s="875"/>
      <c r="AY48" s="875"/>
      <c r="AZ48" s="876"/>
      <c r="BA48" s="876"/>
      <c r="BB48" s="876"/>
      <c r="BC48" s="876"/>
      <c r="BD48" s="876"/>
      <c r="BE48" s="877"/>
      <c r="BF48" s="877"/>
      <c r="BG48" s="877"/>
      <c r="BH48" s="877"/>
      <c r="BI48" s="878"/>
      <c r="BJ48" s="155"/>
      <c r="BK48" s="155"/>
      <c r="BL48" s="155"/>
      <c r="BM48" s="155"/>
      <c r="BN48" s="155"/>
      <c r="BO48" s="164"/>
      <c r="BP48" s="164"/>
      <c r="BQ48" s="161">
        <v>42</v>
      </c>
      <c r="BR48" s="162"/>
      <c r="BS48" s="818"/>
      <c r="BT48" s="819"/>
      <c r="BU48" s="819"/>
      <c r="BV48" s="819"/>
      <c r="BW48" s="819"/>
      <c r="BX48" s="819"/>
      <c r="BY48" s="819"/>
      <c r="BZ48" s="819"/>
      <c r="CA48" s="819"/>
      <c r="CB48" s="819"/>
      <c r="CC48" s="819"/>
      <c r="CD48" s="819"/>
      <c r="CE48" s="819"/>
      <c r="CF48" s="819"/>
      <c r="CG48" s="820"/>
      <c r="CH48" s="821"/>
      <c r="CI48" s="822"/>
      <c r="CJ48" s="822"/>
      <c r="CK48" s="822"/>
      <c r="CL48" s="823"/>
      <c r="CM48" s="821"/>
      <c r="CN48" s="822"/>
      <c r="CO48" s="822"/>
      <c r="CP48" s="822"/>
      <c r="CQ48" s="823"/>
      <c r="CR48" s="821"/>
      <c r="CS48" s="822"/>
      <c r="CT48" s="822"/>
      <c r="CU48" s="822"/>
      <c r="CV48" s="823"/>
      <c r="CW48" s="821"/>
      <c r="CX48" s="822"/>
      <c r="CY48" s="822"/>
      <c r="CZ48" s="822"/>
      <c r="DA48" s="823"/>
      <c r="DB48" s="821"/>
      <c r="DC48" s="822"/>
      <c r="DD48" s="822"/>
      <c r="DE48" s="822"/>
      <c r="DF48" s="823"/>
      <c r="DG48" s="821"/>
      <c r="DH48" s="822"/>
      <c r="DI48" s="822"/>
      <c r="DJ48" s="822"/>
      <c r="DK48" s="823"/>
      <c r="DL48" s="821"/>
      <c r="DM48" s="822"/>
      <c r="DN48" s="822"/>
      <c r="DO48" s="822"/>
      <c r="DP48" s="823"/>
      <c r="DQ48" s="821"/>
      <c r="DR48" s="822"/>
      <c r="DS48" s="822"/>
      <c r="DT48" s="822"/>
      <c r="DU48" s="823"/>
      <c r="DV48" s="818"/>
      <c r="DW48" s="819"/>
      <c r="DX48" s="819"/>
      <c r="DY48" s="819"/>
      <c r="DZ48" s="824"/>
      <c r="EA48" s="153"/>
    </row>
    <row r="49" spans="1:131" ht="26.25" customHeight="1">
      <c r="A49" s="161">
        <v>22</v>
      </c>
      <c r="B49" s="825"/>
      <c r="C49" s="826"/>
      <c r="D49" s="826"/>
      <c r="E49" s="826"/>
      <c r="F49" s="826"/>
      <c r="G49" s="826"/>
      <c r="H49" s="826"/>
      <c r="I49" s="826"/>
      <c r="J49" s="826"/>
      <c r="K49" s="826"/>
      <c r="L49" s="826"/>
      <c r="M49" s="826"/>
      <c r="N49" s="826"/>
      <c r="O49" s="826"/>
      <c r="P49" s="827"/>
      <c r="Q49" s="828"/>
      <c r="R49" s="829"/>
      <c r="S49" s="829"/>
      <c r="T49" s="829"/>
      <c r="U49" s="829"/>
      <c r="V49" s="829"/>
      <c r="W49" s="829"/>
      <c r="X49" s="829"/>
      <c r="Y49" s="829"/>
      <c r="Z49" s="829"/>
      <c r="AA49" s="829"/>
      <c r="AB49" s="829"/>
      <c r="AC49" s="829"/>
      <c r="AD49" s="829"/>
      <c r="AE49" s="830"/>
      <c r="AF49" s="831"/>
      <c r="AG49" s="832"/>
      <c r="AH49" s="832"/>
      <c r="AI49" s="832"/>
      <c r="AJ49" s="833"/>
      <c r="AK49" s="879"/>
      <c r="AL49" s="875"/>
      <c r="AM49" s="875"/>
      <c r="AN49" s="875"/>
      <c r="AO49" s="875"/>
      <c r="AP49" s="875"/>
      <c r="AQ49" s="875"/>
      <c r="AR49" s="875"/>
      <c r="AS49" s="875"/>
      <c r="AT49" s="875"/>
      <c r="AU49" s="875"/>
      <c r="AV49" s="875"/>
      <c r="AW49" s="875"/>
      <c r="AX49" s="875"/>
      <c r="AY49" s="875"/>
      <c r="AZ49" s="876"/>
      <c r="BA49" s="876"/>
      <c r="BB49" s="876"/>
      <c r="BC49" s="876"/>
      <c r="BD49" s="876"/>
      <c r="BE49" s="877"/>
      <c r="BF49" s="877"/>
      <c r="BG49" s="877"/>
      <c r="BH49" s="877"/>
      <c r="BI49" s="878"/>
      <c r="BJ49" s="155"/>
      <c r="BK49" s="155"/>
      <c r="BL49" s="155"/>
      <c r="BM49" s="155"/>
      <c r="BN49" s="155"/>
      <c r="BO49" s="164"/>
      <c r="BP49" s="164"/>
      <c r="BQ49" s="161">
        <v>43</v>
      </c>
      <c r="BR49" s="162"/>
      <c r="BS49" s="818"/>
      <c r="BT49" s="819"/>
      <c r="BU49" s="819"/>
      <c r="BV49" s="819"/>
      <c r="BW49" s="819"/>
      <c r="BX49" s="819"/>
      <c r="BY49" s="819"/>
      <c r="BZ49" s="819"/>
      <c r="CA49" s="819"/>
      <c r="CB49" s="819"/>
      <c r="CC49" s="819"/>
      <c r="CD49" s="819"/>
      <c r="CE49" s="819"/>
      <c r="CF49" s="819"/>
      <c r="CG49" s="820"/>
      <c r="CH49" s="821"/>
      <c r="CI49" s="822"/>
      <c r="CJ49" s="822"/>
      <c r="CK49" s="822"/>
      <c r="CL49" s="823"/>
      <c r="CM49" s="821"/>
      <c r="CN49" s="822"/>
      <c r="CO49" s="822"/>
      <c r="CP49" s="822"/>
      <c r="CQ49" s="823"/>
      <c r="CR49" s="821"/>
      <c r="CS49" s="822"/>
      <c r="CT49" s="822"/>
      <c r="CU49" s="822"/>
      <c r="CV49" s="823"/>
      <c r="CW49" s="821"/>
      <c r="CX49" s="822"/>
      <c r="CY49" s="822"/>
      <c r="CZ49" s="822"/>
      <c r="DA49" s="823"/>
      <c r="DB49" s="821"/>
      <c r="DC49" s="822"/>
      <c r="DD49" s="822"/>
      <c r="DE49" s="822"/>
      <c r="DF49" s="823"/>
      <c r="DG49" s="821"/>
      <c r="DH49" s="822"/>
      <c r="DI49" s="822"/>
      <c r="DJ49" s="822"/>
      <c r="DK49" s="823"/>
      <c r="DL49" s="821"/>
      <c r="DM49" s="822"/>
      <c r="DN49" s="822"/>
      <c r="DO49" s="822"/>
      <c r="DP49" s="823"/>
      <c r="DQ49" s="821"/>
      <c r="DR49" s="822"/>
      <c r="DS49" s="822"/>
      <c r="DT49" s="822"/>
      <c r="DU49" s="823"/>
      <c r="DV49" s="818"/>
      <c r="DW49" s="819"/>
      <c r="DX49" s="819"/>
      <c r="DY49" s="819"/>
      <c r="DZ49" s="824"/>
      <c r="EA49" s="153"/>
    </row>
    <row r="50" spans="1:131" ht="26.25" customHeight="1">
      <c r="A50" s="161">
        <v>23</v>
      </c>
      <c r="B50" s="825"/>
      <c r="C50" s="826"/>
      <c r="D50" s="826"/>
      <c r="E50" s="826"/>
      <c r="F50" s="826"/>
      <c r="G50" s="826"/>
      <c r="H50" s="826"/>
      <c r="I50" s="826"/>
      <c r="J50" s="826"/>
      <c r="K50" s="826"/>
      <c r="L50" s="826"/>
      <c r="M50" s="826"/>
      <c r="N50" s="826"/>
      <c r="O50" s="826"/>
      <c r="P50" s="827"/>
      <c r="Q50" s="880"/>
      <c r="R50" s="881"/>
      <c r="S50" s="881"/>
      <c r="T50" s="881"/>
      <c r="U50" s="881"/>
      <c r="V50" s="881"/>
      <c r="W50" s="881"/>
      <c r="X50" s="881"/>
      <c r="Y50" s="881"/>
      <c r="Z50" s="881"/>
      <c r="AA50" s="881"/>
      <c r="AB50" s="881"/>
      <c r="AC50" s="881"/>
      <c r="AD50" s="881"/>
      <c r="AE50" s="882"/>
      <c r="AF50" s="831"/>
      <c r="AG50" s="832"/>
      <c r="AH50" s="832"/>
      <c r="AI50" s="832"/>
      <c r="AJ50" s="833"/>
      <c r="AK50" s="884"/>
      <c r="AL50" s="881"/>
      <c r="AM50" s="881"/>
      <c r="AN50" s="881"/>
      <c r="AO50" s="881"/>
      <c r="AP50" s="881"/>
      <c r="AQ50" s="881"/>
      <c r="AR50" s="881"/>
      <c r="AS50" s="881"/>
      <c r="AT50" s="881"/>
      <c r="AU50" s="881"/>
      <c r="AV50" s="881"/>
      <c r="AW50" s="881"/>
      <c r="AX50" s="881"/>
      <c r="AY50" s="881"/>
      <c r="AZ50" s="883"/>
      <c r="BA50" s="883"/>
      <c r="BB50" s="883"/>
      <c r="BC50" s="883"/>
      <c r="BD50" s="883"/>
      <c r="BE50" s="877"/>
      <c r="BF50" s="877"/>
      <c r="BG50" s="877"/>
      <c r="BH50" s="877"/>
      <c r="BI50" s="878"/>
      <c r="BJ50" s="155"/>
      <c r="BK50" s="155"/>
      <c r="BL50" s="155"/>
      <c r="BM50" s="155"/>
      <c r="BN50" s="155"/>
      <c r="BO50" s="164"/>
      <c r="BP50" s="164"/>
      <c r="BQ50" s="161">
        <v>44</v>
      </c>
      <c r="BR50" s="162"/>
      <c r="BS50" s="818"/>
      <c r="BT50" s="819"/>
      <c r="BU50" s="819"/>
      <c r="BV50" s="819"/>
      <c r="BW50" s="819"/>
      <c r="BX50" s="819"/>
      <c r="BY50" s="819"/>
      <c r="BZ50" s="819"/>
      <c r="CA50" s="819"/>
      <c r="CB50" s="819"/>
      <c r="CC50" s="819"/>
      <c r="CD50" s="819"/>
      <c r="CE50" s="819"/>
      <c r="CF50" s="819"/>
      <c r="CG50" s="820"/>
      <c r="CH50" s="821"/>
      <c r="CI50" s="822"/>
      <c r="CJ50" s="822"/>
      <c r="CK50" s="822"/>
      <c r="CL50" s="823"/>
      <c r="CM50" s="821"/>
      <c r="CN50" s="822"/>
      <c r="CO50" s="822"/>
      <c r="CP50" s="822"/>
      <c r="CQ50" s="823"/>
      <c r="CR50" s="821"/>
      <c r="CS50" s="822"/>
      <c r="CT50" s="822"/>
      <c r="CU50" s="822"/>
      <c r="CV50" s="823"/>
      <c r="CW50" s="821"/>
      <c r="CX50" s="822"/>
      <c r="CY50" s="822"/>
      <c r="CZ50" s="822"/>
      <c r="DA50" s="823"/>
      <c r="DB50" s="821"/>
      <c r="DC50" s="822"/>
      <c r="DD50" s="822"/>
      <c r="DE50" s="822"/>
      <c r="DF50" s="823"/>
      <c r="DG50" s="821"/>
      <c r="DH50" s="822"/>
      <c r="DI50" s="822"/>
      <c r="DJ50" s="822"/>
      <c r="DK50" s="823"/>
      <c r="DL50" s="821"/>
      <c r="DM50" s="822"/>
      <c r="DN50" s="822"/>
      <c r="DO50" s="822"/>
      <c r="DP50" s="823"/>
      <c r="DQ50" s="821"/>
      <c r="DR50" s="822"/>
      <c r="DS50" s="822"/>
      <c r="DT50" s="822"/>
      <c r="DU50" s="823"/>
      <c r="DV50" s="818"/>
      <c r="DW50" s="819"/>
      <c r="DX50" s="819"/>
      <c r="DY50" s="819"/>
      <c r="DZ50" s="824"/>
      <c r="EA50" s="153"/>
    </row>
    <row r="51" spans="1:131" ht="26.25" customHeight="1">
      <c r="A51" s="161">
        <v>24</v>
      </c>
      <c r="B51" s="825"/>
      <c r="C51" s="826"/>
      <c r="D51" s="826"/>
      <c r="E51" s="826"/>
      <c r="F51" s="826"/>
      <c r="G51" s="826"/>
      <c r="H51" s="826"/>
      <c r="I51" s="826"/>
      <c r="J51" s="826"/>
      <c r="K51" s="826"/>
      <c r="L51" s="826"/>
      <c r="M51" s="826"/>
      <c r="N51" s="826"/>
      <c r="O51" s="826"/>
      <c r="P51" s="827"/>
      <c r="Q51" s="880"/>
      <c r="R51" s="881"/>
      <c r="S51" s="881"/>
      <c r="T51" s="881"/>
      <c r="U51" s="881"/>
      <c r="V51" s="881"/>
      <c r="W51" s="881"/>
      <c r="X51" s="881"/>
      <c r="Y51" s="881"/>
      <c r="Z51" s="881"/>
      <c r="AA51" s="881"/>
      <c r="AB51" s="881"/>
      <c r="AC51" s="881"/>
      <c r="AD51" s="881"/>
      <c r="AE51" s="882"/>
      <c r="AF51" s="831"/>
      <c r="AG51" s="832"/>
      <c r="AH51" s="832"/>
      <c r="AI51" s="832"/>
      <c r="AJ51" s="833"/>
      <c r="AK51" s="884"/>
      <c r="AL51" s="881"/>
      <c r="AM51" s="881"/>
      <c r="AN51" s="881"/>
      <c r="AO51" s="881"/>
      <c r="AP51" s="881"/>
      <c r="AQ51" s="881"/>
      <c r="AR51" s="881"/>
      <c r="AS51" s="881"/>
      <c r="AT51" s="881"/>
      <c r="AU51" s="881"/>
      <c r="AV51" s="881"/>
      <c r="AW51" s="881"/>
      <c r="AX51" s="881"/>
      <c r="AY51" s="881"/>
      <c r="AZ51" s="883"/>
      <c r="BA51" s="883"/>
      <c r="BB51" s="883"/>
      <c r="BC51" s="883"/>
      <c r="BD51" s="883"/>
      <c r="BE51" s="877"/>
      <c r="BF51" s="877"/>
      <c r="BG51" s="877"/>
      <c r="BH51" s="877"/>
      <c r="BI51" s="878"/>
      <c r="BJ51" s="155"/>
      <c r="BK51" s="155"/>
      <c r="BL51" s="155"/>
      <c r="BM51" s="155"/>
      <c r="BN51" s="155"/>
      <c r="BO51" s="164"/>
      <c r="BP51" s="164"/>
      <c r="BQ51" s="161">
        <v>45</v>
      </c>
      <c r="BR51" s="162"/>
      <c r="BS51" s="818"/>
      <c r="BT51" s="819"/>
      <c r="BU51" s="819"/>
      <c r="BV51" s="819"/>
      <c r="BW51" s="819"/>
      <c r="BX51" s="819"/>
      <c r="BY51" s="819"/>
      <c r="BZ51" s="819"/>
      <c r="CA51" s="819"/>
      <c r="CB51" s="819"/>
      <c r="CC51" s="819"/>
      <c r="CD51" s="819"/>
      <c r="CE51" s="819"/>
      <c r="CF51" s="819"/>
      <c r="CG51" s="820"/>
      <c r="CH51" s="821"/>
      <c r="CI51" s="822"/>
      <c r="CJ51" s="822"/>
      <c r="CK51" s="822"/>
      <c r="CL51" s="823"/>
      <c r="CM51" s="821"/>
      <c r="CN51" s="822"/>
      <c r="CO51" s="822"/>
      <c r="CP51" s="822"/>
      <c r="CQ51" s="823"/>
      <c r="CR51" s="821"/>
      <c r="CS51" s="822"/>
      <c r="CT51" s="822"/>
      <c r="CU51" s="822"/>
      <c r="CV51" s="823"/>
      <c r="CW51" s="821"/>
      <c r="CX51" s="822"/>
      <c r="CY51" s="822"/>
      <c r="CZ51" s="822"/>
      <c r="DA51" s="823"/>
      <c r="DB51" s="821"/>
      <c r="DC51" s="822"/>
      <c r="DD51" s="822"/>
      <c r="DE51" s="822"/>
      <c r="DF51" s="823"/>
      <c r="DG51" s="821"/>
      <c r="DH51" s="822"/>
      <c r="DI51" s="822"/>
      <c r="DJ51" s="822"/>
      <c r="DK51" s="823"/>
      <c r="DL51" s="821"/>
      <c r="DM51" s="822"/>
      <c r="DN51" s="822"/>
      <c r="DO51" s="822"/>
      <c r="DP51" s="823"/>
      <c r="DQ51" s="821"/>
      <c r="DR51" s="822"/>
      <c r="DS51" s="822"/>
      <c r="DT51" s="822"/>
      <c r="DU51" s="823"/>
      <c r="DV51" s="818"/>
      <c r="DW51" s="819"/>
      <c r="DX51" s="819"/>
      <c r="DY51" s="819"/>
      <c r="DZ51" s="824"/>
      <c r="EA51" s="153"/>
    </row>
    <row r="52" spans="1:131" ht="26.25" customHeight="1">
      <c r="A52" s="161">
        <v>25</v>
      </c>
      <c r="B52" s="825"/>
      <c r="C52" s="826"/>
      <c r="D52" s="826"/>
      <c r="E52" s="826"/>
      <c r="F52" s="826"/>
      <c r="G52" s="826"/>
      <c r="H52" s="826"/>
      <c r="I52" s="826"/>
      <c r="J52" s="826"/>
      <c r="K52" s="826"/>
      <c r="L52" s="826"/>
      <c r="M52" s="826"/>
      <c r="N52" s="826"/>
      <c r="O52" s="826"/>
      <c r="P52" s="827"/>
      <c r="Q52" s="880"/>
      <c r="R52" s="881"/>
      <c r="S52" s="881"/>
      <c r="T52" s="881"/>
      <c r="U52" s="881"/>
      <c r="V52" s="881"/>
      <c r="W52" s="881"/>
      <c r="X52" s="881"/>
      <c r="Y52" s="881"/>
      <c r="Z52" s="881"/>
      <c r="AA52" s="881"/>
      <c r="AB52" s="881"/>
      <c r="AC52" s="881"/>
      <c r="AD52" s="881"/>
      <c r="AE52" s="882"/>
      <c r="AF52" s="831"/>
      <c r="AG52" s="832"/>
      <c r="AH52" s="832"/>
      <c r="AI52" s="832"/>
      <c r="AJ52" s="833"/>
      <c r="AK52" s="884"/>
      <c r="AL52" s="881"/>
      <c r="AM52" s="881"/>
      <c r="AN52" s="881"/>
      <c r="AO52" s="881"/>
      <c r="AP52" s="881"/>
      <c r="AQ52" s="881"/>
      <c r="AR52" s="881"/>
      <c r="AS52" s="881"/>
      <c r="AT52" s="881"/>
      <c r="AU52" s="881"/>
      <c r="AV52" s="881"/>
      <c r="AW52" s="881"/>
      <c r="AX52" s="881"/>
      <c r="AY52" s="881"/>
      <c r="AZ52" s="883"/>
      <c r="BA52" s="883"/>
      <c r="BB52" s="883"/>
      <c r="BC52" s="883"/>
      <c r="BD52" s="883"/>
      <c r="BE52" s="877"/>
      <c r="BF52" s="877"/>
      <c r="BG52" s="877"/>
      <c r="BH52" s="877"/>
      <c r="BI52" s="878"/>
      <c r="BJ52" s="155"/>
      <c r="BK52" s="155"/>
      <c r="BL52" s="155"/>
      <c r="BM52" s="155"/>
      <c r="BN52" s="155"/>
      <c r="BO52" s="164"/>
      <c r="BP52" s="164"/>
      <c r="BQ52" s="161">
        <v>46</v>
      </c>
      <c r="BR52" s="162"/>
      <c r="BS52" s="818"/>
      <c r="BT52" s="819"/>
      <c r="BU52" s="819"/>
      <c r="BV52" s="819"/>
      <c r="BW52" s="819"/>
      <c r="BX52" s="819"/>
      <c r="BY52" s="819"/>
      <c r="BZ52" s="819"/>
      <c r="CA52" s="819"/>
      <c r="CB52" s="819"/>
      <c r="CC52" s="819"/>
      <c r="CD52" s="819"/>
      <c r="CE52" s="819"/>
      <c r="CF52" s="819"/>
      <c r="CG52" s="820"/>
      <c r="CH52" s="821"/>
      <c r="CI52" s="822"/>
      <c r="CJ52" s="822"/>
      <c r="CK52" s="822"/>
      <c r="CL52" s="823"/>
      <c r="CM52" s="821"/>
      <c r="CN52" s="822"/>
      <c r="CO52" s="822"/>
      <c r="CP52" s="822"/>
      <c r="CQ52" s="823"/>
      <c r="CR52" s="821"/>
      <c r="CS52" s="822"/>
      <c r="CT52" s="822"/>
      <c r="CU52" s="822"/>
      <c r="CV52" s="823"/>
      <c r="CW52" s="821"/>
      <c r="CX52" s="822"/>
      <c r="CY52" s="822"/>
      <c r="CZ52" s="822"/>
      <c r="DA52" s="823"/>
      <c r="DB52" s="821"/>
      <c r="DC52" s="822"/>
      <c r="DD52" s="822"/>
      <c r="DE52" s="822"/>
      <c r="DF52" s="823"/>
      <c r="DG52" s="821"/>
      <c r="DH52" s="822"/>
      <c r="DI52" s="822"/>
      <c r="DJ52" s="822"/>
      <c r="DK52" s="823"/>
      <c r="DL52" s="821"/>
      <c r="DM52" s="822"/>
      <c r="DN52" s="822"/>
      <c r="DO52" s="822"/>
      <c r="DP52" s="823"/>
      <c r="DQ52" s="821"/>
      <c r="DR52" s="822"/>
      <c r="DS52" s="822"/>
      <c r="DT52" s="822"/>
      <c r="DU52" s="823"/>
      <c r="DV52" s="818"/>
      <c r="DW52" s="819"/>
      <c r="DX52" s="819"/>
      <c r="DY52" s="819"/>
      <c r="DZ52" s="824"/>
      <c r="EA52" s="153"/>
    </row>
    <row r="53" spans="1:131" ht="26.25" customHeight="1">
      <c r="A53" s="161">
        <v>26</v>
      </c>
      <c r="B53" s="825"/>
      <c r="C53" s="826"/>
      <c r="D53" s="826"/>
      <c r="E53" s="826"/>
      <c r="F53" s="826"/>
      <c r="G53" s="826"/>
      <c r="H53" s="826"/>
      <c r="I53" s="826"/>
      <c r="J53" s="826"/>
      <c r="K53" s="826"/>
      <c r="L53" s="826"/>
      <c r="M53" s="826"/>
      <c r="N53" s="826"/>
      <c r="O53" s="826"/>
      <c r="P53" s="827"/>
      <c r="Q53" s="880"/>
      <c r="R53" s="881"/>
      <c r="S53" s="881"/>
      <c r="T53" s="881"/>
      <c r="U53" s="881"/>
      <c r="V53" s="881"/>
      <c r="W53" s="881"/>
      <c r="X53" s="881"/>
      <c r="Y53" s="881"/>
      <c r="Z53" s="881"/>
      <c r="AA53" s="881"/>
      <c r="AB53" s="881"/>
      <c r="AC53" s="881"/>
      <c r="AD53" s="881"/>
      <c r="AE53" s="882"/>
      <c r="AF53" s="831"/>
      <c r="AG53" s="832"/>
      <c r="AH53" s="832"/>
      <c r="AI53" s="832"/>
      <c r="AJ53" s="833"/>
      <c r="AK53" s="884"/>
      <c r="AL53" s="881"/>
      <c r="AM53" s="881"/>
      <c r="AN53" s="881"/>
      <c r="AO53" s="881"/>
      <c r="AP53" s="881"/>
      <c r="AQ53" s="881"/>
      <c r="AR53" s="881"/>
      <c r="AS53" s="881"/>
      <c r="AT53" s="881"/>
      <c r="AU53" s="881"/>
      <c r="AV53" s="881"/>
      <c r="AW53" s="881"/>
      <c r="AX53" s="881"/>
      <c r="AY53" s="881"/>
      <c r="AZ53" s="883"/>
      <c r="BA53" s="883"/>
      <c r="BB53" s="883"/>
      <c r="BC53" s="883"/>
      <c r="BD53" s="883"/>
      <c r="BE53" s="877"/>
      <c r="BF53" s="877"/>
      <c r="BG53" s="877"/>
      <c r="BH53" s="877"/>
      <c r="BI53" s="878"/>
      <c r="BJ53" s="155"/>
      <c r="BK53" s="155"/>
      <c r="BL53" s="155"/>
      <c r="BM53" s="155"/>
      <c r="BN53" s="155"/>
      <c r="BO53" s="164"/>
      <c r="BP53" s="164"/>
      <c r="BQ53" s="161">
        <v>47</v>
      </c>
      <c r="BR53" s="162"/>
      <c r="BS53" s="818"/>
      <c r="BT53" s="819"/>
      <c r="BU53" s="819"/>
      <c r="BV53" s="819"/>
      <c r="BW53" s="819"/>
      <c r="BX53" s="819"/>
      <c r="BY53" s="819"/>
      <c r="BZ53" s="819"/>
      <c r="CA53" s="819"/>
      <c r="CB53" s="819"/>
      <c r="CC53" s="819"/>
      <c r="CD53" s="819"/>
      <c r="CE53" s="819"/>
      <c r="CF53" s="819"/>
      <c r="CG53" s="820"/>
      <c r="CH53" s="821"/>
      <c r="CI53" s="822"/>
      <c r="CJ53" s="822"/>
      <c r="CK53" s="822"/>
      <c r="CL53" s="823"/>
      <c r="CM53" s="821"/>
      <c r="CN53" s="822"/>
      <c r="CO53" s="822"/>
      <c r="CP53" s="822"/>
      <c r="CQ53" s="823"/>
      <c r="CR53" s="821"/>
      <c r="CS53" s="822"/>
      <c r="CT53" s="822"/>
      <c r="CU53" s="822"/>
      <c r="CV53" s="823"/>
      <c r="CW53" s="821"/>
      <c r="CX53" s="822"/>
      <c r="CY53" s="822"/>
      <c r="CZ53" s="822"/>
      <c r="DA53" s="823"/>
      <c r="DB53" s="821"/>
      <c r="DC53" s="822"/>
      <c r="DD53" s="822"/>
      <c r="DE53" s="822"/>
      <c r="DF53" s="823"/>
      <c r="DG53" s="821"/>
      <c r="DH53" s="822"/>
      <c r="DI53" s="822"/>
      <c r="DJ53" s="822"/>
      <c r="DK53" s="823"/>
      <c r="DL53" s="821"/>
      <c r="DM53" s="822"/>
      <c r="DN53" s="822"/>
      <c r="DO53" s="822"/>
      <c r="DP53" s="823"/>
      <c r="DQ53" s="821"/>
      <c r="DR53" s="822"/>
      <c r="DS53" s="822"/>
      <c r="DT53" s="822"/>
      <c r="DU53" s="823"/>
      <c r="DV53" s="818"/>
      <c r="DW53" s="819"/>
      <c r="DX53" s="819"/>
      <c r="DY53" s="819"/>
      <c r="DZ53" s="824"/>
      <c r="EA53" s="153"/>
    </row>
    <row r="54" spans="1:131" ht="26.25" customHeight="1">
      <c r="A54" s="161">
        <v>27</v>
      </c>
      <c r="B54" s="825"/>
      <c r="C54" s="826"/>
      <c r="D54" s="826"/>
      <c r="E54" s="826"/>
      <c r="F54" s="826"/>
      <c r="G54" s="826"/>
      <c r="H54" s="826"/>
      <c r="I54" s="826"/>
      <c r="J54" s="826"/>
      <c r="K54" s="826"/>
      <c r="L54" s="826"/>
      <c r="M54" s="826"/>
      <c r="N54" s="826"/>
      <c r="O54" s="826"/>
      <c r="P54" s="827"/>
      <c r="Q54" s="880"/>
      <c r="R54" s="881"/>
      <c r="S54" s="881"/>
      <c r="T54" s="881"/>
      <c r="U54" s="881"/>
      <c r="V54" s="881"/>
      <c r="W54" s="881"/>
      <c r="X54" s="881"/>
      <c r="Y54" s="881"/>
      <c r="Z54" s="881"/>
      <c r="AA54" s="881"/>
      <c r="AB54" s="881"/>
      <c r="AC54" s="881"/>
      <c r="AD54" s="881"/>
      <c r="AE54" s="882"/>
      <c r="AF54" s="831"/>
      <c r="AG54" s="832"/>
      <c r="AH54" s="832"/>
      <c r="AI54" s="832"/>
      <c r="AJ54" s="833"/>
      <c r="AK54" s="884"/>
      <c r="AL54" s="881"/>
      <c r="AM54" s="881"/>
      <c r="AN54" s="881"/>
      <c r="AO54" s="881"/>
      <c r="AP54" s="881"/>
      <c r="AQ54" s="881"/>
      <c r="AR54" s="881"/>
      <c r="AS54" s="881"/>
      <c r="AT54" s="881"/>
      <c r="AU54" s="881"/>
      <c r="AV54" s="881"/>
      <c r="AW54" s="881"/>
      <c r="AX54" s="881"/>
      <c r="AY54" s="881"/>
      <c r="AZ54" s="883"/>
      <c r="BA54" s="883"/>
      <c r="BB54" s="883"/>
      <c r="BC54" s="883"/>
      <c r="BD54" s="883"/>
      <c r="BE54" s="877"/>
      <c r="BF54" s="877"/>
      <c r="BG54" s="877"/>
      <c r="BH54" s="877"/>
      <c r="BI54" s="878"/>
      <c r="BJ54" s="155"/>
      <c r="BK54" s="155"/>
      <c r="BL54" s="155"/>
      <c r="BM54" s="155"/>
      <c r="BN54" s="155"/>
      <c r="BO54" s="164"/>
      <c r="BP54" s="164"/>
      <c r="BQ54" s="161">
        <v>48</v>
      </c>
      <c r="BR54" s="162"/>
      <c r="BS54" s="818"/>
      <c r="BT54" s="819"/>
      <c r="BU54" s="819"/>
      <c r="BV54" s="819"/>
      <c r="BW54" s="819"/>
      <c r="BX54" s="819"/>
      <c r="BY54" s="819"/>
      <c r="BZ54" s="819"/>
      <c r="CA54" s="819"/>
      <c r="CB54" s="819"/>
      <c r="CC54" s="819"/>
      <c r="CD54" s="819"/>
      <c r="CE54" s="819"/>
      <c r="CF54" s="819"/>
      <c r="CG54" s="820"/>
      <c r="CH54" s="821"/>
      <c r="CI54" s="822"/>
      <c r="CJ54" s="822"/>
      <c r="CK54" s="822"/>
      <c r="CL54" s="823"/>
      <c r="CM54" s="821"/>
      <c r="CN54" s="822"/>
      <c r="CO54" s="822"/>
      <c r="CP54" s="822"/>
      <c r="CQ54" s="823"/>
      <c r="CR54" s="821"/>
      <c r="CS54" s="822"/>
      <c r="CT54" s="822"/>
      <c r="CU54" s="822"/>
      <c r="CV54" s="823"/>
      <c r="CW54" s="821"/>
      <c r="CX54" s="822"/>
      <c r="CY54" s="822"/>
      <c r="CZ54" s="822"/>
      <c r="DA54" s="823"/>
      <c r="DB54" s="821"/>
      <c r="DC54" s="822"/>
      <c r="DD54" s="822"/>
      <c r="DE54" s="822"/>
      <c r="DF54" s="823"/>
      <c r="DG54" s="821"/>
      <c r="DH54" s="822"/>
      <c r="DI54" s="822"/>
      <c r="DJ54" s="822"/>
      <c r="DK54" s="823"/>
      <c r="DL54" s="821"/>
      <c r="DM54" s="822"/>
      <c r="DN54" s="822"/>
      <c r="DO54" s="822"/>
      <c r="DP54" s="823"/>
      <c r="DQ54" s="821"/>
      <c r="DR54" s="822"/>
      <c r="DS54" s="822"/>
      <c r="DT54" s="822"/>
      <c r="DU54" s="823"/>
      <c r="DV54" s="818"/>
      <c r="DW54" s="819"/>
      <c r="DX54" s="819"/>
      <c r="DY54" s="819"/>
      <c r="DZ54" s="824"/>
      <c r="EA54" s="153"/>
    </row>
    <row r="55" spans="1:131" ht="26.25" customHeight="1">
      <c r="A55" s="161">
        <v>28</v>
      </c>
      <c r="B55" s="825"/>
      <c r="C55" s="826"/>
      <c r="D55" s="826"/>
      <c r="E55" s="826"/>
      <c r="F55" s="826"/>
      <c r="G55" s="826"/>
      <c r="H55" s="826"/>
      <c r="I55" s="826"/>
      <c r="J55" s="826"/>
      <c r="K55" s="826"/>
      <c r="L55" s="826"/>
      <c r="M55" s="826"/>
      <c r="N55" s="826"/>
      <c r="O55" s="826"/>
      <c r="P55" s="827"/>
      <c r="Q55" s="880"/>
      <c r="R55" s="881"/>
      <c r="S55" s="881"/>
      <c r="T55" s="881"/>
      <c r="U55" s="881"/>
      <c r="V55" s="881"/>
      <c r="W55" s="881"/>
      <c r="X55" s="881"/>
      <c r="Y55" s="881"/>
      <c r="Z55" s="881"/>
      <c r="AA55" s="881"/>
      <c r="AB55" s="881"/>
      <c r="AC55" s="881"/>
      <c r="AD55" s="881"/>
      <c r="AE55" s="882"/>
      <c r="AF55" s="831"/>
      <c r="AG55" s="832"/>
      <c r="AH55" s="832"/>
      <c r="AI55" s="832"/>
      <c r="AJ55" s="833"/>
      <c r="AK55" s="884"/>
      <c r="AL55" s="881"/>
      <c r="AM55" s="881"/>
      <c r="AN55" s="881"/>
      <c r="AO55" s="881"/>
      <c r="AP55" s="881"/>
      <c r="AQ55" s="881"/>
      <c r="AR55" s="881"/>
      <c r="AS55" s="881"/>
      <c r="AT55" s="881"/>
      <c r="AU55" s="881"/>
      <c r="AV55" s="881"/>
      <c r="AW55" s="881"/>
      <c r="AX55" s="881"/>
      <c r="AY55" s="881"/>
      <c r="AZ55" s="883"/>
      <c r="BA55" s="883"/>
      <c r="BB55" s="883"/>
      <c r="BC55" s="883"/>
      <c r="BD55" s="883"/>
      <c r="BE55" s="877"/>
      <c r="BF55" s="877"/>
      <c r="BG55" s="877"/>
      <c r="BH55" s="877"/>
      <c r="BI55" s="878"/>
      <c r="BJ55" s="155"/>
      <c r="BK55" s="155"/>
      <c r="BL55" s="155"/>
      <c r="BM55" s="155"/>
      <c r="BN55" s="155"/>
      <c r="BO55" s="164"/>
      <c r="BP55" s="164"/>
      <c r="BQ55" s="161">
        <v>49</v>
      </c>
      <c r="BR55" s="162"/>
      <c r="BS55" s="818"/>
      <c r="BT55" s="819"/>
      <c r="BU55" s="819"/>
      <c r="BV55" s="819"/>
      <c r="BW55" s="819"/>
      <c r="BX55" s="819"/>
      <c r="BY55" s="819"/>
      <c r="BZ55" s="819"/>
      <c r="CA55" s="819"/>
      <c r="CB55" s="819"/>
      <c r="CC55" s="819"/>
      <c r="CD55" s="819"/>
      <c r="CE55" s="819"/>
      <c r="CF55" s="819"/>
      <c r="CG55" s="820"/>
      <c r="CH55" s="821"/>
      <c r="CI55" s="822"/>
      <c r="CJ55" s="822"/>
      <c r="CK55" s="822"/>
      <c r="CL55" s="823"/>
      <c r="CM55" s="821"/>
      <c r="CN55" s="822"/>
      <c r="CO55" s="822"/>
      <c r="CP55" s="822"/>
      <c r="CQ55" s="823"/>
      <c r="CR55" s="821"/>
      <c r="CS55" s="822"/>
      <c r="CT55" s="822"/>
      <c r="CU55" s="822"/>
      <c r="CV55" s="823"/>
      <c r="CW55" s="821"/>
      <c r="CX55" s="822"/>
      <c r="CY55" s="822"/>
      <c r="CZ55" s="822"/>
      <c r="DA55" s="823"/>
      <c r="DB55" s="821"/>
      <c r="DC55" s="822"/>
      <c r="DD55" s="822"/>
      <c r="DE55" s="822"/>
      <c r="DF55" s="823"/>
      <c r="DG55" s="821"/>
      <c r="DH55" s="822"/>
      <c r="DI55" s="822"/>
      <c r="DJ55" s="822"/>
      <c r="DK55" s="823"/>
      <c r="DL55" s="821"/>
      <c r="DM55" s="822"/>
      <c r="DN55" s="822"/>
      <c r="DO55" s="822"/>
      <c r="DP55" s="823"/>
      <c r="DQ55" s="821"/>
      <c r="DR55" s="822"/>
      <c r="DS55" s="822"/>
      <c r="DT55" s="822"/>
      <c r="DU55" s="823"/>
      <c r="DV55" s="818"/>
      <c r="DW55" s="819"/>
      <c r="DX55" s="819"/>
      <c r="DY55" s="819"/>
      <c r="DZ55" s="824"/>
      <c r="EA55" s="153"/>
    </row>
    <row r="56" spans="1:131" ht="26.25" customHeight="1">
      <c r="A56" s="161">
        <v>29</v>
      </c>
      <c r="B56" s="825"/>
      <c r="C56" s="826"/>
      <c r="D56" s="826"/>
      <c r="E56" s="826"/>
      <c r="F56" s="826"/>
      <c r="G56" s="826"/>
      <c r="H56" s="826"/>
      <c r="I56" s="826"/>
      <c r="J56" s="826"/>
      <c r="K56" s="826"/>
      <c r="L56" s="826"/>
      <c r="M56" s="826"/>
      <c r="N56" s="826"/>
      <c r="O56" s="826"/>
      <c r="P56" s="827"/>
      <c r="Q56" s="880"/>
      <c r="R56" s="881"/>
      <c r="S56" s="881"/>
      <c r="T56" s="881"/>
      <c r="U56" s="881"/>
      <c r="V56" s="881"/>
      <c r="W56" s="881"/>
      <c r="X56" s="881"/>
      <c r="Y56" s="881"/>
      <c r="Z56" s="881"/>
      <c r="AA56" s="881"/>
      <c r="AB56" s="881"/>
      <c r="AC56" s="881"/>
      <c r="AD56" s="881"/>
      <c r="AE56" s="882"/>
      <c r="AF56" s="831"/>
      <c r="AG56" s="832"/>
      <c r="AH56" s="832"/>
      <c r="AI56" s="832"/>
      <c r="AJ56" s="833"/>
      <c r="AK56" s="884"/>
      <c r="AL56" s="881"/>
      <c r="AM56" s="881"/>
      <c r="AN56" s="881"/>
      <c r="AO56" s="881"/>
      <c r="AP56" s="881"/>
      <c r="AQ56" s="881"/>
      <c r="AR56" s="881"/>
      <c r="AS56" s="881"/>
      <c r="AT56" s="881"/>
      <c r="AU56" s="881"/>
      <c r="AV56" s="881"/>
      <c r="AW56" s="881"/>
      <c r="AX56" s="881"/>
      <c r="AY56" s="881"/>
      <c r="AZ56" s="883"/>
      <c r="BA56" s="883"/>
      <c r="BB56" s="883"/>
      <c r="BC56" s="883"/>
      <c r="BD56" s="883"/>
      <c r="BE56" s="877"/>
      <c r="BF56" s="877"/>
      <c r="BG56" s="877"/>
      <c r="BH56" s="877"/>
      <c r="BI56" s="878"/>
      <c r="BJ56" s="155"/>
      <c r="BK56" s="155"/>
      <c r="BL56" s="155"/>
      <c r="BM56" s="155"/>
      <c r="BN56" s="155"/>
      <c r="BO56" s="164"/>
      <c r="BP56" s="164"/>
      <c r="BQ56" s="161">
        <v>50</v>
      </c>
      <c r="BR56" s="162"/>
      <c r="BS56" s="818"/>
      <c r="BT56" s="819"/>
      <c r="BU56" s="819"/>
      <c r="BV56" s="819"/>
      <c r="BW56" s="819"/>
      <c r="BX56" s="819"/>
      <c r="BY56" s="819"/>
      <c r="BZ56" s="819"/>
      <c r="CA56" s="819"/>
      <c r="CB56" s="819"/>
      <c r="CC56" s="819"/>
      <c r="CD56" s="819"/>
      <c r="CE56" s="819"/>
      <c r="CF56" s="819"/>
      <c r="CG56" s="820"/>
      <c r="CH56" s="821"/>
      <c r="CI56" s="822"/>
      <c r="CJ56" s="822"/>
      <c r="CK56" s="822"/>
      <c r="CL56" s="823"/>
      <c r="CM56" s="821"/>
      <c r="CN56" s="822"/>
      <c r="CO56" s="822"/>
      <c r="CP56" s="822"/>
      <c r="CQ56" s="823"/>
      <c r="CR56" s="821"/>
      <c r="CS56" s="822"/>
      <c r="CT56" s="822"/>
      <c r="CU56" s="822"/>
      <c r="CV56" s="823"/>
      <c r="CW56" s="821"/>
      <c r="CX56" s="822"/>
      <c r="CY56" s="822"/>
      <c r="CZ56" s="822"/>
      <c r="DA56" s="823"/>
      <c r="DB56" s="821"/>
      <c r="DC56" s="822"/>
      <c r="DD56" s="822"/>
      <c r="DE56" s="822"/>
      <c r="DF56" s="823"/>
      <c r="DG56" s="821"/>
      <c r="DH56" s="822"/>
      <c r="DI56" s="822"/>
      <c r="DJ56" s="822"/>
      <c r="DK56" s="823"/>
      <c r="DL56" s="821"/>
      <c r="DM56" s="822"/>
      <c r="DN56" s="822"/>
      <c r="DO56" s="822"/>
      <c r="DP56" s="823"/>
      <c r="DQ56" s="821"/>
      <c r="DR56" s="822"/>
      <c r="DS56" s="822"/>
      <c r="DT56" s="822"/>
      <c r="DU56" s="823"/>
      <c r="DV56" s="818"/>
      <c r="DW56" s="819"/>
      <c r="DX56" s="819"/>
      <c r="DY56" s="819"/>
      <c r="DZ56" s="824"/>
      <c r="EA56" s="153"/>
    </row>
    <row r="57" spans="1:131" ht="26.25" customHeight="1">
      <c r="A57" s="161">
        <v>30</v>
      </c>
      <c r="B57" s="825"/>
      <c r="C57" s="826"/>
      <c r="D57" s="826"/>
      <c r="E57" s="826"/>
      <c r="F57" s="826"/>
      <c r="G57" s="826"/>
      <c r="H57" s="826"/>
      <c r="I57" s="826"/>
      <c r="J57" s="826"/>
      <c r="K57" s="826"/>
      <c r="L57" s="826"/>
      <c r="M57" s="826"/>
      <c r="N57" s="826"/>
      <c r="O57" s="826"/>
      <c r="P57" s="827"/>
      <c r="Q57" s="880"/>
      <c r="R57" s="881"/>
      <c r="S57" s="881"/>
      <c r="T57" s="881"/>
      <c r="U57" s="881"/>
      <c r="V57" s="881"/>
      <c r="W57" s="881"/>
      <c r="X57" s="881"/>
      <c r="Y57" s="881"/>
      <c r="Z57" s="881"/>
      <c r="AA57" s="881"/>
      <c r="AB57" s="881"/>
      <c r="AC57" s="881"/>
      <c r="AD57" s="881"/>
      <c r="AE57" s="882"/>
      <c r="AF57" s="831"/>
      <c r="AG57" s="832"/>
      <c r="AH57" s="832"/>
      <c r="AI57" s="832"/>
      <c r="AJ57" s="833"/>
      <c r="AK57" s="884"/>
      <c r="AL57" s="881"/>
      <c r="AM57" s="881"/>
      <c r="AN57" s="881"/>
      <c r="AO57" s="881"/>
      <c r="AP57" s="881"/>
      <c r="AQ57" s="881"/>
      <c r="AR57" s="881"/>
      <c r="AS57" s="881"/>
      <c r="AT57" s="881"/>
      <c r="AU57" s="881"/>
      <c r="AV57" s="881"/>
      <c r="AW57" s="881"/>
      <c r="AX57" s="881"/>
      <c r="AY57" s="881"/>
      <c r="AZ57" s="883"/>
      <c r="BA57" s="883"/>
      <c r="BB57" s="883"/>
      <c r="BC57" s="883"/>
      <c r="BD57" s="883"/>
      <c r="BE57" s="877"/>
      <c r="BF57" s="877"/>
      <c r="BG57" s="877"/>
      <c r="BH57" s="877"/>
      <c r="BI57" s="878"/>
      <c r="BJ57" s="155"/>
      <c r="BK57" s="155"/>
      <c r="BL57" s="155"/>
      <c r="BM57" s="155"/>
      <c r="BN57" s="155"/>
      <c r="BO57" s="164"/>
      <c r="BP57" s="164"/>
      <c r="BQ57" s="161">
        <v>51</v>
      </c>
      <c r="BR57" s="162"/>
      <c r="BS57" s="818"/>
      <c r="BT57" s="819"/>
      <c r="BU57" s="819"/>
      <c r="BV57" s="819"/>
      <c r="BW57" s="819"/>
      <c r="BX57" s="819"/>
      <c r="BY57" s="819"/>
      <c r="BZ57" s="819"/>
      <c r="CA57" s="819"/>
      <c r="CB57" s="819"/>
      <c r="CC57" s="819"/>
      <c r="CD57" s="819"/>
      <c r="CE57" s="819"/>
      <c r="CF57" s="819"/>
      <c r="CG57" s="820"/>
      <c r="CH57" s="821"/>
      <c r="CI57" s="822"/>
      <c r="CJ57" s="822"/>
      <c r="CK57" s="822"/>
      <c r="CL57" s="823"/>
      <c r="CM57" s="821"/>
      <c r="CN57" s="822"/>
      <c r="CO57" s="822"/>
      <c r="CP57" s="822"/>
      <c r="CQ57" s="823"/>
      <c r="CR57" s="821"/>
      <c r="CS57" s="822"/>
      <c r="CT57" s="822"/>
      <c r="CU57" s="822"/>
      <c r="CV57" s="823"/>
      <c r="CW57" s="821"/>
      <c r="CX57" s="822"/>
      <c r="CY57" s="822"/>
      <c r="CZ57" s="822"/>
      <c r="DA57" s="823"/>
      <c r="DB57" s="821"/>
      <c r="DC57" s="822"/>
      <c r="DD57" s="822"/>
      <c r="DE57" s="822"/>
      <c r="DF57" s="823"/>
      <c r="DG57" s="821"/>
      <c r="DH57" s="822"/>
      <c r="DI57" s="822"/>
      <c r="DJ57" s="822"/>
      <c r="DK57" s="823"/>
      <c r="DL57" s="821"/>
      <c r="DM57" s="822"/>
      <c r="DN57" s="822"/>
      <c r="DO57" s="822"/>
      <c r="DP57" s="823"/>
      <c r="DQ57" s="821"/>
      <c r="DR57" s="822"/>
      <c r="DS57" s="822"/>
      <c r="DT57" s="822"/>
      <c r="DU57" s="823"/>
      <c r="DV57" s="818"/>
      <c r="DW57" s="819"/>
      <c r="DX57" s="819"/>
      <c r="DY57" s="819"/>
      <c r="DZ57" s="824"/>
      <c r="EA57" s="153"/>
    </row>
    <row r="58" spans="1:131" ht="26.25" customHeight="1">
      <c r="A58" s="161">
        <v>31</v>
      </c>
      <c r="B58" s="825"/>
      <c r="C58" s="826"/>
      <c r="D58" s="826"/>
      <c r="E58" s="826"/>
      <c r="F58" s="826"/>
      <c r="G58" s="826"/>
      <c r="H58" s="826"/>
      <c r="I58" s="826"/>
      <c r="J58" s="826"/>
      <c r="K58" s="826"/>
      <c r="L58" s="826"/>
      <c r="M58" s="826"/>
      <c r="N58" s="826"/>
      <c r="O58" s="826"/>
      <c r="P58" s="827"/>
      <c r="Q58" s="880"/>
      <c r="R58" s="881"/>
      <c r="S58" s="881"/>
      <c r="T58" s="881"/>
      <c r="U58" s="881"/>
      <c r="V58" s="881"/>
      <c r="W58" s="881"/>
      <c r="X58" s="881"/>
      <c r="Y58" s="881"/>
      <c r="Z58" s="881"/>
      <c r="AA58" s="881"/>
      <c r="AB58" s="881"/>
      <c r="AC58" s="881"/>
      <c r="AD58" s="881"/>
      <c r="AE58" s="882"/>
      <c r="AF58" s="831"/>
      <c r="AG58" s="832"/>
      <c r="AH58" s="832"/>
      <c r="AI58" s="832"/>
      <c r="AJ58" s="833"/>
      <c r="AK58" s="884"/>
      <c r="AL58" s="881"/>
      <c r="AM58" s="881"/>
      <c r="AN58" s="881"/>
      <c r="AO58" s="881"/>
      <c r="AP58" s="881"/>
      <c r="AQ58" s="881"/>
      <c r="AR58" s="881"/>
      <c r="AS58" s="881"/>
      <c r="AT58" s="881"/>
      <c r="AU58" s="881"/>
      <c r="AV58" s="881"/>
      <c r="AW58" s="881"/>
      <c r="AX58" s="881"/>
      <c r="AY58" s="881"/>
      <c r="AZ58" s="883"/>
      <c r="BA58" s="883"/>
      <c r="BB58" s="883"/>
      <c r="BC58" s="883"/>
      <c r="BD58" s="883"/>
      <c r="BE58" s="877"/>
      <c r="BF58" s="877"/>
      <c r="BG58" s="877"/>
      <c r="BH58" s="877"/>
      <c r="BI58" s="878"/>
      <c r="BJ58" s="155"/>
      <c r="BK58" s="155"/>
      <c r="BL58" s="155"/>
      <c r="BM58" s="155"/>
      <c r="BN58" s="155"/>
      <c r="BO58" s="164"/>
      <c r="BP58" s="164"/>
      <c r="BQ58" s="161">
        <v>52</v>
      </c>
      <c r="BR58" s="162"/>
      <c r="BS58" s="818"/>
      <c r="BT58" s="819"/>
      <c r="BU58" s="819"/>
      <c r="BV58" s="819"/>
      <c r="BW58" s="819"/>
      <c r="BX58" s="819"/>
      <c r="BY58" s="819"/>
      <c r="BZ58" s="819"/>
      <c r="CA58" s="819"/>
      <c r="CB58" s="819"/>
      <c r="CC58" s="819"/>
      <c r="CD58" s="819"/>
      <c r="CE58" s="819"/>
      <c r="CF58" s="819"/>
      <c r="CG58" s="820"/>
      <c r="CH58" s="821"/>
      <c r="CI58" s="822"/>
      <c r="CJ58" s="822"/>
      <c r="CK58" s="822"/>
      <c r="CL58" s="823"/>
      <c r="CM58" s="821"/>
      <c r="CN58" s="822"/>
      <c r="CO58" s="822"/>
      <c r="CP58" s="822"/>
      <c r="CQ58" s="823"/>
      <c r="CR58" s="821"/>
      <c r="CS58" s="822"/>
      <c r="CT58" s="822"/>
      <c r="CU58" s="822"/>
      <c r="CV58" s="823"/>
      <c r="CW58" s="821"/>
      <c r="CX58" s="822"/>
      <c r="CY58" s="822"/>
      <c r="CZ58" s="822"/>
      <c r="DA58" s="823"/>
      <c r="DB58" s="821"/>
      <c r="DC58" s="822"/>
      <c r="DD58" s="822"/>
      <c r="DE58" s="822"/>
      <c r="DF58" s="823"/>
      <c r="DG58" s="821"/>
      <c r="DH58" s="822"/>
      <c r="DI58" s="822"/>
      <c r="DJ58" s="822"/>
      <c r="DK58" s="823"/>
      <c r="DL58" s="821"/>
      <c r="DM58" s="822"/>
      <c r="DN58" s="822"/>
      <c r="DO58" s="822"/>
      <c r="DP58" s="823"/>
      <c r="DQ58" s="821"/>
      <c r="DR58" s="822"/>
      <c r="DS58" s="822"/>
      <c r="DT58" s="822"/>
      <c r="DU58" s="823"/>
      <c r="DV58" s="818"/>
      <c r="DW58" s="819"/>
      <c r="DX58" s="819"/>
      <c r="DY58" s="819"/>
      <c r="DZ58" s="824"/>
      <c r="EA58" s="153"/>
    </row>
    <row r="59" spans="1:131" ht="26.25" customHeight="1">
      <c r="A59" s="161">
        <v>32</v>
      </c>
      <c r="B59" s="825"/>
      <c r="C59" s="826"/>
      <c r="D59" s="826"/>
      <c r="E59" s="826"/>
      <c r="F59" s="826"/>
      <c r="G59" s="826"/>
      <c r="H59" s="826"/>
      <c r="I59" s="826"/>
      <c r="J59" s="826"/>
      <c r="K59" s="826"/>
      <c r="L59" s="826"/>
      <c r="M59" s="826"/>
      <c r="N59" s="826"/>
      <c r="O59" s="826"/>
      <c r="P59" s="827"/>
      <c r="Q59" s="880"/>
      <c r="R59" s="881"/>
      <c r="S59" s="881"/>
      <c r="T59" s="881"/>
      <c r="U59" s="881"/>
      <c r="V59" s="881"/>
      <c r="W59" s="881"/>
      <c r="X59" s="881"/>
      <c r="Y59" s="881"/>
      <c r="Z59" s="881"/>
      <c r="AA59" s="881"/>
      <c r="AB59" s="881"/>
      <c r="AC59" s="881"/>
      <c r="AD59" s="881"/>
      <c r="AE59" s="882"/>
      <c r="AF59" s="831"/>
      <c r="AG59" s="832"/>
      <c r="AH59" s="832"/>
      <c r="AI59" s="832"/>
      <c r="AJ59" s="833"/>
      <c r="AK59" s="884"/>
      <c r="AL59" s="881"/>
      <c r="AM59" s="881"/>
      <c r="AN59" s="881"/>
      <c r="AO59" s="881"/>
      <c r="AP59" s="881"/>
      <c r="AQ59" s="881"/>
      <c r="AR59" s="881"/>
      <c r="AS59" s="881"/>
      <c r="AT59" s="881"/>
      <c r="AU59" s="881"/>
      <c r="AV59" s="881"/>
      <c r="AW59" s="881"/>
      <c r="AX59" s="881"/>
      <c r="AY59" s="881"/>
      <c r="AZ59" s="883"/>
      <c r="BA59" s="883"/>
      <c r="BB59" s="883"/>
      <c r="BC59" s="883"/>
      <c r="BD59" s="883"/>
      <c r="BE59" s="877"/>
      <c r="BF59" s="877"/>
      <c r="BG59" s="877"/>
      <c r="BH59" s="877"/>
      <c r="BI59" s="878"/>
      <c r="BJ59" s="155"/>
      <c r="BK59" s="155"/>
      <c r="BL59" s="155"/>
      <c r="BM59" s="155"/>
      <c r="BN59" s="155"/>
      <c r="BO59" s="164"/>
      <c r="BP59" s="164"/>
      <c r="BQ59" s="161">
        <v>53</v>
      </c>
      <c r="BR59" s="162"/>
      <c r="BS59" s="818"/>
      <c r="BT59" s="819"/>
      <c r="BU59" s="819"/>
      <c r="BV59" s="819"/>
      <c r="BW59" s="819"/>
      <c r="BX59" s="819"/>
      <c r="BY59" s="819"/>
      <c r="BZ59" s="819"/>
      <c r="CA59" s="819"/>
      <c r="CB59" s="819"/>
      <c r="CC59" s="819"/>
      <c r="CD59" s="819"/>
      <c r="CE59" s="819"/>
      <c r="CF59" s="819"/>
      <c r="CG59" s="820"/>
      <c r="CH59" s="821"/>
      <c r="CI59" s="822"/>
      <c r="CJ59" s="822"/>
      <c r="CK59" s="822"/>
      <c r="CL59" s="823"/>
      <c r="CM59" s="821"/>
      <c r="CN59" s="822"/>
      <c r="CO59" s="822"/>
      <c r="CP59" s="822"/>
      <c r="CQ59" s="823"/>
      <c r="CR59" s="821"/>
      <c r="CS59" s="822"/>
      <c r="CT59" s="822"/>
      <c r="CU59" s="822"/>
      <c r="CV59" s="823"/>
      <c r="CW59" s="821"/>
      <c r="CX59" s="822"/>
      <c r="CY59" s="822"/>
      <c r="CZ59" s="822"/>
      <c r="DA59" s="823"/>
      <c r="DB59" s="821"/>
      <c r="DC59" s="822"/>
      <c r="DD59" s="822"/>
      <c r="DE59" s="822"/>
      <c r="DF59" s="823"/>
      <c r="DG59" s="821"/>
      <c r="DH59" s="822"/>
      <c r="DI59" s="822"/>
      <c r="DJ59" s="822"/>
      <c r="DK59" s="823"/>
      <c r="DL59" s="821"/>
      <c r="DM59" s="822"/>
      <c r="DN59" s="822"/>
      <c r="DO59" s="822"/>
      <c r="DP59" s="823"/>
      <c r="DQ59" s="821"/>
      <c r="DR59" s="822"/>
      <c r="DS59" s="822"/>
      <c r="DT59" s="822"/>
      <c r="DU59" s="823"/>
      <c r="DV59" s="818"/>
      <c r="DW59" s="819"/>
      <c r="DX59" s="819"/>
      <c r="DY59" s="819"/>
      <c r="DZ59" s="824"/>
      <c r="EA59" s="153"/>
    </row>
    <row r="60" spans="1:131" ht="26.25" customHeight="1">
      <c r="A60" s="161">
        <v>33</v>
      </c>
      <c r="B60" s="825"/>
      <c r="C60" s="826"/>
      <c r="D60" s="826"/>
      <c r="E60" s="826"/>
      <c r="F60" s="826"/>
      <c r="G60" s="826"/>
      <c r="H60" s="826"/>
      <c r="I60" s="826"/>
      <c r="J60" s="826"/>
      <c r="K60" s="826"/>
      <c r="L60" s="826"/>
      <c r="M60" s="826"/>
      <c r="N60" s="826"/>
      <c r="O60" s="826"/>
      <c r="P60" s="827"/>
      <c r="Q60" s="880"/>
      <c r="R60" s="881"/>
      <c r="S60" s="881"/>
      <c r="T60" s="881"/>
      <c r="U60" s="881"/>
      <c r="V60" s="881"/>
      <c r="W60" s="881"/>
      <c r="X60" s="881"/>
      <c r="Y60" s="881"/>
      <c r="Z60" s="881"/>
      <c r="AA60" s="881"/>
      <c r="AB60" s="881"/>
      <c r="AC60" s="881"/>
      <c r="AD60" s="881"/>
      <c r="AE60" s="882"/>
      <c r="AF60" s="831"/>
      <c r="AG60" s="832"/>
      <c r="AH60" s="832"/>
      <c r="AI60" s="832"/>
      <c r="AJ60" s="833"/>
      <c r="AK60" s="884"/>
      <c r="AL60" s="881"/>
      <c r="AM60" s="881"/>
      <c r="AN60" s="881"/>
      <c r="AO60" s="881"/>
      <c r="AP60" s="881"/>
      <c r="AQ60" s="881"/>
      <c r="AR60" s="881"/>
      <c r="AS60" s="881"/>
      <c r="AT60" s="881"/>
      <c r="AU60" s="881"/>
      <c r="AV60" s="881"/>
      <c r="AW60" s="881"/>
      <c r="AX60" s="881"/>
      <c r="AY60" s="881"/>
      <c r="AZ60" s="883"/>
      <c r="BA60" s="883"/>
      <c r="BB60" s="883"/>
      <c r="BC60" s="883"/>
      <c r="BD60" s="883"/>
      <c r="BE60" s="877"/>
      <c r="BF60" s="877"/>
      <c r="BG60" s="877"/>
      <c r="BH60" s="877"/>
      <c r="BI60" s="878"/>
      <c r="BJ60" s="155"/>
      <c r="BK60" s="155"/>
      <c r="BL60" s="155"/>
      <c r="BM60" s="155"/>
      <c r="BN60" s="155"/>
      <c r="BO60" s="164"/>
      <c r="BP60" s="164"/>
      <c r="BQ60" s="161">
        <v>54</v>
      </c>
      <c r="BR60" s="162"/>
      <c r="BS60" s="818"/>
      <c r="BT60" s="819"/>
      <c r="BU60" s="819"/>
      <c r="BV60" s="819"/>
      <c r="BW60" s="819"/>
      <c r="BX60" s="819"/>
      <c r="BY60" s="819"/>
      <c r="BZ60" s="819"/>
      <c r="CA60" s="819"/>
      <c r="CB60" s="819"/>
      <c r="CC60" s="819"/>
      <c r="CD60" s="819"/>
      <c r="CE60" s="819"/>
      <c r="CF60" s="819"/>
      <c r="CG60" s="820"/>
      <c r="CH60" s="821"/>
      <c r="CI60" s="822"/>
      <c r="CJ60" s="822"/>
      <c r="CK60" s="822"/>
      <c r="CL60" s="823"/>
      <c r="CM60" s="821"/>
      <c r="CN60" s="822"/>
      <c r="CO60" s="822"/>
      <c r="CP60" s="822"/>
      <c r="CQ60" s="823"/>
      <c r="CR60" s="821"/>
      <c r="CS60" s="822"/>
      <c r="CT60" s="822"/>
      <c r="CU60" s="822"/>
      <c r="CV60" s="823"/>
      <c r="CW60" s="821"/>
      <c r="CX60" s="822"/>
      <c r="CY60" s="822"/>
      <c r="CZ60" s="822"/>
      <c r="DA60" s="823"/>
      <c r="DB60" s="821"/>
      <c r="DC60" s="822"/>
      <c r="DD60" s="822"/>
      <c r="DE60" s="822"/>
      <c r="DF60" s="823"/>
      <c r="DG60" s="821"/>
      <c r="DH60" s="822"/>
      <c r="DI60" s="822"/>
      <c r="DJ60" s="822"/>
      <c r="DK60" s="823"/>
      <c r="DL60" s="821"/>
      <c r="DM60" s="822"/>
      <c r="DN60" s="822"/>
      <c r="DO60" s="822"/>
      <c r="DP60" s="823"/>
      <c r="DQ60" s="821"/>
      <c r="DR60" s="822"/>
      <c r="DS60" s="822"/>
      <c r="DT60" s="822"/>
      <c r="DU60" s="823"/>
      <c r="DV60" s="818"/>
      <c r="DW60" s="819"/>
      <c r="DX60" s="819"/>
      <c r="DY60" s="819"/>
      <c r="DZ60" s="824"/>
      <c r="EA60" s="153"/>
    </row>
    <row r="61" spans="1:131" ht="26.25" customHeight="1" thickBot="1">
      <c r="A61" s="161">
        <v>34</v>
      </c>
      <c r="B61" s="825"/>
      <c r="C61" s="826"/>
      <c r="D61" s="826"/>
      <c r="E61" s="826"/>
      <c r="F61" s="826"/>
      <c r="G61" s="826"/>
      <c r="H61" s="826"/>
      <c r="I61" s="826"/>
      <c r="J61" s="826"/>
      <c r="K61" s="826"/>
      <c r="L61" s="826"/>
      <c r="M61" s="826"/>
      <c r="N61" s="826"/>
      <c r="O61" s="826"/>
      <c r="P61" s="827"/>
      <c r="Q61" s="880"/>
      <c r="R61" s="881"/>
      <c r="S61" s="881"/>
      <c r="T61" s="881"/>
      <c r="U61" s="881"/>
      <c r="V61" s="881"/>
      <c r="W61" s="881"/>
      <c r="X61" s="881"/>
      <c r="Y61" s="881"/>
      <c r="Z61" s="881"/>
      <c r="AA61" s="881"/>
      <c r="AB61" s="881"/>
      <c r="AC61" s="881"/>
      <c r="AD61" s="881"/>
      <c r="AE61" s="882"/>
      <c r="AF61" s="831"/>
      <c r="AG61" s="832"/>
      <c r="AH61" s="832"/>
      <c r="AI61" s="832"/>
      <c r="AJ61" s="833"/>
      <c r="AK61" s="884"/>
      <c r="AL61" s="881"/>
      <c r="AM61" s="881"/>
      <c r="AN61" s="881"/>
      <c r="AO61" s="881"/>
      <c r="AP61" s="881"/>
      <c r="AQ61" s="881"/>
      <c r="AR61" s="881"/>
      <c r="AS61" s="881"/>
      <c r="AT61" s="881"/>
      <c r="AU61" s="881"/>
      <c r="AV61" s="881"/>
      <c r="AW61" s="881"/>
      <c r="AX61" s="881"/>
      <c r="AY61" s="881"/>
      <c r="AZ61" s="883"/>
      <c r="BA61" s="883"/>
      <c r="BB61" s="883"/>
      <c r="BC61" s="883"/>
      <c r="BD61" s="883"/>
      <c r="BE61" s="877"/>
      <c r="BF61" s="877"/>
      <c r="BG61" s="877"/>
      <c r="BH61" s="877"/>
      <c r="BI61" s="878"/>
      <c r="BJ61" s="155"/>
      <c r="BK61" s="155"/>
      <c r="BL61" s="155"/>
      <c r="BM61" s="155"/>
      <c r="BN61" s="155"/>
      <c r="BO61" s="164"/>
      <c r="BP61" s="164"/>
      <c r="BQ61" s="161">
        <v>55</v>
      </c>
      <c r="BR61" s="162"/>
      <c r="BS61" s="818"/>
      <c r="BT61" s="819"/>
      <c r="BU61" s="819"/>
      <c r="BV61" s="819"/>
      <c r="BW61" s="819"/>
      <c r="BX61" s="819"/>
      <c r="BY61" s="819"/>
      <c r="BZ61" s="819"/>
      <c r="CA61" s="819"/>
      <c r="CB61" s="819"/>
      <c r="CC61" s="819"/>
      <c r="CD61" s="819"/>
      <c r="CE61" s="819"/>
      <c r="CF61" s="819"/>
      <c r="CG61" s="820"/>
      <c r="CH61" s="821"/>
      <c r="CI61" s="822"/>
      <c r="CJ61" s="822"/>
      <c r="CK61" s="822"/>
      <c r="CL61" s="823"/>
      <c r="CM61" s="821"/>
      <c r="CN61" s="822"/>
      <c r="CO61" s="822"/>
      <c r="CP61" s="822"/>
      <c r="CQ61" s="823"/>
      <c r="CR61" s="821"/>
      <c r="CS61" s="822"/>
      <c r="CT61" s="822"/>
      <c r="CU61" s="822"/>
      <c r="CV61" s="823"/>
      <c r="CW61" s="821"/>
      <c r="CX61" s="822"/>
      <c r="CY61" s="822"/>
      <c r="CZ61" s="822"/>
      <c r="DA61" s="823"/>
      <c r="DB61" s="821"/>
      <c r="DC61" s="822"/>
      <c r="DD61" s="822"/>
      <c r="DE61" s="822"/>
      <c r="DF61" s="823"/>
      <c r="DG61" s="821"/>
      <c r="DH61" s="822"/>
      <c r="DI61" s="822"/>
      <c r="DJ61" s="822"/>
      <c r="DK61" s="823"/>
      <c r="DL61" s="821"/>
      <c r="DM61" s="822"/>
      <c r="DN61" s="822"/>
      <c r="DO61" s="822"/>
      <c r="DP61" s="823"/>
      <c r="DQ61" s="821"/>
      <c r="DR61" s="822"/>
      <c r="DS61" s="822"/>
      <c r="DT61" s="822"/>
      <c r="DU61" s="823"/>
      <c r="DV61" s="818"/>
      <c r="DW61" s="819"/>
      <c r="DX61" s="819"/>
      <c r="DY61" s="819"/>
      <c r="DZ61" s="824"/>
      <c r="EA61" s="153"/>
    </row>
    <row r="62" spans="1:131" ht="26.25" customHeight="1">
      <c r="A62" s="161">
        <v>35</v>
      </c>
      <c r="B62" s="825"/>
      <c r="C62" s="826"/>
      <c r="D62" s="826"/>
      <c r="E62" s="826"/>
      <c r="F62" s="826"/>
      <c r="G62" s="826"/>
      <c r="H62" s="826"/>
      <c r="I62" s="826"/>
      <c r="J62" s="826"/>
      <c r="K62" s="826"/>
      <c r="L62" s="826"/>
      <c r="M62" s="826"/>
      <c r="N62" s="826"/>
      <c r="O62" s="826"/>
      <c r="P62" s="827"/>
      <c r="Q62" s="880"/>
      <c r="R62" s="881"/>
      <c r="S62" s="881"/>
      <c r="T62" s="881"/>
      <c r="U62" s="881"/>
      <c r="V62" s="881"/>
      <c r="W62" s="881"/>
      <c r="X62" s="881"/>
      <c r="Y62" s="881"/>
      <c r="Z62" s="881"/>
      <c r="AA62" s="881"/>
      <c r="AB62" s="881"/>
      <c r="AC62" s="881"/>
      <c r="AD62" s="881"/>
      <c r="AE62" s="882"/>
      <c r="AF62" s="831"/>
      <c r="AG62" s="832"/>
      <c r="AH62" s="832"/>
      <c r="AI62" s="832"/>
      <c r="AJ62" s="833"/>
      <c r="AK62" s="884"/>
      <c r="AL62" s="881"/>
      <c r="AM62" s="881"/>
      <c r="AN62" s="881"/>
      <c r="AO62" s="881"/>
      <c r="AP62" s="881"/>
      <c r="AQ62" s="881"/>
      <c r="AR62" s="881"/>
      <c r="AS62" s="881"/>
      <c r="AT62" s="881"/>
      <c r="AU62" s="881"/>
      <c r="AV62" s="881"/>
      <c r="AW62" s="881"/>
      <c r="AX62" s="881"/>
      <c r="AY62" s="881"/>
      <c r="AZ62" s="883"/>
      <c r="BA62" s="883"/>
      <c r="BB62" s="883"/>
      <c r="BC62" s="883"/>
      <c r="BD62" s="883"/>
      <c r="BE62" s="877"/>
      <c r="BF62" s="877"/>
      <c r="BG62" s="877"/>
      <c r="BH62" s="877"/>
      <c r="BI62" s="878"/>
      <c r="BJ62" s="892" t="s">
        <v>406</v>
      </c>
      <c r="BK62" s="851"/>
      <c r="BL62" s="851"/>
      <c r="BM62" s="851"/>
      <c r="BN62" s="852"/>
      <c r="BO62" s="164"/>
      <c r="BP62" s="164"/>
      <c r="BQ62" s="161">
        <v>56</v>
      </c>
      <c r="BR62" s="162"/>
      <c r="BS62" s="818"/>
      <c r="BT62" s="819"/>
      <c r="BU62" s="819"/>
      <c r="BV62" s="819"/>
      <c r="BW62" s="819"/>
      <c r="BX62" s="819"/>
      <c r="BY62" s="819"/>
      <c r="BZ62" s="819"/>
      <c r="CA62" s="819"/>
      <c r="CB62" s="819"/>
      <c r="CC62" s="819"/>
      <c r="CD62" s="819"/>
      <c r="CE62" s="819"/>
      <c r="CF62" s="819"/>
      <c r="CG62" s="820"/>
      <c r="CH62" s="821"/>
      <c r="CI62" s="822"/>
      <c r="CJ62" s="822"/>
      <c r="CK62" s="822"/>
      <c r="CL62" s="823"/>
      <c r="CM62" s="821"/>
      <c r="CN62" s="822"/>
      <c r="CO62" s="822"/>
      <c r="CP62" s="822"/>
      <c r="CQ62" s="823"/>
      <c r="CR62" s="821"/>
      <c r="CS62" s="822"/>
      <c r="CT62" s="822"/>
      <c r="CU62" s="822"/>
      <c r="CV62" s="823"/>
      <c r="CW62" s="821"/>
      <c r="CX62" s="822"/>
      <c r="CY62" s="822"/>
      <c r="CZ62" s="822"/>
      <c r="DA62" s="823"/>
      <c r="DB62" s="821"/>
      <c r="DC62" s="822"/>
      <c r="DD62" s="822"/>
      <c r="DE62" s="822"/>
      <c r="DF62" s="823"/>
      <c r="DG62" s="821"/>
      <c r="DH62" s="822"/>
      <c r="DI62" s="822"/>
      <c r="DJ62" s="822"/>
      <c r="DK62" s="823"/>
      <c r="DL62" s="821"/>
      <c r="DM62" s="822"/>
      <c r="DN62" s="822"/>
      <c r="DO62" s="822"/>
      <c r="DP62" s="823"/>
      <c r="DQ62" s="821"/>
      <c r="DR62" s="822"/>
      <c r="DS62" s="822"/>
      <c r="DT62" s="822"/>
      <c r="DU62" s="823"/>
      <c r="DV62" s="818"/>
      <c r="DW62" s="819"/>
      <c r="DX62" s="819"/>
      <c r="DY62" s="819"/>
      <c r="DZ62" s="824"/>
      <c r="EA62" s="153"/>
    </row>
    <row r="63" spans="1:131" ht="26.25" customHeight="1" thickBot="1">
      <c r="A63" s="163" t="s">
        <v>385</v>
      </c>
      <c r="B63" s="834" t="s">
        <v>407</v>
      </c>
      <c r="C63" s="835"/>
      <c r="D63" s="835"/>
      <c r="E63" s="835"/>
      <c r="F63" s="835"/>
      <c r="G63" s="835"/>
      <c r="H63" s="835"/>
      <c r="I63" s="835"/>
      <c r="J63" s="835"/>
      <c r="K63" s="835"/>
      <c r="L63" s="835"/>
      <c r="M63" s="835"/>
      <c r="N63" s="835"/>
      <c r="O63" s="835"/>
      <c r="P63" s="836"/>
      <c r="Q63" s="885"/>
      <c r="R63" s="886"/>
      <c r="S63" s="886"/>
      <c r="T63" s="886"/>
      <c r="U63" s="886"/>
      <c r="V63" s="886"/>
      <c r="W63" s="886"/>
      <c r="X63" s="886"/>
      <c r="Y63" s="886"/>
      <c r="Z63" s="886"/>
      <c r="AA63" s="886"/>
      <c r="AB63" s="886"/>
      <c r="AC63" s="886"/>
      <c r="AD63" s="886"/>
      <c r="AE63" s="887"/>
      <c r="AF63" s="888">
        <v>562</v>
      </c>
      <c r="AG63" s="889"/>
      <c r="AH63" s="889"/>
      <c r="AI63" s="889"/>
      <c r="AJ63" s="890"/>
      <c r="AK63" s="891"/>
      <c r="AL63" s="886"/>
      <c r="AM63" s="886"/>
      <c r="AN63" s="886"/>
      <c r="AO63" s="886"/>
      <c r="AP63" s="889">
        <v>3799</v>
      </c>
      <c r="AQ63" s="889"/>
      <c r="AR63" s="889"/>
      <c r="AS63" s="889"/>
      <c r="AT63" s="889"/>
      <c r="AU63" s="889">
        <v>2126</v>
      </c>
      <c r="AV63" s="889"/>
      <c r="AW63" s="889"/>
      <c r="AX63" s="889"/>
      <c r="AY63" s="889"/>
      <c r="AZ63" s="893"/>
      <c r="BA63" s="893"/>
      <c r="BB63" s="893"/>
      <c r="BC63" s="893"/>
      <c r="BD63" s="893"/>
      <c r="BE63" s="894"/>
      <c r="BF63" s="894"/>
      <c r="BG63" s="894"/>
      <c r="BH63" s="894"/>
      <c r="BI63" s="895"/>
      <c r="BJ63" s="896" t="s">
        <v>124</v>
      </c>
      <c r="BK63" s="897"/>
      <c r="BL63" s="897"/>
      <c r="BM63" s="897"/>
      <c r="BN63" s="898"/>
      <c r="BO63" s="164"/>
      <c r="BP63" s="164"/>
      <c r="BQ63" s="161">
        <v>57</v>
      </c>
      <c r="BR63" s="162"/>
      <c r="BS63" s="818"/>
      <c r="BT63" s="819"/>
      <c r="BU63" s="819"/>
      <c r="BV63" s="819"/>
      <c r="BW63" s="819"/>
      <c r="BX63" s="819"/>
      <c r="BY63" s="819"/>
      <c r="BZ63" s="819"/>
      <c r="CA63" s="819"/>
      <c r="CB63" s="819"/>
      <c r="CC63" s="819"/>
      <c r="CD63" s="819"/>
      <c r="CE63" s="819"/>
      <c r="CF63" s="819"/>
      <c r="CG63" s="820"/>
      <c r="CH63" s="821"/>
      <c r="CI63" s="822"/>
      <c r="CJ63" s="822"/>
      <c r="CK63" s="822"/>
      <c r="CL63" s="823"/>
      <c r="CM63" s="821"/>
      <c r="CN63" s="822"/>
      <c r="CO63" s="822"/>
      <c r="CP63" s="822"/>
      <c r="CQ63" s="823"/>
      <c r="CR63" s="821"/>
      <c r="CS63" s="822"/>
      <c r="CT63" s="822"/>
      <c r="CU63" s="822"/>
      <c r="CV63" s="823"/>
      <c r="CW63" s="821"/>
      <c r="CX63" s="822"/>
      <c r="CY63" s="822"/>
      <c r="CZ63" s="822"/>
      <c r="DA63" s="823"/>
      <c r="DB63" s="821"/>
      <c r="DC63" s="822"/>
      <c r="DD63" s="822"/>
      <c r="DE63" s="822"/>
      <c r="DF63" s="823"/>
      <c r="DG63" s="821"/>
      <c r="DH63" s="822"/>
      <c r="DI63" s="822"/>
      <c r="DJ63" s="822"/>
      <c r="DK63" s="823"/>
      <c r="DL63" s="821"/>
      <c r="DM63" s="822"/>
      <c r="DN63" s="822"/>
      <c r="DO63" s="822"/>
      <c r="DP63" s="823"/>
      <c r="DQ63" s="821"/>
      <c r="DR63" s="822"/>
      <c r="DS63" s="822"/>
      <c r="DT63" s="822"/>
      <c r="DU63" s="823"/>
      <c r="DV63" s="818"/>
      <c r="DW63" s="819"/>
      <c r="DX63" s="819"/>
      <c r="DY63" s="819"/>
      <c r="DZ63" s="824"/>
      <c r="EA63" s="153"/>
    </row>
    <row r="64" spans="1:131" ht="26.25" customHeight="1">
      <c r="A64" s="16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1">
        <v>58</v>
      </c>
      <c r="BR64" s="162"/>
      <c r="BS64" s="818"/>
      <c r="BT64" s="819"/>
      <c r="BU64" s="819"/>
      <c r="BV64" s="819"/>
      <c r="BW64" s="819"/>
      <c r="BX64" s="819"/>
      <c r="BY64" s="819"/>
      <c r="BZ64" s="819"/>
      <c r="CA64" s="819"/>
      <c r="CB64" s="819"/>
      <c r="CC64" s="819"/>
      <c r="CD64" s="819"/>
      <c r="CE64" s="819"/>
      <c r="CF64" s="819"/>
      <c r="CG64" s="820"/>
      <c r="CH64" s="821"/>
      <c r="CI64" s="822"/>
      <c r="CJ64" s="822"/>
      <c r="CK64" s="822"/>
      <c r="CL64" s="823"/>
      <c r="CM64" s="821"/>
      <c r="CN64" s="822"/>
      <c r="CO64" s="822"/>
      <c r="CP64" s="822"/>
      <c r="CQ64" s="823"/>
      <c r="CR64" s="821"/>
      <c r="CS64" s="822"/>
      <c r="CT64" s="822"/>
      <c r="CU64" s="822"/>
      <c r="CV64" s="823"/>
      <c r="CW64" s="821"/>
      <c r="CX64" s="822"/>
      <c r="CY64" s="822"/>
      <c r="CZ64" s="822"/>
      <c r="DA64" s="823"/>
      <c r="DB64" s="821"/>
      <c r="DC64" s="822"/>
      <c r="DD64" s="822"/>
      <c r="DE64" s="822"/>
      <c r="DF64" s="823"/>
      <c r="DG64" s="821"/>
      <c r="DH64" s="822"/>
      <c r="DI64" s="822"/>
      <c r="DJ64" s="822"/>
      <c r="DK64" s="823"/>
      <c r="DL64" s="821"/>
      <c r="DM64" s="822"/>
      <c r="DN64" s="822"/>
      <c r="DO64" s="822"/>
      <c r="DP64" s="823"/>
      <c r="DQ64" s="821"/>
      <c r="DR64" s="822"/>
      <c r="DS64" s="822"/>
      <c r="DT64" s="822"/>
      <c r="DU64" s="823"/>
      <c r="DV64" s="818"/>
      <c r="DW64" s="819"/>
      <c r="DX64" s="819"/>
      <c r="DY64" s="819"/>
      <c r="DZ64" s="824"/>
      <c r="EA64" s="153"/>
    </row>
    <row r="65" spans="1:131" ht="26.25" customHeight="1" thickBot="1">
      <c r="A65" s="155" t="s">
        <v>408</v>
      </c>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64"/>
      <c r="BF65" s="164"/>
      <c r="BG65" s="164"/>
      <c r="BH65" s="164"/>
      <c r="BI65" s="164"/>
      <c r="BJ65" s="164"/>
      <c r="BK65" s="164"/>
      <c r="BL65" s="164"/>
      <c r="BM65" s="164"/>
      <c r="BN65" s="164"/>
      <c r="BO65" s="164"/>
      <c r="BP65" s="164"/>
      <c r="BQ65" s="161">
        <v>59</v>
      </c>
      <c r="BR65" s="162"/>
      <c r="BS65" s="818"/>
      <c r="BT65" s="819"/>
      <c r="BU65" s="819"/>
      <c r="BV65" s="819"/>
      <c r="BW65" s="819"/>
      <c r="BX65" s="819"/>
      <c r="BY65" s="819"/>
      <c r="BZ65" s="819"/>
      <c r="CA65" s="819"/>
      <c r="CB65" s="819"/>
      <c r="CC65" s="819"/>
      <c r="CD65" s="819"/>
      <c r="CE65" s="819"/>
      <c r="CF65" s="819"/>
      <c r="CG65" s="820"/>
      <c r="CH65" s="821"/>
      <c r="CI65" s="822"/>
      <c r="CJ65" s="822"/>
      <c r="CK65" s="822"/>
      <c r="CL65" s="823"/>
      <c r="CM65" s="821"/>
      <c r="CN65" s="822"/>
      <c r="CO65" s="822"/>
      <c r="CP65" s="822"/>
      <c r="CQ65" s="823"/>
      <c r="CR65" s="821"/>
      <c r="CS65" s="822"/>
      <c r="CT65" s="822"/>
      <c r="CU65" s="822"/>
      <c r="CV65" s="823"/>
      <c r="CW65" s="821"/>
      <c r="CX65" s="822"/>
      <c r="CY65" s="822"/>
      <c r="CZ65" s="822"/>
      <c r="DA65" s="823"/>
      <c r="DB65" s="821"/>
      <c r="DC65" s="822"/>
      <c r="DD65" s="822"/>
      <c r="DE65" s="822"/>
      <c r="DF65" s="823"/>
      <c r="DG65" s="821"/>
      <c r="DH65" s="822"/>
      <c r="DI65" s="822"/>
      <c r="DJ65" s="822"/>
      <c r="DK65" s="823"/>
      <c r="DL65" s="821"/>
      <c r="DM65" s="822"/>
      <c r="DN65" s="822"/>
      <c r="DO65" s="822"/>
      <c r="DP65" s="823"/>
      <c r="DQ65" s="821"/>
      <c r="DR65" s="822"/>
      <c r="DS65" s="822"/>
      <c r="DT65" s="822"/>
      <c r="DU65" s="823"/>
      <c r="DV65" s="818"/>
      <c r="DW65" s="819"/>
      <c r="DX65" s="819"/>
      <c r="DY65" s="819"/>
      <c r="DZ65" s="824"/>
      <c r="EA65" s="153"/>
    </row>
    <row r="66" spans="1:131" ht="26.25" customHeight="1">
      <c r="A66" s="772" t="s">
        <v>409</v>
      </c>
      <c r="B66" s="773"/>
      <c r="C66" s="773"/>
      <c r="D66" s="773"/>
      <c r="E66" s="773"/>
      <c r="F66" s="773"/>
      <c r="G66" s="773"/>
      <c r="H66" s="773"/>
      <c r="I66" s="773"/>
      <c r="J66" s="773"/>
      <c r="K66" s="773"/>
      <c r="L66" s="773"/>
      <c r="M66" s="773"/>
      <c r="N66" s="773"/>
      <c r="O66" s="773"/>
      <c r="P66" s="774"/>
      <c r="Q66" s="778" t="s">
        <v>390</v>
      </c>
      <c r="R66" s="779"/>
      <c r="S66" s="779"/>
      <c r="T66" s="779"/>
      <c r="U66" s="780"/>
      <c r="V66" s="778" t="s">
        <v>391</v>
      </c>
      <c r="W66" s="779"/>
      <c r="X66" s="779"/>
      <c r="Y66" s="779"/>
      <c r="Z66" s="780"/>
      <c r="AA66" s="778" t="s">
        <v>410</v>
      </c>
      <c r="AB66" s="779"/>
      <c r="AC66" s="779"/>
      <c r="AD66" s="779"/>
      <c r="AE66" s="780"/>
      <c r="AF66" s="899" t="s">
        <v>393</v>
      </c>
      <c r="AG66" s="860"/>
      <c r="AH66" s="860"/>
      <c r="AI66" s="860"/>
      <c r="AJ66" s="900"/>
      <c r="AK66" s="778" t="s">
        <v>394</v>
      </c>
      <c r="AL66" s="773"/>
      <c r="AM66" s="773"/>
      <c r="AN66" s="773"/>
      <c r="AO66" s="774"/>
      <c r="AP66" s="778" t="s">
        <v>411</v>
      </c>
      <c r="AQ66" s="779"/>
      <c r="AR66" s="779"/>
      <c r="AS66" s="779"/>
      <c r="AT66" s="780"/>
      <c r="AU66" s="778" t="s">
        <v>412</v>
      </c>
      <c r="AV66" s="779"/>
      <c r="AW66" s="779"/>
      <c r="AX66" s="779"/>
      <c r="AY66" s="780"/>
      <c r="AZ66" s="778" t="s">
        <v>372</v>
      </c>
      <c r="BA66" s="779"/>
      <c r="BB66" s="779"/>
      <c r="BC66" s="779"/>
      <c r="BD66" s="785"/>
      <c r="BE66" s="164"/>
      <c r="BF66" s="164"/>
      <c r="BG66" s="164"/>
      <c r="BH66" s="164"/>
      <c r="BI66" s="164"/>
      <c r="BJ66" s="164"/>
      <c r="BK66" s="164"/>
      <c r="BL66" s="164"/>
      <c r="BM66" s="164"/>
      <c r="BN66" s="164"/>
      <c r="BO66" s="164"/>
      <c r="BP66" s="164"/>
      <c r="BQ66" s="161">
        <v>60</v>
      </c>
      <c r="BR66" s="166"/>
      <c r="BS66" s="904"/>
      <c r="BT66" s="905"/>
      <c r="BU66" s="905"/>
      <c r="BV66" s="905"/>
      <c r="BW66" s="905"/>
      <c r="BX66" s="905"/>
      <c r="BY66" s="905"/>
      <c r="BZ66" s="905"/>
      <c r="CA66" s="905"/>
      <c r="CB66" s="905"/>
      <c r="CC66" s="905"/>
      <c r="CD66" s="905"/>
      <c r="CE66" s="905"/>
      <c r="CF66" s="905"/>
      <c r="CG66" s="910"/>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153"/>
    </row>
    <row r="67" spans="1:131" ht="26.25" customHeight="1" thickBot="1">
      <c r="A67" s="775"/>
      <c r="B67" s="776"/>
      <c r="C67" s="776"/>
      <c r="D67" s="776"/>
      <c r="E67" s="776"/>
      <c r="F67" s="776"/>
      <c r="G67" s="776"/>
      <c r="H67" s="776"/>
      <c r="I67" s="776"/>
      <c r="J67" s="776"/>
      <c r="K67" s="776"/>
      <c r="L67" s="776"/>
      <c r="M67" s="776"/>
      <c r="N67" s="776"/>
      <c r="O67" s="776"/>
      <c r="P67" s="777"/>
      <c r="Q67" s="781"/>
      <c r="R67" s="782"/>
      <c r="S67" s="782"/>
      <c r="T67" s="782"/>
      <c r="U67" s="783"/>
      <c r="V67" s="781"/>
      <c r="W67" s="782"/>
      <c r="X67" s="782"/>
      <c r="Y67" s="782"/>
      <c r="Z67" s="783"/>
      <c r="AA67" s="781"/>
      <c r="AB67" s="782"/>
      <c r="AC67" s="782"/>
      <c r="AD67" s="782"/>
      <c r="AE67" s="783"/>
      <c r="AF67" s="901"/>
      <c r="AG67" s="863"/>
      <c r="AH67" s="863"/>
      <c r="AI67" s="863"/>
      <c r="AJ67" s="902"/>
      <c r="AK67" s="903"/>
      <c r="AL67" s="776"/>
      <c r="AM67" s="776"/>
      <c r="AN67" s="776"/>
      <c r="AO67" s="777"/>
      <c r="AP67" s="781"/>
      <c r="AQ67" s="782"/>
      <c r="AR67" s="782"/>
      <c r="AS67" s="782"/>
      <c r="AT67" s="783"/>
      <c r="AU67" s="781"/>
      <c r="AV67" s="782"/>
      <c r="AW67" s="782"/>
      <c r="AX67" s="782"/>
      <c r="AY67" s="783"/>
      <c r="AZ67" s="781"/>
      <c r="BA67" s="782"/>
      <c r="BB67" s="782"/>
      <c r="BC67" s="782"/>
      <c r="BD67" s="787"/>
      <c r="BE67" s="164"/>
      <c r="BF67" s="164"/>
      <c r="BG67" s="164"/>
      <c r="BH67" s="164"/>
      <c r="BI67" s="164"/>
      <c r="BJ67" s="164"/>
      <c r="BK67" s="164"/>
      <c r="BL67" s="164"/>
      <c r="BM67" s="164"/>
      <c r="BN67" s="164"/>
      <c r="BO67" s="164"/>
      <c r="BP67" s="164"/>
      <c r="BQ67" s="161">
        <v>61</v>
      </c>
      <c r="BR67" s="166"/>
      <c r="BS67" s="904"/>
      <c r="BT67" s="905"/>
      <c r="BU67" s="905"/>
      <c r="BV67" s="905"/>
      <c r="BW67" s="905"/>
      <c r="BX67" s="905"/>
      <c r="BY67" s="905"/>
      <c r="BZ67" s="905"/>
      <c r="CA67" s="905"/>
      <c r="CB67" s="905"/>
      <c r="CC67" s="905"/>
      <c r="CD67" s="905"/>
      <c r="CE67" s="905"/>
      <c r="CF67" s="905"/>
      <c r="CG67" s="910"/>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153"/>
    </row>
    <row r="68" spans="1:131" ht="26.25" customHeight="1" thickTop="1">
      <c r="A68" s="159">
        <v>1</v>
      </c>
      <c r="B68" s="914" t="s">
        <v>568</v>
      </c>
      <c r="C68" s="915"/>
      <c r="D68" s="915"/>
      <c r="E68" s="915"/>
      <c r="F68" s="915"/>
      <c r="G68" s="915"/>
      <c r="H68" s="915"/>
      <c r="I68" s="915"/>
      <c r="J68" s="915"/>
      <c r="K68" s="915"/>
      <c r="L68" s="915"/>
      <c r="M68" s="915"/>
      <c r="N68" s="915"/>
      <c r="O68" s="915"/>
      <c r="P68" s="916"/>
      <c r="Q68" s="917">
        <v>8355</v>
      </c>
      <c r="R68" s="911"/>
      <c r="S68" s="911"/>
      <c r="T68" s="911"/>
      <c r="U68" s="911"/>
      <c r="V68" s="911">
        <v>7209</v>
      </c>
      <c r="W68" s="911"/>
      <c r="X68" s="911"/>
      <c r="Y68" s="911"/>
      <c r="Z68" s="911"/>
      <c r="AA68" s="911">
        <v>1146</v>
      </c>
      <c r="AB68" s="911"/>
      <c r="AC68" s="911"/>
      <c r="AD68" s="911"/>
      <c r="AE68" s="911"/>
      <c r="AF68" s="911">
        <v>1146</v>
      </c>
      <c r="AG68" s="911"/>
      <c r="AH68" s="911"/>
      <c r="AI68" s="911"/>
      <c r="AJ68" s="911"/>
      <c r="AK68" s="911">
        <v>13</v>
      </c>
      <c r="AL68" s="911"/>
      <c r="AM68" s="911"/>
      <c r="AN68" s="911"/>
      <c r="AO68" s="911"/>
      <c r="AP68" s="911" t="s">
        <v>567</v>
      </c>
      <c r="AQ68" s="911"/>
      <c r="AR68" s="911"/>
      <c r="AS68" s="911"/>
      <c r="AT68" s="911"/>
      <c r="AU68" s="911" t="s">
        <v>567</v>
      </c>
      <c r="AV68" s="911"/>
      <c r="AW68" s="911"/>
      <c r="AX68" s="911"/>
      <c r="AY68" s="911"/>
      <c r="AZ68" s="912"/>
      <c r="BA68" s="912"/>
      <c r="BB68" s="912"/>
      <c r="BC68" s="912"/>
      <c r="BD68" s="913"/>
      <c r="BE68" s="164"/>
      <c r="BF68" s="164"/>
      <c r="BG68" s="164"/>
      <c r="BH68" s="164"/>
      <c r="BI68" s="164"/>
      <c r="BJ68" s="164"/>
      <c r="BK68" s="164"/>
      <c r="BL68" s="164"/>
      <c r="BM68" s="164"/>
      <c r="BN68" s="164"/>
      <c r="BO68" s="164"/>
      <c r="BP68" s="164"/>
      <c r="BQ68" s="161">
        <v>62</v>
      </c>
      <c r="BR68" s="166"/>
      <c r="BS68" s="904"/>
      <c r="BT68" s="905"/>
      <c r="BU68" s="905"/>
      <c r="BV68" s="905"/>
      <c r="BW68" s="905"/>
      <c r="BX68" s="905"/>
      <c r="BY68" s="905"/>
      <c r="BZ68" s="905"/>
      <c r="CA68" s="905"/>
      <c r="CB68" s="905"/>
      <c r="CC68" s="905"/>
      <c r="CD68" s="905"/>
      <c r="CE68" s="905"/>
      <c r="CF68" s="905"/>
      <c r="CG68" s="910"/>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153"/>
    </row>
    <row r="69" spans="1:131" ht="26.25" customHeight="1">
      <c r="A69" s="161">
        <v>2</v>
      </c>
      <c r="B69" s="918" t="s">
        <v>569</v>
      </c>
      <c r="C69" s="919"/>
      <c r="D69" s="919"/>
      <c r="E69" s="919"/>
      <c r="F69" s="919"/>
      <c r="G69" s="919"/>
      <c r="H69" s="919"/>
      <c r="I69" s="919"/>
      <c r="J69" s="919"/>
      <c r="K69" s="919"/>
      <c r="L69" s="919"/>
      <c r="M69" s="919"/>
      <c r="N69" s="919"/>
      <c r="O69" s="919"/>
      <c r="P69" s="920"/>
      <c r="Q69" s="921">
        <v>211</v>
      </c>
      <c r="R69" s="875"/>
      <c r="S69" s="875"/>
      <c r="T69" s="875"/>
      <c r="U69" s="875"/>
      <c r="V69" s="875">
        <v>184</v>
      </c>
      <c r="W69" s="875"/>
      <c r="X69" s="875"/>
      <c r="Y69" s="875"/>
      <c r="Z69" s="875"/>
      <c r="AA69" s="875">
        <v>27</v>
      </c>
      <c r="AB69" s="875"/>
      <c r="AC69" s="875"/>
      <c r="AD69" s="875"/>
      <c r="AE69" s="875"/>
      <c r="AF69" s="875">
        <v>27</v>
      </c>
      <c r="AG69" s="875"/>
      <c r="AH69" s="875"/>
      <c r="AI69" s="875"/>
      <c r="AJ69" s="875"/>
      <c r="AK69" s="875">
        <v>10</v>
      </c>
      <c r="AL69" s="875"/>
      <c r="AM69" s="875"/>
      <c r="AN69" s="875"/>
      <c r="AO69" s="875"/>
      <c r="AP69" s="875" t="s">
        <v>567</v>
      </c>
      <c r="AQ69" s="875"/>
      <c r="AR69" s="875"/>
      <c r="AS69" s="875"/>
      <c r="AT69" s="875"/>
      <c r="AU69" s="875" t="s">
        <v>567</v>
      </c>
      <c r="AV69" s="875"/>
      <c r="AW69" s="875"/>
      <c r="AX69" s="875"/>
      <c r="AY69" s="875"/>
      <c r="AZ69" s="877"/>
      <c r="BA69" s="877"/>
      <c r="BB69" s="877"/>
      <c r="BC69" s="877"/>
      <c r="BD69" s="878"/>
      <c r="BE69" s="164"/>
      <c r="BF69" s="164"/>
      <c r="BG69" s="164"/>
      <c r="BH69" s="164"/>
      <c r="BI69" s="164"/>
      <c r="BJ69" s="164"/>
      <c r="BK69" s="164"/>
      <c r="BL69" s="164"/>
      <c r="BM69" s="164"/>
      <c r="BN69" s="164"/>
      <c r="BO69" s="164"/>
      <c r="BP69" s="164"/>
      <c r="BQ69" s="161">
        <v>63</v>
      </c>
      <c r="BR69" s="166"/>
      <c r="BS69" s="904"/>
      <c r="BT69" s="905"/>
      <c r="BU69" s="905"/>
      <c r="BV69" s="905"/>
      <c r="BW69" s="905"/>
      <c r="BX69" s="905"/>
      <c r="BY69" s="905"/>
      <c r="BZ69" s="905"/>
      <c r="CA69" s="905"/>
      <c r="CB69" s="905"/>
      <c r="CC69" s="905"/>
      <c r="CD69" s="905"/>
      <c r="CE69" s="905"/>
      <c r="CF69" s="905"/>
      <c r="CG69" s="910"/>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153"/>
    </row>
    <row r="70" spans="1:131" ht="26.25" customHeight="1">
      <c r="A70" s="161">
        <v>3</v>
      </c>
      <c r="B70" s="918" t="s">
        <v>570</v>
      </c>
      <c r="C70" s="919"/>
      <c r="D70" s="919"/>
      <c r="E70" s="919"/>
      <c r="F70" s="919"/>
      <c r="G70" s="919"/>
      <c r="H70" s="919"/>
      <c r="I70" s="919"/>
      <c r="J70" s="919"/>
      <c r="K70" s="919"/>
      <c r="L70" s="919"/>
      <c r="M70" s="919"/>
      <c r="N70" s="919"/>
      <c r="O70" s="919"/>
      <c r="P70" s="920"/>
      <c r="Q70" s="921">
        <v>323</v>
      </c>
      <c r="R70" s="875"/>
      <c r="S70" s="875"/>
      <c r="T70" s="875"/>
      <c r="U70" s="875"/>
      <c r="V70" s="875">
        <v>286</v>
      </c>
      <c r="W70" s="875"/>
      <c r="X70" s="875"/>
      <c r="Y70" s="875"/>
      <c r="Z70" s="875"/>
      <c r="AA70" s="875">
        <v>37</v>
      </c>
      <c r="AB70" s="875"/>
      <c r="AC70" s="875"/>
      <c r="AD70" s="875"/>
      <c r="AE70" s="875"/>
      <c r="AF70" s="875">
        <v>37</v>
      </c>
      <c r="AG70" s="875"/>
      <c r="AH70" s="875"/>
      <c r="AI70" s="875"/>
      <c r="AJ70" s="875"/>
      <c r="AK70" s="875">
        <v>40</v>
      </c>
      <c r="AL70" s="875"/>
      <c r="AM70" s="875"/>
      <c r="AN70" s="875"/>
      <c r="AO70" s="875"/>
      <c r="AP70" s="875">
        <v>45</v>
      </c>
      <c r="AQ70" s="875"/>
      <c r="AR70" s="875"/>
      <c r="AS70" s="875"/>
      <c r="AT70" s="875"/>
      <c r="AU70" s="875" t="s">
        <v>567</v>
      </c>
      <c r="AV70" s="875"/>
      <c r="AW70" s="875"/>
      <c r="AX70" s="875"/>
      <c r="AY70" s="875"/>
      <c r="AZ70" s="877"/>
      <c r="BA70" s="877"/>
      <c r="BB70" s="877"/>
      <c r="BC70" s="877"/>
      <c r="BD70" s="878"/>
      <c r="BE70" s="164"/>
      <c r="BF70" s="164"/>
      <c r="BG70" s="164"/>
      <c r="BH70" s="164"/>
      <c r="BI70" s="164"/>
      <c r="BJ70" s="164"/>
      <c r="BK70" s="164"/>
      <c r="BL70" s="164"/>
      <c r="BM70" s="164"/>
      <c r="BN70" s="164"/>
      <c r="BO70" s="164"/>
      <c r="BP70" s="164"/>
      <c r="BQ70" s="161">
        <v>64</v>
      </c>
      <c r="BR70" s="166"/>
      <c r="BS70" s="904"/>
      <c r="BT70" s="905"/>
      <c r="BU70" s="905"/>
      <c r="BV70" s="905"/>
      <c r="BW70" s="905"/>
      <c r="BX70" s="905"/>
      <c r="BY70" s="905"/>
      <c r="BZ70" s="905"/>
      <c r="CA70" s="905"/>
      <c r="CB70" s="905"/>
      <c r="CC70" s="905"/>
      <c r="CD70" s="905"/>
      <c r="CE70" s="905"/>
      <c r="CF70" s="905"/>
      <c r="CG70" s="910"/>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153"/>
    </row>
    <row r="71" spans="1:131" ht="26.25" customHeight="1">
      <c r="A71" s="161">
        <v>4</v>
      </c>
      <c r="B71" s="918" t="s">
        <v>571</v>
      </c>
      <c r="C71" s="919"/>
      <c r="D71" s="919"/>
      <c r="E71" s="919"/>
      <c r="F71" s="919"/>
      <c r="G71" s="919"/>
      <c r="H71" s="919"/>
      <c r="I71" s="919"/>
      <c r="J71" s="919"/>
      <c r="K71" s="919"/>
      <c r="L71" s="919"/>
      <c r="M71" s="919"/>
      <c r="N71" s="919"/>
      <c r="O71" s="919"/>
      <c r="P71" s="920"/>
      <c r="Q71" s="921">
        <v>917</v>
      </c>
      <c r="R71" s="875"/>
      <c r="S71" s="875"/>
      <c r="T71" s="875"/>
      <c r="U71" s="875"/>
      <c r="V71" s="875">
        <v>900</v>
      </c>
      <c r="W71" s="875"/>
      <c r="X71" s="875"/>
      <c r="Y71" s="875"/>
      <c r="Z71" s="875"/>
      <c r="AA71" s="875">
        <v>17</v>
      </c>
      <c r="AB71" s="875"/>
      <c r="AC71" s="875"/>
      <c r="AD71" s="875"/>
      <c r="AE71" s="875"/>
      <c r="AF71" s="875">
        <v>17</v>
      </c>
      <c r="AG71" s="875"/>
      <c r="AH71" s="875"/>
      <c r="AI71" s="875"/>
      <c r="AJ71" s="875"/>
      <c r="AK71" s="875">
        <v>30</v>
      </c>
      <c r="AL71" s="875"/>
      <c r="AM71" s="875"/>
      <c r="AN71" s="875"/>
      <c r="AO71" s="875"/>
      <c r="AP71" s="875">
        <v>868</v>
      </c>
      <c r="AQ71" s="875"/>
      <c r="AR71" s="875"/>
      <c r="AS71" s="875"/>
      <c r="AT71" s="875"/>
      <c r="AU71" s="875" t="s">
        <v>567</v>
      </c>
      <c r="AV71" s="875"/>
      <c r="AW71" s="875"/>
      <c r="AX71" s="875"/>
      <c r="AY71" s="875"/>
      <c r="AZ71" s="877"/>
      <c r="BA71" s="877"/>
      <c r="BB71" s="877"/>
      <c r="BC71" s="877"/>
      <c r="BD71" s="878"/>
      <c r="BE71" s="164"/>
      <c r="BF71" s="164"/>
      <c r="BG71" s="164"/>
      <c r="BH71" s="164"/>
      <c r="BI71" s="164"/>
      <c r="BJ71" s="164"/>
      <c r="BK71" s="164"/>
      <c r="BL71" s="164"/>
      <c r="BM71" s="164"/>
      <c r="BN71" s="164"/>
      <c r="BO71" s="164"/>
      <c r="BP71" s="164"/>
      <c r="BQ71" s="161">
        <v>65</v>
      </c>
      <c r="BR71" s="166"/>
      <c r="BS71" s="904"/>
      <c r="BT71" s="905"/>
      <c r="BU71" s="905"/>
      <c r="BV71" s="905"/>
      <c r="BW71" s="905"/>
      <c r="BX71" s="905"/>
      <c r="BY71" s="905"/>
      <c r="BZ71" s="905"/>
      <c r="CA71" s="905"/>
      <c r="CB71" s="905"/>
      <c r="CC71" s="905"/>
      <c r="CD71" s="905"/>
      <c r="CE71" s="905"/>
      <c r="CF71" s="905"/>
      <c r="CG71" s="910"/>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153"/>
    </row>
    <row r="72" spans="1:131" ht="26.25" customHeight="1">
      <c r="A72" s="161">
        <v>5</v>
      </c>
      <c r="B72" s="918" t="s">
        <v>572</v>
      </c>
      <c r="C72" s="919"/>
      <c r="D72" s="919"/>
      <c r="E72" s="919"/>
      <c r="F72" s="919"/>
      <c r="G72" s="919"/>
      <c r="H72" s="919"/>
      <c r="I72" s="919"/>
      <c r="J72" s="919"/>
      <c r="K72" s="919"/>
      <c r="L72" s="919"/>
      <c r="M72" s="919"/>
      <c r="N72" s="919"/>
      <c r="O72" s="919"/>
      <c r="P72" s="920"/>
      <c r="Q72" s="921">
        <v>196</v>
      </c>
      <c r="R72" s="875"/>
      <c r="S72" s="875"/>
      <c r="T72" s="875"/>
      <c r="U72" s="875"/>
      <c r="V72" s="875">
        <v>184</v>
      </c>
      <c r="W72" s="875"/>
      <c r="X72" s="875"/>
      <c r="Y72" s="875"/>
      <c r="Z72" s="875"/>
      <c r="AA72" s="875">
        <v>12</v>
      </c>
      <c r="AB72" s="875"/>
      <c r="AC72" s="875"/>
      <c r="AD72" s="875"/>
      <c r="AE72" s="875"/>
      <c r="AF72" s="875">
        <v>12</v>
      </c>
      <c r="AG72" s="875"/>
      <c r="AH72" s="875"/>
      <c r="AI72" s="875"/>
      <c r="AJ72" s="875"/>
      <c r="AK72" s="875">
        <v>1</v>
      </c>
      <c r="AL72" s="875"/>
      <c r="AM72" s="875"/>
      <c r="AN72" s="875"/>
      <c r="AO72" s="875"/>
      <c r="AP72" s="875">
        <v>211</v>
      </c>
      <c r="AQ72" s="875"/>
      <c r="AR72" s="875"/>
      <c r="AS72" s="875"/>
      <c r="AT72" s="875"/>
      <c r="AU72" s="875" t="s">
        <v>567</v>
      </c>
      <c r="AV72" s="875"/>
      <c r="AW72" s="875"/>
      <c r="AX72" s="875"/>
      <c r="AY72" s="875"/>
      <c r="AZ72" s="877"/>
      <c r="BA72" s="877"/>
      <c r="BB72" s="877"/>
      <c r="BC72" s="877"/>
      <c r="BD72" s="878"/>
      <c r="BE72" s="164"/>
      <c r="BF72" s="164"/>
      <c r="BG72" s="164"/>
      <c r="BH72" s="164"/>
      <c r="BI72" s="164"/>
      <c r="BJ72" s="164"/>
      <c r="BK72" s="164"/>
      <c r="BL72" s="164"/>
      <c r="BM72" s="164"/>
      <c r="BN72" s="164"/>
      <c r="BO72" s="164"/>
      <c r="BP72" s="164"/>
      <c r="BQ72" s="161">
        <v>66</v>
      </c>
      <c r="BR72" s="166"/>
      <c r="BS72" s="904"/>
      <c r="BT72" s="905"/>
      <c r="BU72" s="905"/>
      <c r="BV72" s="905"/>
      <c r="BW72" s="905"/>
      <c r="BX72" s="905"/>
      <c r="BY72" s="905"/>
      <c r="BZ72" s="905"/>
      <c r="CA72" s="905"/>
      <c r="CB72" s="905"/>
      <c r="CC72" s="905"/>
      <c r="CD72" s="905"/>
      <c r="CE72" s="905"/>
      <c r="CF72" s="905"/>
      <c r="CG72" s="910"/>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153"/>
    </row>
    <row r="73" spans="1:131" ht="26.25" customHeight="1">
      <c r="A73" s="161">
        <v>6</v>
      </c>
      <c r="B73" s="918" t="s">
        <v>573</v>
      </c>
      <c r="C73" s="919"/>
      <c r="D73" s="919"/>
      <c r="E73" s="919"/>
      <c r="F73" s="919"/>
      <c r="G73" s="919"/>
      <c r="H73" s="919"/>
      <c r="I73" s="919"/>
      <c r="J73" s="919"/>
      <c r="K73" s="919"/>
      <c r="L73" s="919"/>
      <c r="M73" s="919"/>
      <c r="N73" s="919"/>
      <c r="O73" s="919"/>
      <c r="P73" s="920"/>
      <c r="Q73" s="921">
        <v>258</v>
      </c>
      <c r="R73" s="875"/>
      <c r="S73" s="875"/>
      <c r="T73" s="875"/>
      <c r="U73" s="875"/>
      <c r="V73" s="875">
        <v>247</v>
      </c>
      <c r="W73" s="875"/>
      <c r="X73" s="875"/>
      <c r="Y73" s="875"/>
      <c r="Z73" s="875"/>
      <c r="AA73" s="875">
        <v>11</v>
      </c>
      <c r="AB73" s="875"/>
      <c r="AC73" s="875"/>
      <c r="AD73" s="875"/>
      <c r="AE73" s="875"/>
      <c r="AF73" s="875">
        <v>11</v>
      </c>
      <c r="AG73" s="875"/>
      <c r="AH73" s="875"/>
      <c r="AI73" s="875"/>
      <c r="AJ73" s="875"/>
      <c r="AK73" s="875" t="s">
        <v>567</v>
      </c>
      <c r="AL73" s="875"/>
      <c r="AM73" s="875"/>
      <c r="AN73" s="875"/>
      <c r="AO73" s="875"/>
      <c r="AP73" s="875" t="s">
        <v>567</v>
      </c>
      <c r="AQ73" s="875"/>
      <c r="AR73" s="875"/>
      <c r="AS73" s="875"/>
      <c r="AT73" s="875"/>
      <c r="AU73" s="875" t="s">
        <v>567</v>
      </c>
      <c r="AV73" s="875"/>
      <c r="AW73" s="875"/>
      <c r="AX73" s="875"/>
      <c r="AY73" s="875"/>
      <c r="AZ73" s="877"/>
      <c r="BA73" s="877"/>
      <c r="BB73" s="877"/>
      <c r="BC73" s="877"/>
      <c r="BD73" s="878"/>
      <c r="BE73" s="164"/>
      <c r="BF73" s="164"/>
      <c r="BG73" s="164"/>
      <c r="BH73" s="164"/>
      <c r="BI73" s="164"/>
      <c r="BJ73" s="164"/>
      <c r="BK73" s="164"/>
      <c r="BL73" s="164"/>
      <c r="BM73" s="164"/>
      <c r="BN73" s="164"/>
      <c r="BO73" s="164"/>
      <c r="BP73" s="164"/>
      <c r="BQ73" s="161">
        <v>67</v>
      </c>
      <c r="BR73" s="166"/>
      <c r="BS73" s="904"/>
      <c r="BT73" s="905"/>
      <c r="BU73" s="905"/>
      <c r="BV73" s="905"/>
      <c r="BW73" s="905"/>
      <c r="BX73" s="905"/>
      <c r="BY73" s="905"/>
      <c r="BZ73" s="905"/>
      <c r="CA73" s="905"/>
      <c r="CB73" s="905"/>
      <c r="CC73" s="905"/>
      <c r="CD73" s="905"/>
      <c r="CE73" s="905"/>
      <c r="CF73" s="905"/>
      <c r="CG73" s="910"/>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153"/>
    </row>
    <row r="74" spans="1:131" ht="26.25" customHeight="1">
      <c r="A74" s="161">
        <v>7</v>
      </c>
      <c r="B74" s="918" t="s">
        <v>574</v>
      </c>
      <c r="C74" s="919"/>
      <c r="D74" s="919"/>
      <c r="E74" s="919"/>
      <c r="F74" s="919"/>
      <c r="G74" s="919"/>
      <c r="H74" s="919"/>
      <c r="I74" s="919"/>
      <c r="J74" s="919"/>
      <c r="K74" s="919"/>
      <c r="L74" s="919"/>
      <c r="M74" s="919"/>
      <c r="N74" s="919"/>
      <c r="O74" s="919"/>
      <c r="P74" s="920"/>
      <c r="Q74" s="921">
        <v>300630</v>
      </c>
      <c r="R74" s="875"/>
      <c r="S74" s="875"/>
      <c r="T74" s="875"/>
      <c r="U74" s="875"/>
      <c r="V74" s="875">
        <v>289232</v>
      </c>
      <c r="W74" s="875"/>
      <c r="X74" s="875"/>
      <c r="Y74" s="875"/>
      <c r="Z74" s="875"/>
      <c r="AA74" s="875">
        <v>11398</v>
      </c>
      <c r="AB74" s="875"/>
      <c r="AC74" s="875"/>
      <c r="AD74" s="875"/>
      <c r="AE74" s="875"/>
      <c r="AF74" s="875">
        <v>6419</v>
      </c>
      <c r="AG74" s="875"/>
      <c r="AH74" s="875"/>
      <c r="AI74" s="875"/>
      <c r="AJ74" s="875"/>
      <c r="AK74" s="875" t="s">
        <v>567</v>
      </c>
      <c r="AL74" s="875"/>
      <c r="AM74" s="875"/>
      <c r="AN74" s="875"/>
      <c r="AO74" s="875"/>
      <c r="AP74" s="875" t="s">
        <v>567</v>
      </c>
      <c r="AQ74" s="875"/>
      <c r="AR74" s="875"/>
      <c r="AS74" s="875"/>
      <c r="AT74" s="875"/>
      <c r="AU74" s="875" t="s">
        <v>567</v>
      </c>
      <c r="AV74" s="875"/>
      <c r="AW74" s="875"/>
      <c r="AX74" s="875"/>
      <c r="AY74" s="875"/>
      <c r="AZ74" s="877"/>
      <c r="BA74" s="877"/>
      <c r="BB74" s="877"/>
      <c r="BC74" s="877"/>
      <c r="BD74" s="878"/>
      <c r="BE74" s="164"/>
      <c r="BF74" s="164"/>
      <c r="BG74" s="164"/>
      <c r="BH74" s="164"/>
      <c r="BI74" s="164"/>
      <c r="BJ74" s="164"/>
      <c r="BK74" s="164"/>
      <c r="BL74" s="164"/>
      <c r="BM74" s="164"/>
      <c r="BN74" s="164"/>
      <c r="BO74" s="164"/>
      <c r="BP74" s="164"/>
      <c r="BQ74" s="161">
        <v>68</v>
      </c>
      <c r="BR74" s="166"/>
      <c r="BS74" s="904"/>
      <c r="BT74" s="905"/>
      <c r="BU74" s="905"/>
      <c r="BV74" s="905"/>
      <c r="BW74" s="905"/>
      <c r="BX74" s="905"/>
      <c r="BY74" s="905"/>
      <c r="BZ74" s="905"/>
      <c r="CA74" s="905"/>
      <c r="CB74" s="905"/>
      <c r="CC74" s="905"/>
      <c r="CD74" s="905"/>
      <c r="CE74" s="905"/>
      <c r="CF74" s="905"/>
      <c r="CG74" s="910"/>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153"/>
    </row>
    <row r="75" spans="1:131" ht="26.25" customHeight="1">
      <c r="A75" s="161">
        <v>8</v>
      </c>
      <c r="B75" s="918"/>
      <c r="C75" s="919"/>
      <c r="D75" s="919"/>
      <c r="E75" s="919"/>
      <c r="F75" s="919"/>
      <c r="G75" s="919"/>
      <c r="H75" s="919"/>
      <c r="I75" s="919"/>
      <c r="J75" s="919"/>
      <c r="K75" s="919"/>
      <c r="L75" s="919"/>
      <c r="M75" s="919"/>
      <c r="N75" s="919"/>
      <c r="O75" s="919"/>
      <c r="P75" s="920"/>
      <c r="Q75" s="922"/>
      <c r="R75" s="923"/>
      <c r="S75" s="923"/>
      <c r="T75" s="923"/>
      <c r="U75" s="879"/>
      <c r="V75" s="924"/>
      <c r="W75" s="923"/>
      <c r="X75" s="923"/>
      <c r="Y75" s="923"/>
      <c r="Z75" s="879"/>
      <c r="AA75" s="924"/>
      <c r="AB75" s="923"/>
      <c r="AC75" s="923"/>
      <c r="AD75" s="923"/>
      <c r="AE75" s="879"/>
      <c r="AF75" s="924"/>
      <c r="AG75" s="923"/>
      <c r="AH75" s="923"/>
      <c r="AI75" s="923"/>
      <c r="AJ75" s="879"/>
      <c r="AK75" s="924"/>
      <c r="AL75" s="923"/>
      <c r="AM75" s="923"/>
      <c r="AN75" s="923"/>
      <c r="AO75" s="879"/>
      <c r="AP75" s="924"/>
      <c r="AQ75" s="923"/>
      <c r="AR75" s="923"/>
      <c r="AS75" s="923"/>
      <c r="AT75" s="879"/>
      <c r="AU75" s="924"/>
      <c r="AV75" s="923"/>
      <c r="AW75" s="923"/>
      <c r="AX75" s="923"/>
      <c r="AY75" s="879"/>
      <c r="AZ75" s="877"/>
      <c r="BA75" s="877"/>
      <c r="BB75" s="877"/>
      <c r="BC75" s="877"/>
      <c r="BD75" s="878"/>
      <c r="BE75" s="164"/>
      <c r="BF75" s="164"/>
      <c r="BG75" s="164"/>
      <c r="BH75" s="164"/>
      <c r="BI75" s="164"/>
      <c r="BJ75" s="164"/>
      <c r="BK75" s="164"/>
      <c r="BL75" s="164"/>
      <c r="BM75" s="164"/>
      <c r="BN75" s="164"/>
      <c r="BO75" s="164"/>
      <c r="BP75" s="164"/>
      <c r="BQ75" s="161">
        <v>69</v>
      </c>
      <c r="BR75" s="166"/>
      <c r="BS75" s="904"/>
      <c r="BT75" s="905"/>
      <c r="BU75" s="905"/>
      <c r="BV75" s="905"/>
      <c r="BW75" s="905"/>
      <c r="BX75" s="905"/>
      <c r="BY75" s="905"/>
      <c r="BZ75" s="905"/>
      <c r="CA75" s="905"/>
      <c r="CB75" s="905"/>
      <c r="CC75" s="905"/>
      <c r="CD75" s="905"/>
      <c r="CE75" s="905"/>
      <c r="CF75" s="905"/>
      <c r="CG75" s="910"/>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153"/>
    </row>
    <row r="76" spans="1:131" ht="26.25" customHeight="1">
      <c r="A76" s="161">
        <v>9</v>
      </c>
      <c r="B76" s="918"/>
      <c r="C76" s="919"/>
      <c r="D76" s="919"/>
      <c r="E76" s="919"/>
      <c r="F76" s="919"/>
      <c r="G76" s="919"/>
      <c r="H76" s="919"/>
      <c r="I76" s="919"/>
      <c r="J76" s="919"/>
      <c r="K76" s="919"/>
      <c r="L76" s="919"/>
      <c r="M76" s="919"/>
      <c r="N76" s="919"/>
      <c r="O76" s="919"/>
      <c r="P76" s="920"/>
      <c r="Q76" s="922"/>
      <c r="R76" s="923"/>
      <c r="S76" s="923"/>
      <c r="T76" s="923"/>
      <c r="U76" s="879"/>
      <c r="V76" s="924"/>
      <c r="W76" s="923"/>
      <c r="X76" s="923"/>
      <c r="Y76" s="923"/>
      <c r="Z76" s="879"/>
      <c r="AA76" s="924"/>
      <c r="AB76" s="923"/>
      <c r="AC76" s="923"/>
      <c r="AD76" s="923"/>
      <c r="AE76" s="879"/>
      <c r="AF76" s="924"/>
      <c r="AG76" s="923"/>
      <c r="AH76" s="923"/>
      <c r="AI76" s="923"/>
      <c r="AJ76" s="879"/>
      <c r="AK76" s="924"/>
      <c r="AL76" s="923"/>
      <c r="AM76" s="923"/>
      <c r="AN76" s="923"/>
      <c r="AO76" s="879"/>
      <c r="AP76" s="924"/>
      <c r="AQ76" s="923"/>
      <c r="AR76" s="923"/>
      <c r="AS76" s="923"/>
      <c r="AT76" s="879"/>
      <c r="AU76" s="924"/>
      <c r="AV76" s="923"/>
      <c r="AW76" s="923"/>
      <c r="AX76" s="923"/>
      <c r="AY76" s="879"/>
      <c r="AZ76" s="877"/>
      <c r="BA76" s="877"/>
      <c r="BB76" s="877"/>
      <c r="BC76" s="877"/>
      <c r="BD76" s="878"/>
      <c r="BE76" s="164"/>
      <c r="BF76" s="164"/>
      <c r="BG76" s="164"/>
      <c r="BH76" s="164"/>
      <c r="BI76" s="164"/>
      <c r="BJ76" s="164"/>
      <c r="BK76" s="164"/>
      <c r="BL76" s="164"/>
      <c r="BM76" s="164"/>
      <c r="BN76" s="164"/>
      <c r="BO76" s="164"/>
      <c r="BP76" s="164"/>
      <c r="BQ76" s="161">
        <v>70</v>
      </c>
      <c r="BR76" s="166"/>
      <c r="BS76" s="904"/>
      <c r="BT76" s="905"/>
      <c r="BU76" s="905"/>
      <c r="BV76" s="905"/>
      <c r="BW76" s="905"/>
      <c r="BX76" s="905"/>
      <c r="BY76" s="905"/>
      <c r="BZ76" s="905"/>
      <c r="CA76" s="905"/>
      <c r="CB76" s="905"/>
      <c r="CC76" s="905"/>
      <c r="CD76" s="905"/>
      <c r="CE76" s="905"/>
      <c r="CF76" s="905"/>
      <c r="CG76" s="910"/>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153"/>
    </row>
    <row r="77" spans="1:131" ht="26.25" customHeight="1">
      <c r="A77" s="161">
        <v>10</v>
      </c>
      <c r="B77" s="918"/>
      <c r="C77" s="919"/>
      <c r="D77" s="919"/>
      <c r="E77" s="919"/>
      <c r="F77" s="919"/>
      <c r="G77" s="919"/>
      <c r="H77" s="919"/>
      <c r="I77" s="919"/>
      <c r="J77" s="919"/>
      <c r="K77" s="919"/>
      <c r="L77" s="919"/>
      <c r="M77" s="919"/>
      <c r="N77" s="919"/>
      <c r="O77" s="919"/>
      <c r="P77" s="920"/>
      <c r="Q77" s="922"/>
      <c r="R77" s="923"/>
      <c r="S77" s="923"/>
      <c r="T77" s="923"/>
      <c r="U77" s="879"/>
      <c r="V77" s="924"/>
      <c r="W77" s="923"/>
      <c r="X77" s="923"/>
      <c r="Y77" s="923"/>
      <c r="Z77" s="879"/>
      <c r="AA77" s="924"/>
      <c r="AB77" s="923"/>
      <c r="AC77" s="923"/>
      <c r="AD77" s="923"/>
      <c r="AE77" s="879"/>
      <c r="AF77" s="924"/>
      <c r="AG77" s="923"/>
      <c r="AH77" s="923"/>
      <c r="AI77" s="923"/>
      <c r="AJ77" s="879"/>
      <c r="AK77" s="924"/>
      <c r="AL77" s="923"/>
      <c r="AM77" s="923"/>
      <c r="AN77" s="923"/>
      <c r="AO77" s="879"/>
      <c r="AP77" s="924"/>
      <c r="AQ77" s="923"/>
      <c r="AR77" s="923"/>
      <c r="AS77" s="923"/>
      <c r="AT77" s="879"/>
      <c r="AU77" s="924"/>
      <c r="AV77" s="923"/>
      <c r="AW77" s="923"/>
      <c r="AX77" s="923"/>
      <c r="AY77" s="879"/>
      <c r="AZ77" s="877"/>
      <c r="BA77" s="877"/>
      <c r="BB77" s="877"/>
      <c r="BC77" s="877"/>
      <c r="BD77" s="878"/>
      <c r="BE77" s="164"/>
      <c r="BF77" s="164"/>
      <c r="BG77" s="164"/>
      <c r="BH77" s="164"/>
      <c r="BI77" s="164"/>
      <c r="BJ77" s="164"/>
      <c r="BK77" s="164"/>
      <c r="BL77" s="164"/>
      <c r="BM77" s="164"/>
      <c r="BN77" s="164"/>
      <c r="BO77" s="164"/>
      <c r="BP77" s="164"/>
      <c r="BQ77" s="161">
        <v>71</v>
      </c>
      <c r="BR77" s="166"/>
      <c r="BS77" s="904"/>
      <c r="BT77" s="905"/>
      <c r="BU77" s="905"/>
      <c r="BV77" s="905"/>
      <c r="BW77" s="905"/>
      <c r="BX77" s="905"/>
      <c r="BY77" s="905"/>
      <c r="BZ77" s="905"/>
      <c r="CA77" s="905"/>
      <c r="CB77" s="905"/>
      <c r="CC77" s="905"/>
      <c r="CD77" s="905"/>
      <c r="CE77" s="905"/>
      <c r="CF77" s="905"/>
      <c r="CG77" s="910"/>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153"/>
    </row>
    <row r="78" spans="1:131" ht="26.25" customHeight="1">
      <c r="A78" s="161">
        <v>11</v>
      </c>
      <c r="B78" s="918"/>
      <c r="C78" s="919"/>
      <c r="D78" s="919"/>
      <c r="E78" s="919"/>
      <c r="F78" s="919"/>
      <c r="G78" s="919"/>
      <c r="H78" s="919"/>
      <c r="I78" s="919"/>
      <c r="J78" s="919"/>
      <c r="K78" s="919"/>
      <c r="L78" s="919"/>
      <c r="M78" s="919"/>
      <c r="N78" s="919"/>
      <c r="O78" s="919"/>
      <c r="P78" s="920"/>
      <c r="Q78" s="921"/>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877"/>
      <c r="BA78" s="877"/>
      <c r="BB78" s="877"/>
      <c r="BC78" s="877"/>
      <c r="BD78" s="878"/>
      <c r="BE78" s="164"/>
      <c r="BF78" s="164"/>
      <c r="BG78" s="164"/>
      <c r="BH78" s="164"/>
      <c r="BI78" s="164"/>
      <c r="BJ78" s="153"/>
      <c r="BK78" s="153"/>
      <c r="BL78" s="153"/>
      <c r="BM78" s="153"/>
      <c r="BN78" s="153"/>
      <c r="BO78" s="164"/>
      <c r="BP78" s="164"/>
      <c r="BQ78" s="161">
        <v>72</v>
      </c>
      <c r="BR78" s="166"/>
      <c r="BS78" s="904"/>
      <c r="BT78" s="905"/>
      <c r="BU78" s="905"/>
      <c r="BV78" s="905"/>
      <c r="BW78" s="905"/>
      <c r="BX78" s="905"/>
      <c r="BY78" s="905"/>
      <c r="BZ78" s="905"/>
      <c r="CA78" s="905"/>
      <c r="CB78" s="905"/>
      <c r="CC78" s="905"/>
      <c r="CD78" s="905"/>
      <c r="CE78" s="905"/>
      <c r="CF78" s="905"/>
      <c r="CG78" s="910"/>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153"/>
    </row>
    <row r="79" spans="1:131" ht="26.25" customHeight="1">
      <c r="A79" s="161">
        <v>12</v>
      </c>
      <c r="B79" s="918"/>
      <c r="C79" s="919"/>
      <c r="D79" s="919"/>
      <c r="E79" s="919"/>
      <c r="F79" s="919"/>
      <c r="G79" s="919"/>
      <c r="H79" s="919"/>
      <c r="I79" s="919"/>
      <c r="J79" s="919"/>
      <c r="K79" s="919"/>
      <c r="L79" s="919"/>
      <c r="M79" s="919"/>
      <c r="N79" s="919"/>
      <c r="O79" s="919"/>
      <c r="P79" s="920"/>
      <c r="Q79" s="921"/>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877"/>
      <c r="BA79" s="877"/>
      <c r="BB79" s="877"/>
      <c r="BC79" s="877"/>
      <c r="BD79" s="878"/>
      <c r="BE79" s="164"/>
      <c r="BF79" s="164"/>
      <c r="BG79" s="164"/>
      <c r="BH79" s="164"/>
      <c r="BI79" s="164"/>
      <c r="BJ79" s="153"/>
      <c r="BK79" s="153"/>
      <c r="BL79" s="153"/>
      <c r="BM79" s="153"/>
      <c r="BN79" s="153"/>
      <c r="BO79" s="164"/>
      <c r="BP79" s="164"/>
      <c r="BQ79" s="161">
        <v>73</v>
      </c>
      <c r="BR79" s="166"/>
      <c r="BS79" s="904"/>
      <c r="BT79" s="905"/>
      <c r="BU79" s="905"/>
      <c r="BV79" s="905"/>
      <c r="BW79" s="905"/>
      <c r="BX79" s="905"/>
      <c r="BY79" s="905"/>
      <c r="BZ79" s="905"/>
      <c r="CA79" s="905"/>
      <c r="CB79" s="905"/>
      <c r="CC79" s="905"/>
      <c r="CD79" s="905"/>
      <c r="CE79" s="905"/>
      <c r="CF79" s="905"/>
      <c r="CG79" s="910"/>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153"/>
    </row>
    <row r="80" spans="1:131" ht="26.25" customHeight="1">
      <c r="A80" s="161">
        <v>13</v>
      </c>
      <c r="B80" s="918"/>
      <c r="C80" s="919"/>
      <c r="D80" s="919"/>
      <c r="E80" s="919"/>
      <c r="F80" s="919"/>
      <c r="G80" s="919"/>
      <c r="H80" s="919"/>
      <c r="I80" s="919"/>
      <c r="J80" s="919"/>
      <c r="K80" s="919"/>
      <c r="L80" s="919"/>
      <c r="M80" s="919"/>
      <c r="N80" s="919"/>
      <c r="O80" s="919"/>
      <c r="P80" s="920"/>
      <c r="Q80" s="921"/>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877"/>
      <c r="BA80" s="877"/>
      <c r="BB80" s="877"/>
      <c r="BC80" s="877"/>
      <c r="BD80" s="878"/>
      <c r="BE80" s="164"/>
      <c r="BF80" s="164"/>
      <c r="BG80" s="164"/>
      <c r="BH80" s="164"/>
      <c r="BI80" s="164"/>
      <c r="BJ80" s="164"/>
      <c r="BK80" s="164"/>
      <c r="BL80" s="164"/>
      <c r="BM80" s="164"/>
      <c r="BN80" s="164"/>
      <c r="BO80" s="164"/>
      <c r="BP80" s="164"/>
      <c r="BQ80" s="161">
        <v>74</v>
      </c>
      <c r="BR80" s="166"/>
      <c r="BS80" s="904"/>
      <c r="BT80" s="905"/>
      <c r="BU80" s="905"/>
      <c r="BV80" s="905"/>
      <c r="BW80" s="905"/>
      <c r="BX80" s="905"/>
      <c r="BY80" s="905"/>
      <c r="BZ80" s="905"/>
      <c r="CA80" s="905"/>
      <c r="CB80" s="905"/>
      <c r="CC80" s="905"/>
      <c r="CD80" s="905"/>
      <c r="CE80" s="905"/>
      <c r="CF80" s="905"/>
      <c r="CG80" s="910"/>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153"/>
    </row>
    <row r="81" spans="1:131" ht="26.25" customHeight="1">
      <c r="A81" s="161">
        <v>14</v>
      </c>
      <c r="B81" s="918"/>
      <c r="C81" s="919"/>
      <c r="D81" s="919"/>
      <c r="E81" s="919"/>
      <c r="F81" s="919"/>
      <c r="G81" s="919"/>
      <c r="H81" s="919"/>
      <c r="I81" s="919"/>
      <c r="J81" s="919"/>
      <c r="K81" s="919"/>
      <c r="L81" s="919"/>
      <c r="M81" s="919"/>
      <c r="N81" s="919"/>
      <c r="O81" s="919"/>
      <c r="P81" s="920"/>
      <c r="Q81" s="921"/>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877"/>
      <c r="BA81" s="877"/>
      <c r="BB81" s="877"/>
      <c r="BC81" s="877"/>
      <c r="BD81" s="878"/>
      <c r="BE81" s="164"/>
      <c r="BF81" s="164"/>
      <c r="BG81" s="164"/>
      <c r="BH81" s="164"/>
      <c r="BI81" s="164"/>
      <c r="BJ81" s="164"/>
      <c r="BK81" s="164"/>
      <c r="BL81" s="164"/>
      <c r="BM81" s="164"/>
      <c r="BN81" s="164"/>
      <c r="BO81" s="164"/>
      <c r="BP81" s="164"/>
      <c r="BQ81" s="161">
        <v>75</v>
      </c>
      <c r="BR81" s="166"/>
      <c r="BS81" s="904"/>
      <c r="BT81" s="905"/>
      <c r="BU81" s="905"/>
      <c r="BV81" s="905"/>
      <c r="BW81" s="905"/>
      <c r="BX81" s="905"/>
      <c r="BY81" s="905"/>
      <c r="BZ81" s="905"/>
      <c r="CA81" s="905"/>
      <c r="CB81" s="905"/>
      <c r="CC81" s="905"/>
      <c r="CD81" s="905"/>
      <c r="CE81" s="905"/>
      <c r="CF81" s="905"/>
      <c r="CG81" s="910"/>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153"/>
    </row>
    <row r="82" spans="1:131" ht="26.25" customHeight="1">
      <c r="A82" s="161">
        <v>15</v>
      </c>
      <c r="B82" s="918"/>
      <c r="C82" s="919"/>
      <c r="D82" s="919"/>
      <c r="E82" s="919"/>
      <c r="F82" s="919"/>
      <c r="G82" s="919"/>
      <c r="H82" s="919"/>
      <c r="I82" s="919"/>
      <c r="J82" s="919"/>
      <c r="K82" s="919"/>
      <c r="L82" s="919"/>
      <c r="M82" s="919"/>
      <c r="N82" s="919"/>
      <c r="O82" s="919"/>
      <c r="P82" s="920"/>
      <c r="Q82" s="921"/>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877"/>
      <c r="BA82" s="877"/>
      <c r="BB82" s="877"/>
      <c r="BC82" s="877"/>
      <c r="BD82" s="878"/>
      <c r="BE82" s="164"/>
      <c r="BF82" s="164"/>
      <c r="BG82" s="164"/>
      <c r="BH82" s="164"/>
      <c r="BI82" s="164"/>
      <c r="BJ82" s="164"/>
      <c r="BK82" s="164"/>
      <c r="BL82" s="164"/>
      <c r="BM82" s="164"/>
      <c r="BN82" s="164"/>
      <c r="BO82" s="164"/>
      <c r="BP82" s="164"/>
      <c r="BQ82" s="161">
        <v>76</v>
      </c>
      <c r="BR82" s="166"/>
      <c r="BS82" s="904"/>
      <c r="BT82" s="905"/>
      <c r="BU82" s="905"/>
      <c r="BV82" s="905"/>
      <c r="BW82" s="905"/>
      <c r="BX82" s="905"/>
      <c r="BY82" s="905"/>
      <c r="BZ82" s="905"/>
      <c r="CA82" s="905"/>
      <c r="CB82" s="905"/>
      <c r="CC82" s="905"/>
      <c r="CD82" s="905"/>
      <c r="CE82" s="905"/>
      <c r="CF82" s="905"/>
      <c r="CG82" s="910"/>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153"/>
    </row>
    <row r="83" spans="1:131" ht="26.25" customHeight="1">
      <c r="A83" s="161">
        <v>16</v>
      </c>
      <c r="B83" s="918"/>
      <c r="C83" s="919"/>
      <c r="D83" s="919"/>
      <c r="E83" s="919"/>
      <c r="F83" s="919"/>
      <c r="G83" s="919"/>
      <c r="H83" s="919"/>
      <c r="I83" s="919"/>
      <c r="J83" s="919"/>
      <c r="K83" s="919"/>
      <c r="L83" s="919"/>
      <c r="M83" s="919"/>
      <c r="N83" s="919"/>
      <c r="O83" s="919"/>
      <c r="P83" s="920"/>
      <c r="Q83" s="921"/>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877"/>
      <c r="BA83" s="877"/>
      <c r="BB83" s="877"/>
      <c r="BC83" s="877"/>
      <c r="BD83" s="878"/>
      <c r="BE83" s="164"/>
      <c r="BF83" s="164"/>
      <c r="BG83" s="164"/>
      <c r="BH83" s="164"/>
      <c r="BI83" s="164"/>
      <c r="BJ83" s="164"/>
      <c r="BK83" s="164"/>
      <c r="BL83" s="164"/>
      <c r="BM83" s="164"/>
      <c r="BN83" s="164"/>
      <c r="BO83" s="164"/>
      <c r="BP83" s="164"/>
      <c r="BQ83" s="161">
        <v>77</v>
      </c>
      <c r="BR83" s="166"/>
      <c r="BS83" s="904"/>
      <c r="BT83" s="905"/>
      <c r="BU83" s="905"/>
      <c r="BV83" s="905"/>
      <c r="BW83" s="905"/>
      <c r="BX83" s="905"/>
      <c r="BY83" s="905"/>
      <c r="BZ83" s="905"/>
      <c r="CA83" s="905"/>
      <c r="CB83" s="905"/>
      <c r="CC83" s="905"/>
      <c r="CD83" s="905"/>
      <c r="CE83" s="905"/>
      <c r="CF83" s="905"/>
      <c r="CG83" s="910"/>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153"/>
    </row>
    <row r="84" spans="1:131" ht="26.25" customHeight="1">
      <c r="A84" s="161">
        <v>17</v>
      </c>
      <c r="B84" s="918"/>
      <c r="C84" s="919"/>
      <c r="D84" s="919"/>
      <c r="E84" s="919"/>
      <c r="F84" s="919"/>
      <c r="G84" s="919"/>
      <c r="H84" s="919"/>
      <c r="I84" s="919"/>
      <c r="J84" s="919"/>
      <c r="K84" s="919"/>
      <c r="L84" s="919"/>
      <c r="M84" s="919"/>
      <c r="N84" s="919"/>
      <c r="O84" s="919"/>
      <c r="P84" s="920"/>
      <c r="Q84" s="921"/>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877"/>
      <c r="BA84" s="877"/>
      <c r="BB84" s="877"/>
      <c r="BC84" s="877"/>
      <c r="BD84" s="878"/>
      <c r="BE84" s="164"/>
      <c r="BF84" s="164"/>
      <c r="BG84" s="164"/>
      <c r="BH84" s="164"/>
      <c r="BI84" s="164"/>
      <c r="BJ84" s="164"/>
      <c r="BK84" s="164"/>
      <c r="BL84" s="164"/>
      <c r="BM84" s="164"/>
      <c r="BN84" s="164"/>
      <c r="BO84" s="164"/>
      <c r="BP84" s="164"/>
      <c r="BQ84" s="161">
        <v>78</v>
      </c>
      <c r="BR84" s="166"/>
      <c r="BS84" s="904"/>
      <c r="BT84" s="905"/>
      <c r="BU84" s="905"/>
      <c r="BV84" s="905"/>
      <c r="BW84" s="905"/>
      <c r="BX84" s="905"/>
      <c r="BY84" s="905"/>
      <c r="BZ84" s="905"/>
      <c r="CA84" s="905"/>
      <c r="CB84" s="905"/>
      <c r="CC84" s="905"/>
      <c r="CD84" s="905"/>
      <c r="CE84" s="905"/>
      <c r="CF84" s="905"/>
      <c r="CG84" s="910"/>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153"/>
    </row>
    <row r="85" spans="1:131" ht="26.25" customHeight="1">
      <c r="A85" s="161">
        <v>18</v>
      </c>
      <c r="B85" s="918"/>
      <c r="C85" s="919"/>
      <c r="D85" s="919"/>
      <c r="E85" s="919"/>
      <c r="F85" s="919"/>
      <c r="G85" s="919"/>
      <c r="H85" s="919"/>
      <c r="I85" s="919"/>
      <c r="J85" s="919"/>
      <c r="K85" s="919"/>
      <c r="L85" s="919"/>
      <c r="M85" s="919"/>
      <c r="N85" s="919"/>
      <c r="O85" s="919"/>
      <c r="P85" s="920"/>
      <c r="Q85" s="921"/>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877"/>
      <c r="BA85" s="877"/>
      <c r="BB85" s="877"/>
      <c r="BC85" s="877"/>
      <c r="BD85" s="878"/>
      <c r="BE85" s="164"/>
      <c r="BF85" s="164"/>
      <c r="BG85" s="164"/>
      <c r="BH85" s="164"/>
      <c r="BI85" s="164"/>
      <c r="BJ85" s="164"/>
      <c r="BK85" s="164"/>
      <c r="BL85" s="164"/>
      <c r="BM85" s="164"/>
      <c r="BN85" s="164"/>
      <c r="BO85" s="164"/>
      <c r="BP85" s="164"/>
      <c r="BQ85" s="161">
        <v>79</v>
      </c>
      <c r="BR85" s="166"/>
      <c r="BS85" s="904"/>
      <c r="BT85" s="905"/>
      <c r="BU85" s="905"/>
      <c r="BV85" s="905"/>
      <c r="BW85" s="905"/>
      <c r="BX85" s="905"/>
      <c r="BY85" s="905"/>
      <c r="BZ85" s="905"/>
      <c r="CA85" s="905"/>
      <c r="CB85" s="905"/>
      <c r="CC85" s="905"/>
      <c r="CD85" s="905"/>
      <c r="CE85" s="905"/>
      <c r="CF85" s="905"/>
      <c r="CG85" s="910"/>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153"/>
    </row>
    <row r="86" spans="1:131" ht="26.25" customHeight="1">
      <c r="A86" s="161">
        <v>19</v>
      </c>
      <c r="B86" s="918"/>
      <c r="C86" s="919"/>
      <c r="D86" s="919"/>
      <c r="E86" s="919"/>
      <c r="F86" s="919"/>
      <c r="G86" s="919"/>
      <c r="H86" s="919"/>
      <c r="I86" s="919"/>
      <c r="J86" s="919"/>
      <c r="K86" s="919"/>
      <c r="L86" s="919"/>
      <c r="M86" s="919"/>
      <c r="N86" s="919"/>
      <c r="O86" s="919"/>
      <c r="P86" s="920"/>
      <c r="Q86" s="921"/>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877"/>
      <c r="BA86" s="877"/>
      <c r="BB86" s="877"/>
      <c r="BC86" s="877"/>
      <c r="BD86" s="878"/>
      <c r="BE86" s="164"/>
      <c r="BF86" s="164"/>
      <c r="BG86" s="164"/>
      <c r="BH86" s="164"/>
      <c r="BI86" s="164"/>
      <c r="BJ86" s="164"/>
      <c r="BK86" s="164"/>
      <c r="BL86" s="164"/>
      <c r="BM86" s="164"/>
      <c r="BN86" s="164"/>
      <c r="BO86" s="164"/>
      <c r="BP86" s="164"/>
      <c r="BQ86" s="161">
        <v>80</v>
      </c>
      <c r="BR86" s="166"/>
      <c r="BS86" s="904"/>
      <c r="BT86" s="905"/>
      <c r="BU86" s="905"/>
      <c r="BV86" s="905"/>
      <c r="BW86" s="905"/>
      <c r="BX86" s="905"/>
      <c r="BY86" s="905"/>
      <c r="BZ86" s="905"/>
      <c r="CA86" s="905"/>
      <c r="CB86" s="905"/>
      <c r="CC86" s="905"/>
      <c r="CD86" s="905"/>
      <c r="CE86" s="905"/>
      <c r="CF86" s="905"/>
      <c r="CG86" s="910"/>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153"/>
    </row>
    <row r="87" spans="1:131" ht="26.25" customHeight="1">
      <c r="A87" s="167">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164"/>
      <c r="BF87" s="164"/>
      <c r="BG87" s="164"/>
      <c r="BH87" s="164"/>
      <c r="BI87" s="164"/>
      <c r="BJ87" s="164"/>
      <c r="BK87" s="164"/>
      <c r="BL87" s="164"/>
      <c r="BM87" s="164"/>
      <c r="BN87" s="164"/>
      <c r="BO87" s="164"/>
      <c r="BP87" s="164"/>
      <c r="BQ87" s="161">
        <v>81</v>
      </c>
      <c r="BR87" s="166"/>
      <c r="BS87" s="904"/>
      <c r="BT87" s="905"/>
      <c r="BU87" s="905"/>
      <c r="BV87" s="905"/>
      <c r="BW87" s="905"/>
      <c r="BX87" s="905"/>
      <c r="BY87" s="905"/>
      <c r="BZ87" s="905"/>
      <c r="CA87" s="905"/>
      <c r="CB87" s="905"/>
      <c r="CC87" s="905"/>
      <c r="CD87" s="905"/>
      <c r="CE87" s="905"/>
      <c r="CF87" s="905"/>
      <c r="CG87" s="910"/>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153"/>
    </row>
    <row r="88" spans="1:131" ht="26.25" customHeight="1" thickBot="1">
      <c r="A88" s="163" t="s">
        <v>385</v>
      </c>
      <c r="B88" s="834" t="s">
        <v>413</v>
      </c>
      <c r="C88" s="835"/>
      <c r="D88" s="835"/>
      <c r="E88" s="835"/>
      <c r="F88" s="835"/>
      <c r="G88" s="835"/>
      <c r="H88" s="835"/>
      <c r="I88" s="835"/>
      <c r="J88" s="835"/>
      <c r="K88" s="835"/>
      <c r="L88" s="835"/>
      <c r="M88" s="835"/>
      <c r="N88" s="835"/>
      <c r="O88" s="835"/>
      <c r="P88" s="836"/>
      <c r="Q88" s="885"/>
      <c r="R88" s="886"/>
      <c r="S88" s="886"/>
      <c r="T88" s="886"/>
      <c r="U88" s="886"/>
      <c r="V88" s="886"/>
      <c r="W88" s="886"/>
      <c r="X88" s="886"/>
      <c r="Y88" s="886"/>
      <c r="Z88" s="886"/>
      <c r="AA88" s="886"/>
      <c r="AB88" s="886"/>
      <c r="AC88" s="886"/>
      <c r="AD88" s="886"/>
      <c r="AE88" s="886"/>
      <c r="AF88" s="889">
        <v>7669</v>
      </c>
      <c r="AG88" s="889"/>
      <c r="AH88" s="889"/>
      <c r="AI88" s="889"/>
      <c r="AJ88" s="889"/>
      <c r="AK88" s="886"/>
      <c r="AL88" s="886"/>
      <c r="AM88" s="886"/>
      <c r="AN88" s="886"/>
      <c r="AO88" s="886"/>
      <c r="AP88" s="889">
        <v>1124</v>
      </c>
      <c r="AQ88" s="889"/>
      <c r="AR88" s="889"/>
      <c r="AS88" s="889"/>
      <c r="AT88" s="889"/>
      <c r="AU88" s="889" t="s">
        <v>567</v>
      </c>
      <c r="AV88" s="889"/>
      <c r="AW88" s="889"/>
      <c r="AX88" s="889"/>
      <c r="AY88" s="889"/>
      <c r="AZ88" s="894"/>
      <c r="BA88" s="894"/>
      <c r="BB88" s="894"/>
      <c r="BC88" s="894"/>
      <c r="BD88" s="895"/>
      <c r="BE88" s="164"/>
      <c r="BF88" s="164"/>
      <c r="BG88" s="164"/>
      <c r="BH88" s="164"/>
      <c r="BI88" s="164"/>
      <c r="BJ88" s="164"/>
      <c r="BK88" s="164"/>
      <c r="BL88" s="164"/>
      <c r="BM88" s="164"/>
      <c r="BN88" s="164"/>
      <c r="BO88" s="164"/>
      <c r="BP88" s="164"/>
      <c r="BQ88" s="161">
        <v>82</v>
      </c>
      <c r="BR88" s="166"/>
      <c r="BS88" s="904"/>
      <c r="BT88" s="905"/>
      <c r="BU88" s="905"/>
      <c r="BV88" s="905"/>
      <c r="BW88" s="905"/>
      <c r="BX88" s="905"/>
      <c r="BY88" s="905"/>
      <c r="BZ88" s="905"/>
      <c r="CA88" s="905"/>
      <c r="CB88" s="905"/>
      <c r="CC88" s="905"/>
      <c r="CD88" s="905"/>
      <c r="CE88" s="905"/>
      <c r="CF88" s="905"/>
      <c r="CG88" s="910"/>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153"/>
    </row>
    <row r="89" spans="1:131" ht="26.25" hidden="1" customHeight="1">
      <c r="A89" s="168"/>
      <c r="B89" s="169"/>
      <c r="C89" s="169"/>
      <c r="D89" s="169"/>
      <c r="E89" s="169"/>
      <c r="F89" s="169"/>
      <c r="G89" s="169"/>
      <c r="H89" s="169"/>
      <c r="I89" s="169"/>
      <c r="J89" s="169"/>
      <c r="K89" s="169"/>
      <c r="L89" s="169"/>
      <c r="M89" s="169"/>
      <c r="N89" s="169"/>
      <c r="O89" s="169"/>
      <c r="P89" s="169"/>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1"/>
      <c r="BA89" s="171"/>
      <c r="BB89" s="171"/>
      <c r="BC89" s="171"/>
      <c r="BD89" s="171"/>
      <c r="BE89" s="164"/>
      <c r="BF89" s="164"/>
      <c r="BG89" s="164"/>
      <c r="BH89" s="164"/>
      <c r="BI89" s="164"/>
      <c r="BJ89" s="164"/>
      <c r="BK89" s="164"/>
      <c r="BL89" s="164"/>
      <c r="BM89" s="164"/>
      <c r="BN89" s="164"/>
      <c r="BO89" s="164"/>
      <c r="BP89" s="164"/>
      <c r="BQ89" s="161">
        <v>83</v>
      </c>
      <c r="BR89" s="166"/>
      <c r="BS89" s="904"/>
      <c r="BT89" s="905"/>
      <c r="BU89" s="905"/>
      <c r="BV89" s="905"/>
      <c r="BW89" s="905"/>
      <c r="BX89" s="905"/>
      <c r="BY89" s="905"/>
      <c r="BZ89" s="905"/>
      <c r="CA89" s="905"/>
      <c r="CB89" s="905"/>
      <c r="CC89" s="905"/>
      <c r="CD89" s="905"/>
      <c r="CE89" s="905"/>
      <c r="CF89" s="905"/>
      <c r="CG89" s="910"/>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153"/>
    </row>
    <row r="90" spans="1:131" ht="26.25" hidden="1" customHeight="1">
      <c r="A90" s="168"/>
      <c r="B90" s="169"/>
      <c r="C90" s="169"/>
      <c r="D90" s="169"/>
      <c r="E90" s="169"/>
      <c r="F90" s="169"/>
      <c r="G90" s="169"/>
      <c r="H90" s="169"/>
      <c r="I90" s="169"/>
      <c r="J90" s="169"/>
      <c r="K90" s="169"/>
      <c r="L90" s="169"/>
      <c r="M90" s="169"/>
      <c r="N90" s="169"/>
      <c r="O90" s="169"/>
      <c r="P90" s="169"/>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1"/>
      <c r="BA90" s="171"/>
      <c r="BB90" s="171"/>
      <c r="BC90" s="171"/>
      <c r="BD90" s="171"/>
      <c r="BE90" s="164"/>
      <c r="BF90" s="164"/>
      <c r="BG90" s="164"/>
      <c r="BH90" s="164"/>
      <c r="BI90" s="164"/>
      <c r="BJ90" s="164"/>
      <c r="BK90" s="164"/>
      <c r="BL90" s="164"/>
      <c r="BM90" s="164"/>
      <c r="BN90" s="164"/>
      <c r="BO90" s="164"/>
      <c r="BP90" s="164"/>
      <c r="BQ90" s="161">
        <v>84</v>
      </c>
      <c r="BR90" s="166"/>
      <c r="BS90" s="904"/>
      <c r="BT90" s="905"/>
      <c r="BU90" s="905"/>
      <c r="BV90" s="905"/>
      <c r="BW90" s="905"/>
      <c r="BX90" s="905"/>
      <c r="BY90" s="905"/>
      <c r="BZ90" s="905"/>
      <c r="CA90" s="905"/>
      <c r="CB90" s="905"/>
      <c r="CC90" s="905"/>
      <c r="CD90" s="905"/>
      <c r="CE90" s="905"/>
      <c r="CF90" s="905"/>
      <c r="CG90" s="910"/>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153"/>
    </row>
    <row r="91" spans="1:131" ht="26.25" hidden="1" customHeight="1">
      <c r="A91" s="168"/>
      <c r="B91" s="169"/>
      <c r="C91" s="169"/>
      <c r="D91" s="169"/>
      <c r="E91" s="169"/>
      <c r="F91" s="169"/>
      <c r="G91" s="169"/>
      <c r="H91" s="169"/>
      <c r="I91" s="169"/>
      <c r="J91" s="169"/>
      <c r="K91" s="169"/>
      <c r="L91" s="169"/>
      <c r="M91" s="169"/>
      <c r="N91" s="169"/>
      <c r="O91" s="169"/>
      <c r="P91" s="169"/>
      <c r="Q91" s="170"/>
      <c r="R91" s="170"/>
      <c r="S91" s="170"/>
      <c r="T91" s="170"/>
      <c r="U91" s="170"/>
      <c r="V91" s="170"/>
      <c r="W91" s="170"/>
      <c r="X91" s="170"/>
      <c r="Y91" s="170"/>
      <c r="Z91" s="170"/>
      <c r="AA91" s="170"/>
      <c r="AB91" s="170"/>
      <c r="AC91" s="170"/>
      <c r="AD91" s="170"/>
      <c r="AE91" s="170"/>
      <c r="AF91" s="170"/>
      <c r="AG91" s="170"/>
      <c r="AH91" s="170"/>
      <c r="AI91" s="170"/>
      <c r="AJ91" s="170"/>
      <c r="AK91" s="170"/>
      <c r="AL91" s="170"/>
      <c r="AM91" s="170"/>
      <c r="AN91" s="170"/>
      <c r="AO91" s="170"/>
      <c r="AP91" s="170"/>
      <c r="AQ91" s="170"/>
      <c r="AR91" s="170"/>
      <c r="AS91" s="170"/>
      <c r="AT91" s="170"/>
      <c r="AU91" s="170"/>
      <c r="AV91" s="170"/>
      <c r="AW91" s="170"/>
      <c r="AX91" s="170"/>
      <c r="AY91" s="170"/>
      <c r="AZ91" s="171"/>
      <c r="BA91" s="171"/>
      <c r="BB91" s="171"/>
      <c r="BC91" s="171"/>
      <c r="BD91" s="171"/>
      <c r="BE91" s="164"/>
      <c r="BF91" s="164"/>
      <c r="BG91" s="164"/>
      <c r="BH91" s="164"/>
      <c r="BI91" s="164"/>
      <c r="BJ91" s="164"/>
      <c r="BK91" s="164"/>
      <c r="BL91" s="164"/>
      <c r="BM91" s="164"/>
      <c r="BN91" s="164"/>
      <c r="BO91" s="164"/>
      <c r="BP91" s="164"/>
      <c r="BQ91" s="161">
        <v>85</v>
      </c>
      <c r="BR91" s="166"/>
      <c r="BS91" s="904"/>
      <c r="BT91" s="905"/>
      <c r="BU91" s="905"/>
      <c r="BV91" s="905"/>
      <c r="BW91" s="905"/>
      <c r="BX91" s="905"/>
      <c r="BY91" s="905"/>
      <c r="BZ91" s="905"/>
      <c r="CA91" s="905"/>
      <c r="CB91" s="905"/>
      <c r="CC91" s="905"/>
      <c r="CD91" s="905"/>
      <c r="CE91" s="905"/>
      <c r="CF91" s="905"/>
      <c r="CG91" s="910"/>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153"/>
    </row>
    <row r="92" spans="1:131" ht="26.25" hidden="1" customHeight="1">
      <c r="A92" s="168"/>
      <c r="B92" s="169"/>
      <c r="C92" s="169"/>
      <c r="D92" s="169"/>
      <c r="E92" s="169"/>
      <c r="F92" s="169"/>
      <c r="G92" s="169"/>
      <c r="H92" s="169"/>
      <c r="I92" s="169"/>
      <c r="J92" s="169"/>
      <c r="K92" s="169"/>
      <c r="L92" s="169"/>
      <c r="M92" s="169"/>
      <c r="N92" s="169"/>
      <c r="O92" s="169"/>
      <c r="P92" s="169"/>
      <c r="Q92" s="170"/>
      <c r="R92" s="170"/>
      <c r="S92" s="170"/>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1"/>
      <c r="BA92" s="171"/>
      <c r="BB92" s="171"/>
      <c r="BC92" s="171"/>
      <c r="BD92" s="171"/>
      <c r="BE92" s="164"/>
      <c r="BF92" s="164"/>
      <c r="BG92" s="164"/>
      <c r="BH92" s="164"/>
      <c r="BI92" s="164"/>
      <c r="BJ92" s="164"/>
      <c r="BK92" s="164"/>
      <c r="BL92" s="164"/>
      <c r="BM92" s="164"/>
      <c r="BN92" s="164"/>
      <c r="BO92" s="164"/>
      <c r="BP92" s="164"/>
      <c r="BQ92" s="161">
        <v>86</v>
      </c>
      <c r="BR92" s="166"/>
      <c r="BS92" s="904"/>
      <c r="BT92" s="905"/>
      <c r="BU92" s="905"/>
      <c r="BV92" s="905"/>
      <c r="BW92" s="905"/>
      <c r="BX92" s="905"/>
      <c r="BY92" s="905"/>
      <c r="BZ92" s="905"/>
      <c r="CA92" s="905"/>
      <c r="CB92" s="905"/>
      <c r="CC92" s="905"/>
      <c r="CD92" s="905"/>
      <c r="CE92" s="905"/>
      <c r="CF92" s="905"/>
      <c r="CG92" s="910"/>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153"/>
    </row>
    <row r="93" spans="1:131" ht="26.25" hidden="1" customHeight="1">
      <c r="A93" s="168"/>
      <c r="B93" s="169"/>
      <c r="C93" s="169"/>
      <c r="D93" s="169"/>
      <c r="E93" s="169"/>
      <c r="F93" s="169"/>
      <c r="G93" s="169"/>
      <c r="H93" s="169"/>
      <c r="I93" s="169"/>
      <c r="J93" s="169"/>
      <c r="K93" s="169"/>
      <c r="L93" s="169"/>
      <c r="M93" s="169"/>
      <c r="N93" s="169"/>
      <c r="O93" s="169"/>
      <c r="P93" s="169"/>
      <c r="Q93" s="170"/>
      <c r="R93" s="170"/>
      <c r="S93" s="170"/>
      <c r="T93" s="170"/>
      <c r="U93" s="170"/>
      <c r="V93" s="170"/>
      <c r="W93" s="170"/>
      <c r="X93" s="170"/>
      <c r="Y93" s="170"/>
      <c r="Z93" s="170"/>
      <c r="AA93" s="170"/>
      <c r="AB93" s="170"/>
      <c r="AC93" s="170"/>
      <c r="AD93" s="170"/>
      <c r="AE93" s="170"/>
      <c r="AF93" s="170"/>
      <c r="AG93" s="170"/>
      <c r="AH93" s="170"/>
      <c r="AI93" s="170"/>
      <c r="AJ93" s="170"/>
      <c r="AK93" s="170"/>
      <c r="AL93" s="170"/>
      <c r="AM93" s="170"/>
      <c r="AN93" s="170"/>
      <c r="AO93" s="170"/>
      <c r="AP93" s="170"/>
      <c r="AQ93" s="170"/>
      <c r="AR93" s="170"/>
      <c r="AS93" s="170"/>
      <c r="AT93" s="170"/>
      <c r="AU93" s="170"/>
      <c r="AV93" s="170"/>
      <c r="AW93" s="170"/>
      <c r="AX93" s="170"/>
      <c r="AY93" s="170"/>
      <c r="AZ93" s="171"/>
      <c r="BA93" s="171"/>
      <c r="BB93" s="171"/>
      <c r="BC93" s="171"/>
      <c r="BD93" s="171"/>
      <c r="BE93" s="164"/>
      <c r="BF93" s="164"/>
      <c r="BG93" s="164"/>
      <c r="BH93" s="164"/>
      <c r="BI93" s="164"/>
      <c r="BJ93" s="164"/>
      <c r="BK93" s="164"/>
      <c r="BL93" s="164"/>
      <c r="BM93" s="164"/>
      <c r="BN93" s="164"/>
      <c r="BO93" s="164"/>
      <c r="BP93" s="164"/>
      <c r="BQ93" s="161">
        <v>87</v>
      </c>
      <c r="BR93" s="166"/>
      <c r="BS93" s="904"/>
      <c r="BT93" s="905"/>
      <c r="BU93" s="905"/>
      <c r="BV93" s="905"/>
      <c r="BW93" s="905"/>
      <c r="BX93" s="905"/>
      <c r="BY93" s="905"/>
      <c r="BZ93" s="905"/>
      <c r="CA93" s="905"/>
      <c r="CB93" s="905"/>
      <c r="CC93" s="905"/>
      <c r="CD93" s="905"/>
      <c r="CE93" s="905"/>
      <c r="CF93" s="905"/>
      <c r="CG93" s="910"/>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153"/>
    </row>
    <row r="94" spans="1:131" ht="26.25" hidden="1" customHeight="1">
      <c r="A94" s="168"/>
      <c r="B94" s="169"/>
      <c r="C94" s="169"/>
      <c r="D94" s="169"/>
      <c r="E94" s="169"/>
      <c r="F94" s="169"/>
      <c r="G94" s="169"/>
      <c r="H94" s="169"/>
      <c r="I94" s="169"/>
      <c r="J94" s="169"/>
      <c r="K94" s="169"/>
      <c r="L94" s="169"/>
      <c r="M94" s="169"/>
      <c r="N94" s="169"/>
      <c r="O94" s="169"/>
      <c r="P94" s="169"/>
      <c r="Q94" s="170"/>
      <c r="R94" s="170"/>
      <c r="S94" s="170"/>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1"/>
      <c r="BA94" s="171"/>
      <c r="BB94" s="171"/>
      <c r="BC94" s="171"/>
      <c r="BD94" s="171"/>
      <c r="BE94" s="164"/>
      <c r="BF94" s="164"/>
      <c r="BG94" s="164"/>
      <c r="BH94" s="164"/>
      <c r="BI94" s="164"/>
      <c r="BJ94" s="164"/>
      <c r="BK94" s="164"/>
      <c r="BL94" s="164"/>
      <c r="BM94" s="164"/>
      <c r="BN94" s="164"/>
      <c r="BO94" s="164"/>
      <c r="BP94" s="164"/>
      <c r="BQ94" s="161">
        <v>88</v>
      </c>
      <c r="BR94" s="166"/>
      <c r="BS94" s="904"/>
      <c r="BT94" s="905"/>
      <c r="BU94" s="905"/>
      <c r="BV94" s="905"/>
      <c r="BW94" s="905"/>
      <c r="BX94" s="905"/>
      <c r="BY94" s="905"/>
      <c r="BZ94" s="905"/>
      <c r="CA94" s="905"/>
      <c r="CB94" s="905"/>
      <c r="CC94" s="905"/>
      <c r="CD94" s="905"/>
      <c r="CE94" s="905"/>
      <c r="CF94" s="905"/>
      <c r="CG94" s="910"/>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153"/>
    </row>
    <row r="95" spans="1:131" ht="26.25" hidden="1" customHeight="1">
      <c r="A95" s="168"/>
      <c r="B95" s="169"/>
      <c r="C95" s="169"/>
      <c r="D95" s="169"/>
      <c r="E95" s="169"/>
      <c r="F95" s="169"/>
      <c r="G95" s="169"/>
      <c r="H95" s="169"/>
      <c r="I95" s="169"/>
      <c r="J95" s="169"/>
      <c r="K95" s="169"/>
      <c r="L95" s="169"/>
      <c r="M95" s="169"/>
      <c r="N95" s="169"/>
      <c r="O95" s="169"/>
      <c r="P95" s="169"/>
      <c r="Q95" s="170"/>
      <c r="R95" s="170"/>
      <c r="S95" s="170"/>
      <c r="T95" s="170"/>
      <c r="U95" s="170"/>
      <c r="V95" s="170"/>
      <c r="W95" s="170"/>
      <c r="X95" s="170"/>
      <c r="Y95" s="170"/>
      <c r="Z95" s="170"/>
      <c r="AA95" s="170"/>
      <c r="AB95" s="170"/>
      <c r="AC95" s="170"/>
      <c r="AD95" s="170"/>
      <c r="AE95" s="170"/>
      <c r="AF95" s="170"/>
      <c r="AG95" s="170"/>
      <c r="AH95" s="170"/>
      <c r="AI95" s="170"/>
      <c r="AJ95" s="170"/>
      <c r="AK95" s="170"/>
      <c r="AL95" s="170"/>
      <c r="AM95" s="170"/>
      <c r="AN95" s="170"/>
      <c r="AO95" s="170"/>
      <c r="AP95" s="170"/>
      <c r="AQ95" s="170"/>
      <c r="AR95" s="170"/>
      <c r="AS95" s="170"/>
      <c r="AT95" s="170"/>
      <c r="AU95" s="170"/>
      <c r="AV95" s="170"/>
      <c r="AW95" s="170"/>
      <c r="AX95" s="170"/>
      <c r="AY95" s="170"/>
      <c r="AZ95" s="171"/>
      <c r="BA95" s="171"/>
      <c r="BB95" s="171"/>
      <c r="BC95" s="171"/>
      <c r="BD95" s="171"/>
      <c r="BE95" s="164"/>
      <c r="BF95" s="164"/>
      <c r="BG95" s="164"/>
      <c r="BH95" s="164"/>
      <c r="BI95" s="164"/>
      <c r="BJ95" s="164"/>
      <c r="BK95" s="164"/>
      <c r="BL95" s="164"/>
      <c r="BM95" s="164"/>
      <c r="BN95" s="164"/>
      <c r="BO95" s="164"/>
      <c r="BP95" s="164"/>
      <c r="BQ95" s="161">
        <v>89</v>
      </c>
      <c r="BR95" s="166"/>
      <c r="BS95" s="904"/>
      <c r="BT95" s="905"/>
      <c r="BU95" s="905"/>
      <c r="BV95" s="905"/>
      <c r="BW95" s="905"/>
      <c r="BX95" s="905"/>
      <c r="BY95" s="905"/>
      <c r="BZ95" s="905"/>
      <c r="CA95" s="905"/>
      <c r="CB95" s="905"/>
      <c r="CC95" s="905"/>
      <c r="CD95" s="905"/>
      <c r="CE95" s="905"/>
      <c r="CF95" s="905"/>
      <c r="CG95" s="910"/>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153"/>
    </row>
    <row r="96" spans="1:131" ht="26.25" hidden="1" customHeight="1">
      <c r="A96" s="168"/>
      <c r="B96" s="169"/>
      <c r="C96" s="169"/>
      <c r="D96" s="169"/>
      <c r="E96" s="169"/>
      <c r="F96" s="169"/>
      <c r="G96" s="169"/>
      <c r="H96" s="169"/>
      <c r="I96" s="169"/>
      <c r="J96" s="169"/>
      <c r="K96" s="169"/>
      <c r="L96" s="169"/>
      <c r="M96" s="169"/>
      <c r="N96" s="169"/>
      <c r="O96" s="169"/>
      <c r="P96" s="169"/>
      <c r="Q96" s="170"/>
      <c r="R96" s="170"/>
      <c r="S96" s="170"/>
      <c r="T96" s="170"/>
      <c r="U96" s="170"/>
      <c r="V96" s="170"/>
      <c r="W96" s="170"/>
      <c r="X96" s="170"/>
      <c r="Y96" s="170"/>
      <c r="Z96" s="170"/>
      <c r="AA96" s="170"/>
      <c r="AB96" s="170"/>
      <c r="AC96" s="170"/>
      <c r="AD96" s="170"/>
      <c r="AE96" s="170"/>
      <c r="AF96" s="170"/>
      <c r="AG96" s="170"/>
      <c r="AH96" s="170"/>
      <c r="AI96" s="170"/>
      <c r="AJ96" s="170"/>
      <c r="AK96" s="170"/>
      <c r="AL96" s="170"/>
      <c r="AM96" s="170"/>
      <c r="AN96" s="170"/>
      <c r="AO96" s="170"/>
      <c r="AP96" s="170"/>
      <c r="AQ96" s="170"/>
      <c r="AR96" s="170"/>
      <c r="AS96" s="170"/>
      <c r="AT96" s="170"/>
      <c r="AU96" s="170"/>
      <c r="AV96" s="170"/>
      <c r="AW96" s="170"/>
      <c r="AX96" s="170"/>
      <c r="AY96" s="170"/>
      <c r="AZ96" s="171"/>
      <c r="BA96" s="171"/>
      <c r="BB96" s="171"/>
      <c r="BC96" s="171"/>
      <c r="BD96" s="171"/>
      <c r="BE96" s="164"/>
      <c r="BF96" s="164"/>
      <c r="BG96" s="164"/>
      <c r="BH96" s="164"/>
      <c r="BI96" s="164"/>
      <c r="BJ96" s="164"/>
      <c r="BK96" s="164"/>
      <c r="BL96" s="164"/>
      <c r="BM96" s="164"/>
      <c r="BN96" s="164"/>
      <c r="BO96" s="164"/>
      <c r="BP96" s="164"/>
      <c r="BQ96" s="161">
        <v>90</v>
      </c>
      <c r="BR96" s="166"/>
      <c r="BS96" s="904"/>
      <c r="BT96" s="905"/>
      <c r="BU96" s="905"/>
      <c r="BV96" s="905"/>
      <c r="BW96" s="905"/>
      <c r="BX96" s="905"/>
      <c r="BY96" s="905"/>
      <c r="BZ96" s="905"/>
      <c r="CA96" s="905"/>
      <c r="CB96" s="905"/>
      <c r="CC96" s="905"/>
      <c r="CD96" s="905"/>
      <c r="CE96" s="905"/>
      <c r="CF96" s="905"/>
      <c r="CG96" s="910"/>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153"/>
    </row>
    <row r="97" spans="1:131" ht="26.25" hidden="1" customHeight="1">
      <c r="A97" s="168"/>
      <c r="B97" s="169"/>
      <c r="C97" s="169"/>
      <c r="D97" s="169"/>
      <c r="E97" s="169"/>
      <c r="F97" s="169"/>
      <c r="G97" s="169"/>
      <c r="H97" s="169"/>
      <c r="I97" s="169"/>
      <c r="J97" s="169"/>
      <c r="K97" s="169"/>
      <c r="L97" s="169"/>
      <c r="M97" s="169"/>
      <c r="N97" s="169"/>
      <c r="O97" s="169"/>
      <c r="P97" s="169"/>
      <c r="Q97" s="170"/>
      <c r="R97" s="170"/>
      <c r="S97" s="170"/>
      <c r="T97" s="170"/>
      <c r="U97" s="170"/>
      <c r="V97" s="170"/>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1"/>
      <c r="BA97" s="171"/>
      <c r="BB97" s="171"/>
      <c r="BC97" s="171"/>
      <c r="BD97" s="171"/>
      <c r="BE97" s="164"/>
      <c r="BF97" s="164"/>
      <c r="BG97" s="164"/>
      <c r="BH97" s="164"/>
      <c r="BI97" s="164"/>
      <c r="BJ97" s="164"/>
      <c r="BK97" s="164"/>
      <c r="BL97" s="164"/>
      <c r="BM97" s="164"/>
      <c r="BN97" s="164"/>
      <c r="BO97" s="164"/>
      <c r="BP97" s="164"/>
      <c r="BQ97" s="161">
        <v>91</v>
      </c>
      <c r="BR97" s="166"/>
      <c r="BS97" s="904"/>
      <c r="BT97" s="905"/>
      <c r="BU97" s="905"/>
      <c r="BV97" s="905"/>
      <c r="BW97" s="905"/>
      <c r="BX97" s="905"/>
      <c r="BY97" s="905"/>
      <c r="BZ97" s="905"/>
      <c r="CA97" s="905"/>
      <c r="CB97" s="905"/>
      <c r="CC97" s="905"/>
      <c r="CD97" s="905"/>
      <c r="CE97" s="905"/>
      <c r="CF97" s="905"/>
      <c r="CG97" s="910"/>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153"/>
    </row>
    <row r="98" spans="1:131" ht="26.25" hidden="1" customHeight="1">
      <c r="A98" s="168"/>
      <c r="B98" s="169"/>
      <c r="C98" s="169"/>
      <c r="D98" s="169"/>
      <c r="E98" s="169"/>
      <c r="F98" s="169"/>
      <c r="G98" s="169"/>
      <c r="H98" s="169"/>
      <c r="I98" s="169"/>
      <c r="J98" s="169"/>
      <c r="K98" s="169"/>
      <c r="L98" s="169"/>
      <c r="M98" s="169"/>
      <c r="N98" s="169"/>
      <c r="O98" s="169"/>
      <c r="P98" s="169"/>
      <c r="Q98" s="170"/>
      <c r="R98" s="170"/>
      <c r="S98" s="170"/>
      <c r="T98" s="170"/>
      <c r="U98" s="170"/>
      <c r="V98" s="170"/>
      <c r="W98" s="170"/>
      <c r="X98" s="170"/>
      <c r="Y98" s="170"/>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1"/>
      <c r="BA98" s="171"/>
      <c r="BB98" s="171"/>
      <c r="BC98" s="171"/>
      <c r="BD98" s="171"/>
      <c r="BE98" s="164"/>
      <c r="BF98" s="164"/>
      <c r="BG98" s="164"/>
      <c r="BH98" s="164"/>
      <c r="BI98" s="164"/>
      <c r="BJ98" s="164"/>
      <c r="BK98" s="164"/>
      <c r="BL98" s="164"/>
      <c r="BM98" s="164"/>
      <c r="BN98" s="164"/>
      <c r="BO98" s="164"/>
      <c r="BP98" s="164"/>
      <c r="BQ98" s="161">
        <v>92</v>
      </c>
      <c r="BR98" s="166"/>
      <c r="BS98" s="904"/>
      <c r="BT98" s="905"/>
      <c r="BU98" s="905"/>
      <c r="BV98" s="905"/>
      <c r="BW98" s="905"/>
      <c r="BX98" s="905"/>
      <c r="BY98" s="905"/>
      <c r="BZ98" s="905"/>
      <c r="CA98" s="905"/>
      <c r="CB98" s="905"/>
      <c r="CC98" s="905"/>
      <c r="CD98" s="905"/>
      <c r="CE98" s="905"/>
      <c r="CF98" s="905"/>
      <c r="CG98" s="910"/>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153"/>
    </row>
    <row r="99" spans="1:131" ht="26.25" hidden="1" customHeight="1">
      <c r="A99" s="168"/>
      <c r="B99" s="169"/>
      <c r="C99" s="169"/>
      <c r="D99" s="169"/>
      <c r="E99" s="169"/>
      <c r="F99" s="169"/>
      <c r="G99" s="169"/>
      <c r="H99" s="169"/>
      <c r="I99" s="169"/>
      <c r="J99" s="169"/>
      <c r="K99" s="169"/>
      <c r="L99" s="169"/>
      <c r="M99" s="169"/>
      <c r="N99" s="169"/>
      <c r="O99" s="169"/>
      <c r="P99" s="169"/>
      <c r="Q99" s="170"/>
      <c r="R99" s="170"/>
      <c r="S99" s="170"/>
      <c r="T99" s="170"/>
      <c r="U99" s="170"/>
      <c r="V99" s="170"/>
      <c r="W99" s="170"/>
      <c r="X99" s="170"/>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1"/>
      <c r="BA99" s="171"/>
      <c r="BB99" s="171"/>
      <c r="BC99" s="171"/>
      <c r="BD99" s="171"/>
      <c r="BE99" s="164"/>
      <c r="BF99" s="164"/>
      <c r="BG99" s="164"/>
      <c r="BH99" s="164"/>
      <c r="BI99" s="164"/>
      <c r="BJ99" s="164"/>
      <c r="BK99" s="164"/>
      <c r="BL99" s="164"/>
      <c r="BM99" s="164"/>
      <c r="BN99" s="164"/>
      <c r="BO99" s="164"/>
      <c r="BP99" s="164"/>
      <c r="BQ99" s="161">
        <v>93</v>
      </c>
      <c r="BR99" s="166"/>
      <c r="BS99" s="904"/>
      <c r="BT99" s="905"/>
      <c r="BU99" s="905"/>
      <c r="BV99" s="905"/>
      <c r="BW99" s="905"/>
      <c r="BX99" s="905"/>
      <c r="BY99" s="905"/>
      <c r="BZ99" s="905"/>
      <c r="CA99" s="905"/>
      <c r="CB99" s="905"/>
      <c r="CC99" s="905"/>
      <c r="CD99" s="905"/>
      <c r="CE99" s="905"/>
      <c r="CF99" s="905"/>
      <c r="CG99" s="910"/>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153"/>
    </row>
    <row r="100" spans="1:131" ht="26.25" hidden="1" customHeight="1">
      <c r="A100" s="168"/>
      <c r="B100" s="169"/>
      <c r="C100" s="169"/>
      <c r="D100" s="169"/>
      <c r="E100" s="169"/>
      <c r="F100" s="169"/>
      <c r="G100" s="169"/>
      <c r="H100" s="169"/>
      <c r="I100" s="169"/>
      <c r="J100" s="169"/>
      <c r="K100" s="169"/>
      <c r="L100" s="169"/>
      <c r="M100" s="169"/>
      <c r="N100" s="169"/>
      <c r="O100" s="169"/>
      <c r="P100" s="169"/>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1"/>
      <c r="BA100" s="171"/>
      <c r="BB100" s="171"/>
      <c r="BC100" s="171"/>
      <c r="BD100" s="171"/>
      <c r="BE100" s="164"/>
      <c r="BF100" s="164"/>
      <c r="BG100" s="164"/>
      <c r="BH100" s="164"/>
      <c r="BI100" s="164"/>
      <c r="BJ100" s="164"/>
      <c r="BK100" s="164"/>
      <c r="BL100" s="164"/>
      <c r="BM100" s="164"/>
      <c r="BN100" s="164"/>
      <c r="BO100" s="164"/>
      <c r="BP100" s="164"/>
      <c r="BQ100" s="161">
        <v>94</v>
      </c>
      <c r="BR100" s="166"/>
      <c r="BS100" s="904"/>
      <c r="BT100" s="905"/>
      <c r="BU100" s="905"/>
      <c r="BV100" s="905"/>
      <c r="BW100" s="905"/>
      <c r="BX100" s="905"/>
      <c r="BY100" s="905"/>
      <c r="BZ100" s="905"/>
      <c r="CA100" s="905"/>
      <c r="CB100" s="905"/>
      <c r="CC100" s="905"/>
      <c r="CD100" s="905"/>
      <c r="CE100" s="905"/>
      <c r="CF100" s="905"/>
      <c r="CG100" s="910"/>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153"/>
    </row>
    <row r="101" spans="1:131" ht="26.25" hidden="1" customHeight="1">
      <c r="A101" s="168"/>
      <c r="B101" s="169"/>
      <c r="C101" s="169"/>
      <c r="D101" s="169"/>
      <c r="E101" s="169"/>
      <c r="F101" s="169"/>
      <c r="G101" s="169"/>
      <c r="H101" s="169"/>
      <c r="I101" s="169"/>
      <c r="J101" s="169"/>
      <c r="K101" s="169"/>
      <c r="L101" s="169"/>
      <c r="M101" s="169"/>
      <c r="N101" s="169"/>
      <c r="O101" s="169"/>
      <c r="P101" s="169"/>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1"/>
      <c r="BA101" s="171"/>
      <c r="BB101" s="171"/>
      <c r="BC101" s="171"/>
      <c r="BD101" s="171"/>
      <c r="BE101" s="164"/>
      <c r="BF101" s="164"/>
      <c r="BG101" s="164"/>
      <c r="BH101" s="164"/>
      <c r="BI101" s="164"/>
      <c r="BJ101" s="164"/>
      <c r="BK101" s="164"/>
      <c r="BL101" s="164"/>
      <c r="BM101" s="164"/>
      <c r="BN101" s="164"/>
      <c r="BO101" s="164"/>
      <c r="BP101" s="164"/>
      <c r="BQ101" s="161">
        <v>95</v>
      </c>
      <c r="BR101" s="166"/>
      <c r="BS101" s="904"/>
      <c r="BT101" s="905"/>
      <c r="BU101" s="905"/>
      <c r="BV101" s="905"/>
      <c r="BW101" s="905"/>
      <c r="BX101" s="905"/>
      <c r="BY101" s="905"/>
      <c r="BZ101" s="905"/>
      <c r="CA101" s="905"/>
      <c r="CB101" s="905"/>
      <c r="CC101" s="905"/>
      <c r="CD101" s="905"/>
      <c r="CE101" s="905"/>
      <c r="CF101" s="905"/>
      <c r="CG101" s="910"/>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153"/>
    </row>
    <row r="102" spans="1:131" ht="26.25" customHeight="1" thickBot="1">
      <c r="A102" s="168"/>
      <c r="B102" s="169"/>
      <c r="C102" s="169"/>
      <c r="D102" s="169"/>
      <c r="E102" s="169"/>
      <c r="F102" s="169"/>
      <c r="G102" s="169"/>
      <c r="H102" s="169"/>
      <c r="I102" s="169"/>
      <c r="J102" s="169"/>
      <c r="K102" s="169"/>
      <c r="L102" s="169"/>
      <c r="M102" s="169"/>
      <c r="N102" s="169"/>
      <c r="O102" s="169"/>
      <c r="P102" s="169"/>
      <c r="Q102" s="170"/>
      <c r="R102" s="170"/>
      <c r="S102" s="170"/>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1"/>
      <c r="BA102" s="171"/>
      <c r="BB102" s="171"/>
      <c r="BC102" s="171"/>
      <c r="BD102" s="171"/>
      <c r="BE102" s="164"/>
      <c r="BF102" s="164"/>
      <c r="BG102" s="164"/>
      <c r="BH102" s="164"/>
      <c r="BI102" s="164"/>
      <c r="BJ102" s="164"/>
      <c r="BK102" s="164"/>
      <c r="BL102" s="164"/>
      <c r="BM102" s="164"/>
      <c r="BN102" s="164"/>
      <c r="BO102" s="164"/>
      <c r="BP102" s="164"/>
      <c r="BQ102" s="163" t="s">
        <v>385</v>
      </c>
      <c r="BR102" s="834" t="s">
        <v>414</v>
      </c>
      <c r="BS102" s="835"/>
      <c r="BT102" s="835"/>
      <c r="BU102" s="835"/>
      <c r="BV102" s="835"/>
      <c r="BW102" s="835"/>
      <c r="BX102" s="835"/>
      <c r="BY102" s="835"/>
      <c r="BZ102" s="835"/>
      <c r="CA102" s="835"/>
      <c r="CB102" s="835"/>
      <c r="CC102" s="835"/>
      <c r="CD102" s="835"/>
      <c r="CE102" s="835"/>
      <c r="CF102" s="835"/>
      <c r="CG102" s="836"/>
      <c r="CH102" s="932"/>
      <c r="CI102" s="933"/>
      <c r="CJ102" s="933"/>
      <c r="CK102" s="933"/>
      <c r="CL102" s="934"/>
      <c r="CM102" s="932"/>
      <c r="CN102" s="933"/>
      <c r="CO102" s="933"/>
      <c r="CP102" s="933"/>
      <c r="CQ102" s="934"/>
      <c r="CR102" s="935"/>
      <c r="CS102" s="897"/>
      <c r="CT102" s="897"/>
      <c r="CU102" s="897"/>
      <c r="CV102" s="936"/>
      <c r="CW102" s="935"/>
      <c r="CX102" s="897"/>
      <c r="CY102" s="897"/>
      <c r="CZ102" s="897"/>
      <c r="DA102" s="936"/>
      <c r="DB102" s="935"/>
      <c r="DC102" s="897"/>
      <c r="DD102" s="897"/>
      <c r="DE102" s="897"/>
      <c r="DF102" s="936"/>
      <c r="DG102" s="935"/>
      <c r="DH102" s="897"/>
      <c r="DI102" s="897"/>
      <c r="DJ102" s="897"/>
      <c r="DK102" s="936"/>
      <c r="DL102" s="935"/>
      <c r="DM102" s="897"/>
      <c r="DN102" s="897"/>
      <c r="DO102" s="897"/>
      <c r="DP102" s="936"/>
      <c r="DQ102" s="935"/>
      <c r="DR102" s="897"/>
      <c r="DS102" s="897"/>
      <c r="DT102" s="897"/>
      <c r="DU102" s="936"/>
      <c r="DV102" s="834"/>
      <c r="DW102" s="835"/>
      <c r="DX102" s="835"/>
      <c r="DY102" s="835"/>
      <c r="DZ102" s="959"/>
      <c r="EA102" s="153"/>
    </row>
    <row r="103" spans="1:131" ht="26.25" customHeight="1">
      <c r="A103" s="168"/>
      <c r="B103" s="169"/>
      <c r="C103" s="169"/>
      <c r="D103" s="169"/>
      <c r="E103" s="169"/>
      <c r="F103" s="169"/>
      <c r="G103" s="169"/>
      <c r="H103" s="169"/>
      <c r="I103" s="169"/>
      <c r="J103" s="169"/>
      <c r="K103" s="169"/>
      <c r="L103" s="169"/>
      <c r="M103" s="169"/>
      <c r="N103" s="169"/>
      <c r="O103" s="169"/>
      <c r="P103" s="169"/>
      <c r="Q103" s="170"/>
      <c r="R103" s="170"/>
      <c r="S103" s="170"/>
      <c r="T103" s="170"/>
      <c r="U103" s="170"/>
      <c r="V103" s="170"/>
      <c r="W103" s="170"/>
      <c r="X103" s="170"/>
      <c r="Y103" s="170"/>
      <c r="Z103" s="170"/>
      <c r="AA103" s="170"/>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c r="AY103" s="170"/>
      <c r="AZ103" s="171"/>
      <c r="BA103" s="171"/>
      <c r="BB103" s="171"/>
      <c r="BC103" s="171"/>
      <c r="BD103" s="171"/>
      <c r="BE103" s="164"/>
      <c r="BF103" s="164"/>
      <c r="BG103" s="164"/>
      <c r="BH103" s="164"/>
      <c r="BI103" s="164"/>
      <c r="BJ103" s="164"/>
      <c r="BK103" s="164"/>
      <c r="BL103" s="164"/>
      <c r="BM103" s="164"/>
      <c r="BN103" s="164"/>
      <c r="BO103" s="164"/>
      <c r="BP103" s="164"/>
      <c r="BQ103" s="960" t="s">
        <v>415</v>
      </c>
      <c r="BR103" s="960"/>
      <c r="BS103" s="960"/>
      <c r="BT103" s="960"/>
      <c r="BU103" s="960"/>
      <c r="BV103" s="960"/>
      <c r="BW103" s="960"/>
      <c r="BX103" s="960"/>
      <c r="BY103" s="960"/>
      <c r="BZ103" s="960"/>
      <c r="CA103" s="960"/>
      <c r="CB103" s="960"/>
      <c r="CC103" s="960"/>
      <c r="CD103" s="960"/>
      <c r="CE103" s="960"/>
      <c r="CF103" s="960"/>
      <c r="CG103" s="960"/>
      <c r="CH103" s="960"/>
      <c r="CI103" s="960"/>
      <c r="CJ103" s="960"/>
      <c r="CK103" s="960"/>
      <c r="CL103" s="960"/>
      <c r="CM103" s="960"/>
      <c r="CN103" s="960"/>
      <c r="CO103" s="960"/>
      <c r="CP103" s="960"/>
      <c r="CQ103" s="960"/>
      <c r="CR103" s="960"/>
      <c r="CS103" s="960"/>
      <c r="CT103" s="960"/>
      <c r="CU103" s="960"/>
      <c r="CV103" s="960"/>
      <c r="CW103" s="960"/>
      <c r="CX103" s="960"/>
      <c r="CY103" s="960"/>
      <c r="CZ103" s="960"/>
      <c r="DA103" s="960"/>
      <c r="DB103" s="960"/>
      <c r="DC103" s="960"/>
      <c r="DD103" s="960"/>
      <c r="DE103" s="960"/>
      <c r="DF103" s="960"/>
      <c r="DG103" s="960"/>
      <c r="DH103" s="960"/>
      <c r="DI103" s="960"/>
      <c r="DJ103" s="960"/>
      <c r="DK103" s="960"/>
      <c r="DL103" s="960"/>
      <c r="DM103" s="960"/>
      <c r="DN103" s="960"/>
      <c r="DO103" s="960"/>
      <c r="DP103" s="960"/>
      <c r="DQ103" s="960"/>
      <c r="DR103" s="960"/>
      <c r="DS103" s="960"/>
      <c r="DT103" s="960"/>
      <c r="DU103" s="960"/>
      <c r="DV103" s="960"/>
      <c r="DW103" s="960"/>
      <c r="DX103" s="960"/>
      <c r="DY103" s="960"/>
      <c r="DZ103" s="960"/>
      <c r="EA103" s="153"/>
    </row>
    <row r="104" spans="1:131" ht="26.25" customHeight="1">
      <c r="A104" s="168"/>
      <c r="B104" s="169"/>
      <c r="C104" s="169"/>
      <c r="D104" s="169"/>
      <c r="E104" s="169"/>
      <c r="F104" s="169"/>
      <c r="G104" s="169"/>
      <c r="H104" s="169"/>
      <c r="I104" s="169"/>
      <c r="J104" s="169"/>
      <c r="K104" s="169"/>
      <c r="L104" s="169"/>
      <c r="M104" s="169"/>
      <c r="N104" s="169"/>
      <c r="O104" s="169"/>
      <c r="P104" s="169"/>
      <c r="Q104" s="170"/>
      <c r="R104" s="170"/>
      <c r="S104" s="170"/>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1"/>
      <c r="BA104" s="171"/>
      <c r="BB104" s="171"/>
      <c r="BC104" s="171"/>
      <c r="BD104" s="171"/>
      <c r="BE104" s="164"/>
      <c r="BF104" s="164"/>
      <c r="BG104" s="164"/>
      <c r="BH104" s="164"/>
      <c r="BI104" s="164"/>
      <c r="BJ104" s="164"/>
      <c r="BK104" s="164"/>
      <c r="BL104" s="164"/>
      <c r="BM104" s="164"/>
      <c r="BN104" s="164"/>
      <c r="BO104" s="164"/>
      <c r="BP104" s="164"/>
      <c r="BQ104" s="961" t="s">
        <v>416</v>
      </c>
      <c r="BR104" s="961"/>
      <c r="BS104" s="961"/>
      <c r="BT104" s="961"/>
      <c r="BU104" s="961"/>
      <c r="BV104" s="961"/>
      <c r="BW104" s="961"/>
      <c r="BX104" s="961"/>
      <c r="BY104" s="961"/>
      <c r="BZ104" s="961"/>
      <c r="CA104" s="961"/>
      <c r="CB104" s="961"/>
      <c r="CC104" s="961"/>
      <c r="CD104" s="961"/>
      <c r="CE104" s="961"/>
      <c r="CF104" s="961"/>
      <c r="CG104" s="961"/>
      <c r="CH104" s="961"/>
      <c r="CI104" s="961"/>
      <c r="CJ104" s="961"/>
      <c r="CK104" s="961"/>
      <c r="CL104" s="961"/>
      <c r="CM104" s="961"/>
      <c r="CN104" s="961"/>
      <c r="CO104" s="961"/>
      <c r="CP104" s="961"/>
      <c r="CQ104" s="961"/>
      <c r="CR104" s="961"/>
      <c r="CS104" s="961"/>
      <c r="CT104" s="961"/>
      <c r="CU104" s="961"/>
      <c r="CV104" s="961"/>
      <c r="CW104" s="961"/>
      <c r="CX104" s="961"/>
      <c r="CY104" s="961"/>
      <c r="CZ104" s="961"/>
      <c r="DA104" s="961"/>
      <c r="DB104" s="961"/>
      <c r="DC104" s="961"/>
      <c r="DD104" s="961"/>
      <c r="DE104" s="961"/>
      <c r="DF104" s="961"/>
      <c r="DG104" s="961"/>
      <c r="DH104" s="961"/>
      <c r="DI104" s="961"/>
      <c r="DJ104" s="961"/>
      <c r="DK104" s="961"/>
      <c r="DL104" s="961"/>
      <c r="DM104" s="961"/>
      <c r="DN104" s="961"/>
      <c r="DO104" s="961"/>
      <c r="DP104" s="961"/>
      <c r="DQ104" s="961"/>
      <c r="DR104" s="961"/>
      <c r="DS104" s="961"/>
      <c r="DT104" s="961"/>
      <c r="DU104" s="961"/>
      <c r="DV104" s="961"/>
      <c r="DW104" s="961"/>
      <c r="DX104" s="961"/>
      <c r="DY104" s="961"/>
      <c r="DZ104" s="961"/>
      <c r="EA104" s="153"/>
    </row>
    <row r="105" spans="1:131" ht="11.25" customHeight="1">
      <c r="A105" s="164"/>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c r="AV105" s="164"/>
      <c r="AW105" s="164"/>
      <c r="AX105" s="164"/>
      <c r="AY105" s="164"/>
      <c r="AZ105" s="164"/>
      <c r="BA105" s="164"/>
      <c r="BB105" s="164"/>
      <c r="BC105" s="164"/>
      <c r="BD105" s="164"/>
      <c r="BE105" s="164"/>
      <c r="BF105" s="164"/>
      <c r="BG105" s="164"/>
      <c r="BH105" s="164"/>
      <c r="BI105" s="164"/>
      <c r="BJ105" s="164"/>
      <c r="BK105" s="164"/>
      <c r="BL105" s="164"/>
      <c r="BM105" s="164"/>
      <c r="BN105" s="164"/>
      <c r="BO105" s="164"/>
      <c r="BP105" s="164"/>
      <c r="BQ105" s="153"/>
      <c r="BR105" s="153"/>
      <c r="BS105" s="153"/>
      <c r="BT105" s="153"/>
      <c r="BU105" s="153"/>
      <c r="BV105" s="153"/>
      <c r="BW105" s="153"/>
      <c r="BX105" s="153"/>
      <c r="BY105" s="153"/>
      <c r="BZ105" s="153"/>
      <c r="CA105" s="153"/>
      <c r="CB105" s="153"/>
      <c r="CC105" s="153"/>
      <c r="CD105" s="153"/>
      <c r="CE105" s="153"/>
      <c r="CF105" s="153"/>
      <c r="CG105" s="153"/>
      <c r="CH105" s="153"/>
      <c r="CI105" s="153"/>
      <c r="CJ105" s="153"/>
      <c r="CK105" s="153"/>
      <c r="CL105" s="153"/>
      <c r="CM105" s="153"/>
      <c r="CN105" s="153"/>
      <c r="CO105" s="153"/>
      <c r="CP105" s="153"/>
      <c r="CQ105" s="153"/>
      <c r="CR105" s="153"/>
      <c r="CS105" s="153"/>
      <c r="CT105" s="153"/>
      <c r="CU105" s="153"/>
      <c r="CV105" s="153"/>
      <c r="CW105" s="153"/>
      <c r="CX105" s="153"/>
      <c r="CY105" s="153"/>
      <c r="CZ105" s="153"/>
      <c r="DA105" s="153"/>
      <c r="DB105" s="153"/>
      <c r="DC105" s="153"/>
      <c r="DD105" s="153"/>
      <c r="DE105" s="153"/>
      <c r="DF105" s="153"/>
      <c r="DG105" s="153"/>
      <c r="DH105" s="153"/>
      <c r="DI105" s="153"/>
      <c r="DJ105" s="153"/>
      <c r="DK105" s="153"/>
      <c r="DL105" s="153"/>
      <c r="DM105" s="153"/>
      <c r="DN105" s="153"/>
      <c r="DO105" s="153"/>
      <c r="DP105" s="153"/>
      <c r="DQ105" s="153"/>
      <c r="DR105" s="153"/>
      <c r="DS105" s="153"/>
      <c r="DT105" s="153"/>
      <c r="DU105" s="153"/>
      <c r="DV105" s="153"/>
      <c r="DW105" s="153"/>
      <c r="DX105" s="153"/>
      <c r="DY105" s="153"/>
      <c r="DZ105" s="153"/>
      <c r="EA105" s="153"/>
    </row>
    <row r="106" spans="1:131" ht="11.25" customHeight="1">
      <c r="A106" s="164"/>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164"/>
      <c r="AZ106" s="164"/>
      <c r="BA106" s="164"/>
      <c r="BB106" s="164"/>
      <c r="BC106" s="164"/>
      <c r="BD106" s="164"/>
      <c r="BE106" s="164"/>
      <c r="BF106" s="164"/>
      <c r="BG106" s="164"/>
      <c r="BH106" s="164"/>
      <c r="BI106" s="164"/>
      <c r="BJ106" s="164"/>
      <c r="BK106" s="164"/>
      <c r="BL106" s="164"/>
      <c r="BM106" s="164"/>
      <c r="BN106" s="164"/>
      <c r="BO106" s="164"/>
      <c r="BP106" s="164"/>
      <c r="BQ106" s="153"/>
      <c r="BR106" s="153"/>
      <c r="BS106" s="153"/>
      <c r="BT106" s="153"/>
      <c r="BU106" s="153"/>
      <c r="BV106" s="153"/>
      <c r="BW106" s="153"/>
      <c r="BX106" s="153"/>
      <c r="BY106" s="153"/>
      <c r="BZ106" s="153"/>
      <c r="CA106" s="153"/>
      <c r="CB106" s="153"/>
      <c r="CC106" s="153"/>
      <c r="CD106" s="153"/>
      <c r="CE106" s="153"/>
      <c r="CF106" s="153"/>
      <c r="CG106" s="153"/>
      <c r="CH106" s="153"/>
      <c r="CI106" s="153"/>
      <c r="CJ106" s="153"/>
      <c r="CK106" s="153"/>
      <c r="CL106" s="153"/>
      <c r="CM106" s="153"/>
      <c r="CN106" s="153"/>
      <c r="CO106" s="153"/>
      <c r="CP106" s="153"/>
      <c r="CQ106" s="153"/>
      <c r="CR106" s="153"/>
      <c r="CS106" s="153"/>
      <c r="CT106" s="153"/>
      <c r="CU106" s="153"/>
      <c r="CV106" s="153"/>
      <c r="CW106" s="153"/>
      <c r="CX106" s="153"/>
      <c r="CY106" s="153"/>
      <c r="CZ106" s="153"/>
      <c r="DA106" s="153"/>
      <c r="DB106" s="153"/>
      <c r="DC106" s="153"/>
      <c r="DD106" s="153"/>
      <c r="DE106" s="153"/>
      <c r="DF106" s="153"/>
      <c r="DG106" s="153"/>
      <c r="DH106" s="153"/>
      <c r="DI106" s="153"/>
      <c r="DJ106" s="153"/>
      <c r="DK106" s="153"/>
      <c r="DL106" s="153"/>
      <c r="DM106" s="153"/>
      <c r="DN106" s="153"/>
      <c r="DO106" s="153"/>
      <c r="DP106" s="153"/>
      <c r="DQ106" s="153"/>
      <c r="DR106" s="153"/>
      <c r="DS106" s="153"/>
      <c r="DT106" s="153"/>
      <c r="DU106" s="153"/>
      <c r="DV106" s="153"/>
      <c r="DW106" s="153"/>
      <c r="DX106" s="153"/>
      <c r="DY106" s="153"/>
      <c r="DZ106" s="153"/>
      <c r="EA106" s="153"/>
    </row>
    <row r="107" spans="1:131" s="153" customFormat="1" ht="26.25" customHeight="1" thickBot="1">
      <c r="A107" s="172" t="s">
        <v>417</v>
      </c>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2" t="s">
        <v>418</v>
      </c>
      <c r="AV107" s="173"/>
      <c r="AW107" s="173"/>
      <c r="AX107" s="173"/>
      <c r="AY107" s="173"/>
      <c r="AZ107" s="173"/>
      <c r="BA107" s="173"/>
      <c r="BB107" s="173"/>
      <c r="BC107" s="173"/>
      <c r="BD107" s="173"/>
      <c r="BE107" s="173"/>
      <c r="BF107" s="173"/>
      <c r="BG107" s="173"/>
      <c r="BH107" s="173"/>
      <c r="BI107" s="173"/>
      <c r="BJ107" s="173"/>
      <c r="BK107" s="173"/>
      <c r="BL107" s="173"/>
      <c r="BM107" s="173"/>
      <c r="BN107" s="173"/>
      <c r="BO107" s="173"/>
      <c r="BP107" s="173"/>
      <c r="BQ107" s="173"/>
      <c r="BR107" s="173"/>
      <c r="BS107" s="173"/>
      <c r="BT107" s="173"/>
      <c r="BU107" s="173"/>
      <c r="BV107" s="173"/>
      <c r="BW107" s="173"/>
      <c r="BX107" s="173"/>
      <c r="BY107" s="173"/>
      <c r="BZ107" s="173"/>
      <c r="CA107" s="173"/>
      <c r="CB107" s="173"/>
      <c r="CC107" s="173"/>
      <c r="CD107" s="173"/>
      <c r="CE107" s="173"/>
      <c r="CF107" s="173"/>
      <c r="CG107" s="173"/>
      <c r="CH107" s="173"/>
      <c r="CI107" s="173"/>
      <c r="CJ107" s="173"/>
      <c r="CK107" s="173"/>
      <c r="CL107" s="173"/>
      <c r="CM107" s="173"/>
      <c r="CN107" s="173"/>
      <c r="CO107" s="173"/>
      <c r="CP107" s="173"/>
      <c r="CQ107" s="173"/>
      <c r="CR107" s="173"/>
      <c r="CS107" s="173"/>
      <c r="CT107" s="173"/>
      <c r="CU107" s="173"/>
      <c r="CV107" s="173"/>
      <c r="CW107" s="173"/>
      <c r="CX107" s="173"/>
      <c r="CY107" s="173"/>
      <c r="CZ107" s="173"/>
      <c r="DA107" s="173"/>
      <c r="DB107" s="173"/>
      <c r="DC107" s="173"/>
      <c r="DD107" s="173"/>
      <c r="DE107" s="173"/>
      <c r="DF107" s="173"/>
      <c r="DG107" s="173"/>
      <c r="DH107" s="173"/>
      <c r="DI107" s="173"/>
      <c r="DJ107" s="173"/>
      <c r="DK107" s="173"/>
      <c r="DL107" s="173"/>
      <c r="DM107" s="173"/>
      <c r="DN107" s="173"/>
      <c r="DO107" s="173"/>
      <c r="DP107" s="173"/>
      <c r="DQ107" s="173"/>
      <c r="DR107" s="173"/>
      <c r="DS107" s="173"/>
      <c r="DT107" s="173"/>
      <c r="DU107" s="173"/>
      <c r="DV107" s="173"/>
      <c r="DW107" s="173"/>
      <c r="DX107" s="173"/>
      <c r="DY107" s="173"/>
      <c r="DZ107" s="173"/>
    </row>
    <row r="108" spans="1:131" s="153" customFormat="1" ht="26.25" customHeight="1">
      <c r="A108" s="962" t="s">
        <v>419</v>
      </c>
      <c r="B108" s="963"/>
      <c r="C108" s="963"/>
      <c r="D108" s="963"/>
      <c r="E108" s="963"/>
      <c r="F108" s="963"/>
      <c r="G108" s="963"/>
      <c r="H108" s="963"/>
      <c r="I108" s="963"/>
      <c r="J108" s="963"/>
      <c r="K108" s="963"/>
      <c r="L108" s="963"/>
      <c r="M108" s="963"/>
      <c r="N108" s="963"/>
      <c r="O108" s="963"/>
      <c r="P108" s="963"/>
      <c r="Q108" s="963"/>
      <c r="R108" s="963"/>
      <c r="S108" s="963"/>
      <c r="T108" s="963"/>
      <c r="U108" s="963"/>
      <c r="V108" s="963"/>
      <c r="W108" s="963"/>
      <c r="X108" s="963"/>
      <c r="Y108" s="963"/>
      <c r="Z108" s="963"/>
      <c r="AA108" s="963"/>
      <c r="AB108" s="963"/>
      <c r="AC108" s="963"/>
      <c r="AD108" s="963"/>
      <c r="AE108" s="963"/>
      <c r="AF108" s="963"/>
      <c r="AG108" s="963"/>
      <c r="AH108" s="963"/>
      <c r="AI108" s="963"/>
      <c r="AJ108" s="963"/>
      <c r="AK108" s="963"/>
      <c r="AL108" s="963"/>
      <c r="AM108" s="963"/>
      <c r="AN108" s="963"/>
      <c r="AO108" s="963"/>
      <c r="AP108" s="963"/>
      <c r="AQ108" s="963"/>
      <c r="AR108" s="963"/>
      <c r="AS108" s="963"/>
      <c r="AT108" s="964"/>
      <c r="AU108" s="962" t="s">
        <v>420</v>
      </c>
      <c r="AV108" s="963"/>
      <c r="AW108" s="963"/>
      <c r="AX108" s="963"/>
      <c r="AY108" s="963"/>
      <c r="AZ108" s="963"/>
      <c r="BA108" s="963"/>
      <c r="BB108" s="963"/>
      <c r="BC108" s="963"/>
      <c r="BD108" s="963"/>
      <c r="BE108" s="963"/>
      <c r="BF108" s="963"/>
      <c r="BG108" s="963"/>
      <c r="BH108" s="963"/>
      <c r="BI108" s="963"/>
      <c r="BJ108" s="963"/>
      <c r="BK108" s="963"/>
      <c r="BL108" s="963"/>
      <c r="BM108" s="963"/>
      <c r="BN108" s="963"/>
      <c r="BO108" s="963"/>
      <c r="BP108" s="963"/>
      <c r="BQ108" s="963"/>
      <c r="BR108" s="963"/>
      <c r="BS108" s="963"/>
      <c r="BT108" s="963"/>
      <c r="BU108" s="963"/>
      <c r="BV108" s="963"/>
      <c r="BW108" s="963"/>
      <c r="BX108" s="963"/>
      <c r="BY108" s="963"/>
      <c r="BZ108" s="963"/>
      <c r="CA108" s="963"/>
      <c r="CB108" s="963"/>
      <c r="CC108" s="963"/>
      <c r="CD108" s="963"/>
      <c r="CE108" s="963"/>
      <c r="CF108" s="963"/>
      <c r="CG108" s="963"/>
      <c r="CH108" s="963"/>
      <c r="CI108" s="963"/>
      <c r="CJ108" s="963"/>
      <c r="CK108" s="963"/>
      <c r="CL108" s="963"/>
      <c r="CM108" s="963"/>
      <c r="CN108" s="963"/>
      <c r="CO108" s="963"/>
      <c r="CP108" s="963"/>
      <c r="CQ108" s="963"/>
      <c r="CR108" s="963"/>
      <c r="CS108" s="963"/>
      <c r="CT108" s="963"/>
      <c r="CU108" s="963"/>
      <c r="CV108" s="963"/>
      <c r="CW108" s="963"/>
      <c r="CX108" s="963"/>
      <c r="CY108" s="963"/>
      <c r="CZ108" s="963"/>
      <c r="DA108" s="963"/>
      <c r="DB108" s="963"/>
      <c r="DC108" s="963"/>
      <c r="DD108" s="963"/>
      <c r="DE108" s="963"/>
      <c r="DF108" s="963"/>
      <c r="DG108" s="963"/>
      <c r="DH108" s="963"/>
      <c r="DI108" s="963"/>
      <c r="DJ108" s="963"/>
      <c r="DK108" s="963"/>
      <c r="DL108" s="963"/>
      <c r="DM108" s="963"/>
      <c r="DN108" s="963"/>
      <c r="DO108" s="963"/>
      <c r="DP108" s="963"/>
      <c r="DQ108" s="963"/>
      <c r="DR108" s="963"/>
      <c r="DS108" s="963"/>
      <c r="DT108" s="963"/>
      <c r="DU108" s="963"/>
      <c r="DV108" s="963"/>
      <c r="DW108" s="963"/>
      <c r="DX108" s="963"/>
      <c r="DY108" s="963"/>
      <c r="DZ108" s="964"/>
    </row>
    <row r="109" spans="1:131" s="153" customFormat="1" ht="26.25" customHeight="1">
      <c r="A109" s="957" t="s">
        <v>421</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422</v>
      </c>
      <c r="AB109" s="938"/>
      <c r="AC109" s="938"/>
      <c r="AD109" s="938"/>
      <c r="AE109" s="939"/>
      <c r="AF109" s="937" t="s">
        <v>423</v>
      </c>
      <c r="AG109" s="938"/>
      <c r="AH109" s="938"/>
      <c r="AI109" s="938"/>
      <c r="AJ109" s="939"/>
      <c r="AK109" s="937" t="s">
        <v>299</v>
      </c>
      <c r="AL109" s="938"/>
      <c r="AM109" s="938"/>
      <c r="AN109" s="938"/>
      <c r="AO109" s="939"/>
      <c r="AP109" s="937" t="s">
        <v>424</v>
      </c>
      <c r="AQ109" s="938"/>
      <c r="AR109" s="938"/>
      <c r="AS109" s="938"/>
      <c r="AT109" s="940"/>
      <c r="AU109" s="957" t="s">
        <v>421</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422</v>
      </c>
      <c r="BR109" s="938"/>
      <c r="BS109" s="938"/>
      <c r="BT109" s="938"/>
      <c r="BU109" s="939"/>
      <c r="BV109" s="937" t="s">
        <v>423</v>
      </c>
      <c r="BW109" s="938"/>
      <c r="BX109" s="938"/>
      <c r="BY109" s="938"/>
      <c r="BZ109" s="939"/>
      <c r="CA109" s="937" t="s">
        <v>299</v>
      </c>
      <c r="CB109" s="938"/>
      <c r="CC109" s="938"/>
      <c r="CD109" s="938"/>
      <c r="CE109" s="939"/>
      <c r="CF109" s="958" t="s">
        <v>424</v>
      </c>
      <c r="CG109" s="958"/>
      <c r="CH109" s="958"/>
      <c r="CI109" s="958"/>
      <c r="CJ109" s="958"/>
      <c r="CK109" s="937" t="s">
        <v>425</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422</v>
      </c>
      <c r="DH109" s="938"/>
      <c r="DI109" s="938"/>
      <c r="DJ109" s="938"/>
      <c r="DK109" s="939"/>
      <c r="DL109" s="937" t="s">
        <v>423</v>
      </c>
      <c r="DM109" s="938"/>
      <c r="DN109" s="938"/>
      <c r="DO109" s="938"/>
      <c r="DP109" s="939"/>
      <c r="DQ109" s="937" t="s">
        <v>299</v>
      </c>
      <c r="DR109" s="938"/>
      <c r="DS109" s="938"/>
      <c r="DT109" s="938"/>
      <c r="DU109" s="939"/>
      <c r="DV109" s="937" t="s">
        <v>424</v>
      </c>
      <c r="DW109" s="938"/>
      <c r="DX109" s="938"/>
      <c r="DY109" s="938"/>
      <c r="DZ109" s="940"/>
    </row>
    <row r="110" spans="1:131" s="153" customFormat="1" ht="26.25" customHeight="1">
      <c r="A110" s="941" t="s">
        <v>426</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975212</v>
      </c>
      <c r="AB110" s="945"/>
      <c r="AC110" s="945"/>
      <c r="AD110" s="945"/>
      <c r="AE110" s="946"/>
      <c r="AF110" s="947">
        <v>1301286</v>
      </c>
      <c r="AG110" s="945"/>
      <c r="AH110" s="945"/>
      <c r="AI110" s="945"/>
      <c r="AJ110" s="946"/>
      <c r="AK110" s="947">
        <v>1479555</v>
      </c>
      <c r="AL110" s="945"/>
      <c r="AM110" s="945"/>
      <c r="AN110" s="945"/>
      <c r="AO110" s="946"/>
      <c r="AP110" s="948">
        <v>32.5</v>
      </c>
      <c r="AQ110" s="949"/>
      <c r="AR110" s="949"/>
      <c r="AS110" s="949"/>
      <c r="AT110" s="950"/>
      <c r="AU110" s="951" t="s">
        <v>71</v>
      </c>
      <c r="AV110" s="952"/>
      <c r="AW110" s="952"/>
      <c r="AX110" s="952"/>
      <c r="AY110" s="952"/>
      <c r="AZ110" s="974" t="s">
        <v>427</v>
      </c>
      <c r="BA110" s="942"/>
      <c r="BB110" s="942"/>
      <c r="BC110" s="942"/>
      <c r="BD110" s="942"/>
      <c r="BE110" s="942"/>
      <c r="BF110" s="942"/>
      <c r="BG110" s="942"/>
      <c r="BH110" s="942"/>
      <c r="BI110" s="942"/>
      <c r="BJ110" s="942"/>
      <c r="BK110" s="942"/>
      <c r="BL110" s="942"/>
      <c r="BM110" s="942"/>
      <c r="BN110" s="942"/>
      <c r="BO110" s="942"/>
      <c r="BP110" s="943"/>
      <c r="BQ110" s="975">
        <v>16370365</v>
      </c>
      <c r="BR110" s="976"/>
      <c r="BS110" s="976"/>
      <c r="BT110" s="976"/>
      <c r="BU110" s="976"/>
      <c r="BV110" s="976">
        <v>16444459</v>
      </c>
      <c r="BW110" s="976"/>
      <c r="BX110" s="976"/>
      <c r="BY110" s="976"/>
      <c r="BZ110" s="976"/>
      <c r="CA110" s="976">
        <v>15706870</v>
      </c>
      <c r="CB110" s="976"/>
      <c r="CC110" s="976"/>
      <c r="CD110" s="976"/>
      <c r="CE110" s="976"/>
      <c r="CF110" s="989">
        <v>344.8</v>
      </c>
      <c r="CG110" s="990"/>
      <c r="CH110" s="990"/>
      <c r="CI110" s="990"/>
      <c r="CJ110" s="990"/>
      <c r="CK110" s="991" t="s">
        <v>428</v>
      </c>
      <c r="CL110" s="992"/>
      <c r="CM110" s="974" t="s">
        <v>429</v>
      </c>
      <c r="CN110" s="942"/>
      <c r="CO110" s="942"/>
      <c r="CP110" s="942"/>
      <c r="CQ110" s="942"/>
      <c r="CR110" s="942"/>
      <c r="CS110" s="942"/>
      <c r="CT110" s="942"/>
      <c r="CU110" s="942"/>
      <c r="CV110" s="942"/>
      <c r="CW110" s="942"/>
      <c r="CX110" s="942"/>
      <c r="CY110" s="942"/>
      <c r="CZ110" s="942"/>
      <c r="DA110" s="942"/>
      <c r="DB110" s="942"/>
      <c r="DC110" s="942"/>
      <c r="DD110" s="942"/>
      <c r="DE110" s="942"/>
      <c r="DF110" s="943"/>
      <c r="DG110" s="975" t="s">
        <v>124</v>
      </c>
      <c r="DH110" s="976"/>
      <c r="DI110" s="976"/>
      <c r="DJ110" s="976"/>
      <c r="DK110" s="976"/>
      <c r="DL110" s="976" t="s">
        <v>430</v>
      </c>
      <c r="DM110" s="976"/>
      <c r="DN110" s="976"/>
      <c r="DO110" s="976"/>
      <c r="DP110" s="976"/>
      <c r="DQ110" s="976" t="s">
        <v>387</v>
      </c>
      <c r="DR110" s="976"/>
      <c r="DS110" s="976"/>
      <c r="DT110" s="976"/>
      <c r="DU110" s="976"/>
      <c r="DV110" s="977" t="s">
        <v>430</v>
      </c>
      <c r="DW110" s="977"/>
      <c r="DX110" s="977"/>
      <c r="DY110" s="977"/>
      <c r="DZ110" s="978"/>
    </row>
    <row r="111" spans="1:131" s="153" customFormat="1" ht="26.25" customHeight="1">
      <c r="A111" s="979" t="s">
        <v>431</v>
      </c>
      <c r="B111" s="980"/>
      <c r="C111" s="980"/>
      <c r="D111" s="980"/>
      <c r="E111" s="980"/>
      <c r="F111" s="980"/>
      <c r="G111" s="980"/>
      <c r="H111" s="980"/>
      <c r="I111" s="980"/>
      <c r="J111" s="980"/>
      <c r="K111" s="980"/>
      <c r="L111" s="980"/>
      <c r="M111" s="980"/>
      <c r="N111" s="980"/>
      <c r="O111" s="980"/>
      <c r="P111" s="980"/>
      <c r="Q111" s="980"/>
      <c r="R111" s="980"/>
      <c r="S111" s="980"/>
      <c r="T111" s="980"/>
      <c r="U111" s="980"/>
      <c r="V111" s="980"/>
      <c r="W111" s="980"/>
      <c r="X111" s="980"/>
      <c r="Y111" s="980"/>
      <c r="Z111" s="981"/>
      <c r="AA111" s="982" t="s">
        <v>430</v>
      </c>
      <c r="AB111" s="983"/>
      <c r="AC111" s="983"/>
      <c r="AD111" s="983"/>
      <c r="AE111" s="984"/>
      <c r="AF111" s="985" t="s">
        <v>430</v>
      </c>
      <c r="AG111" s="983"/>
      <c r="AH111" s="983"/>
      <c r="AI111" s="983"/>
      <c r="AJ111" s="984"/>
      <c r="AK111" s="985" t="s">
        <v>387</v>
      </c>
      <c r="AL111" s="983"/>
      <c r="AM111" s="983"/>
      <c r="AN111" s="983"/>
      <c r="AO111" s="984"/>
      <c r="AP111" s="986" t="s">
        <v>430</v>
      </c>
      <c r="AQ111" s="987"/>
      <c r="AR111" s="987"/>
      <c r="AS111" s="987"/>
      <c r="AT111" s="988"/>
      <c r="AU111" s="953"/>
      <c r="AV111" s="954"/>
      <c r="AW111" s="954"/>
      <c r="AX111" s="954"/>
      <c r="AY111" s="954"/>
      <c r="AZ111" s="967" t="s">
        <v>432</v>
      </c>
      <c r="BA111" s="968"/>
      <c r="BB111" s="968"/>
      <c r="BC111" s="968"/>
      <c r="BD111" s="968"/>
      <c r="BE111" s="968"/>
      <c r="BF111" s="968"/>
      <c r="BG111" s="968"/>
      <c r="BH111" s="968"/>
      <c r="BI111" s="968"/>
      <c r="BJ111" s="968"/>
      <c r="BK111" s="968"/>
      <c r="BL111" s="968"/>
      <c r="BM111" s="968"/>
      <c r="BN111" s="968"/>
      <c r="BO111" s="968"/>
      <c r="BP111" s="969"/>
      <c r="BQ111" s="970" t="s">
        <v>124</v>
      </c>
      <c r="BR111" s="971"/>
      <c r="BS111" s="971"/>
      <c r="BT111" s="971"/>
      <c r="BU111" s="971"/>
      <c r="BV111" s="971" t="s">
        <v>430</v>
      </c>
      <c r="BW111" s="971"/>
      <c r="BX111" s="971"/>
      <c r="BY111" s="971"/>
      <c r="BZ111" s="971"/>
      <c r="CA111" s="971" t="s">
        <v>430</v>
      </c>
      <c r="CB111" s="971"/>
      <c r="CC111" s="971"/>
      <c r="CD111" s="971"/>
      <c r="CE111" s="971"/>
      <c r="CF111" s="965" t="s">
        <v>387</v>
      </c>
      <c r="CG111" s="966"/>
      <c r="CH111" s="966"/>
      <c r="CI111" s="966"/>
      <c r="CJ111" s="966"/>
      <c r="CK111" s="993"/>
      <c r="CL111" s="994"/>
      <c r="CM111" s="967" t="s">
        <v>433</v>
      </c>
      <c r="CN111" s="968"/>
      <c r="CO111" s="968"/>
      <c r="CP111" s="968"/>
      <c r="CQ111" s="968"/>
      <c r="CR111" s="968"/>
      <c r="CS111" s="968"/>
      <c r="CT111" s="968"/>
      <c r="CU111" s="968"/>
      <c r="CV111" s="968"/>
      <c r="CW111" s="968"/>
      <c r="CX111" s="968"/>
      <c r="CY111" s="968"/>
      <c r="CZ111" s="968"/>
      <c r="DA111" s="968"/>
      <c r="DB111" s="968"/>
      <c r="DC111" s="968"/>
      <c r="DD111" s="968"/>
      <c r="DE111" s="968"/>
      <c r="DF111" s="969"/>
      <c r="DG111" s="970" t="s">
        <v>430</v>
      </c>
      <c r="DH111" s="971"/>
      <c r="DI111" s="971"/>
      <c r="DJ111" s="971"/>
      <c r="DK111" s="971"/>
      <c r="DL111" s="971" t="s">
        <v>430</v>
      </c>
      <c r="DM111" s="971"/>
      <c r="DN111" s="971"/>
      <c r="DO111" s="971"/>
      <c r="DP111" s="971"/>
      <c r="DQ111" s="971" t="s">
        <v>430</v>
      </c>
      <c r="DR111" s="971"/>
      <c r="DS111" s="971"/>
      <c r="DT111" s="971"/>
      <c r="DU111" s="971"/>
      <c r="DV111" s="972" t="s">
        <v>387</v>
      </c>
      <c r="DW111" s="972"/>
      <c r="DX111" s="972"/>
      <c r="DY111" s="972"/>
      <c r="DZ111" s="973"/>
    </row>
    <row r="112" spans="1:131" s="153" customFormat="1" ht="26.25" customHeight="1">
      <c r="A112" s="997" t="s">
        <v>434</v>
      </c>
      <c r="B112" s="998"/>
      <c r="C112" s="968" t="s">
        <v>435</v>
      </c>
      <c r="D112" s="968"/>
      <c r="E112" s="968"/>
      <c r="F112" s="968"/>
      <c r="G112" s="968"/>
      <c r="H112" s="968"/>
      <c r="I112" s="968"/>
      <c r="J112" s="968"/>
      <c r="K112" s="968"/>
      <c r="L112" s="968"/>
      <c r="M112" s="968"/>
      <c r="N112" s="968"/>
      <c r="O112" s="968"/>
      <c r="P112" s="968"/>
      <c r="Q112" s="968"/>
      <c r="R112" s="968"/>
      <c r="S112" s="968"/>
      <c r="T112" s="968"/>
      <c r="U112" s="968"/>
      <c r="V112" s="968"/>
      <c r="W112" s="968"/>
      <c r="X112" s="968"/>
      <c r="Y112" s="968"/>
      <c r="Z112" s="969"/>
      <c r="AA112" s="1003" t="s">
        <v>387</v>
      </c>
      <c r="AB112" s="1004"/>
      <c r="AC112" s="1004"/>
      <c r="AD112" s="1004"/>
      <c r="AE112" s="1005"/>
      <c r="AF112" s="1006" t="s">
        <v>387</v>
      </c>
      <c r="AG112" s="1004"/>
      <c r="AH112" s="1004"/>
      <c r="AI112" s="1004"/>
      <c r="AJ112" s="1005"/>
      <c r="AK112" s="1006" t="s">
        <v>387</v>
      </c>
      <c r="AL112" s="1004"/>
      <c r="AM112" s="1004"/>
      <c r="AN112" s="1004"/>
      <c r="AO112" s="1005"/>
      <c r="AP112" s="1007" t="s">
        <v>387</v>
      </c>
      <c r="AQ112" s="1008"/>
      <c r="AR112" s="1008"/>
      <c r="AS112" s="1008"/>
      <c r="AT112" s="1009"/>
      <c r="AU112" s="953"/>
      <c r="AV112" s="954"/>
      <c r="AW112" s="954"/>
      <c r="AX112" s="954"/>
      <c r="AY112" s="954"/>
      <c r="AZ112" s="967" t="s">
        <v>436</v>
      </c>
      <c r="BA112" s="968"/>
      <c r="BB112" s="968"/>
      <c r="BC112" s="968"/>
      <c r="BD112" s="968"/>
      <c r="BE112" s="968"/>
      <c r="BF112" s="968"/>
      <c r="BG112" s="968"/>
      <c r="BH112" s="968"/>
      <c r="BI112" s="968"/>
      <c r="BJ112" s="968"/>
      <c r="BK112" s="968"/>
      <c r="BL112" s="968"/>
      <c r="BM112" s="968"/>
      <c r="BN112" s="968"/>
      <c r="BO112" s="968"/>
      <c r="BP112" s="969"/>
      <c r="BQ112" s="970">
        <v>2424574</v>
      </c>
      <c r="BR112" s="971"/>
      <c r="BS112" s="971"/>
      <c r="BT112" s="971"/>
      <c r="BU112" s="971"/>
      <c r="BV112" s="971">
        <v>2388586</v>
      </c>
      <c r="BW112" s="971"/>
      <c r="BX112" s="971"/>
      <c r="BY112" s="971"/>
      <c r="BZ112" s="971"/>
      <c r="CA112" s="971">
        <v>2125754</v>
      </c>
      <c r="CB112" s="971"/>
      <c r="CC112" s="971"/>
      <c r="CD112" s="971"/>
      <c r="CE112" s="971"/>
      <c r="CF112" s="965">
        <v>46.7</v>
      </c>
      <c r="CG112" s="966"/>
      <c r="CH112" s="966"/>
      <c r="CI112" s="966"/>
      <c r="CJ112" s="966"/>
      <c r="CK112" s="993"/>
      <c r="CL112" s="994"/>
      <c r="CM112" s="967" t="s">
        <v>437</v>
      </c>
      <c r="CN112" s="968"/>
      <c r="CO112" s="968"/>
      <c r="CP112" s="968"/>
      <c r="CQ112" s="968"/>
      <c r="CR112" s="968"/>
      <c r="CS112" s="968"/>
      <c r="CT112" s="968"/>
      <c r="CU112" s="968"/>
      <c r="CV112" s="968"/>
      <c r="CW112" s="968"/>
      <c r="CX112" s="968"/>
      <c r="CY112" s="968"/>
      <c r="CZ112" s="968"/>
      <c r="DA112" s="968"/>
      <c r="DB112" s="968"/>
      <c r="DC112" s="968"/>
      <c r="DD112" s="968"/>
      <c r="DE112" s="968"/>
      <c r="DF112" s="969"/>
      <c r="DG112" s="970" t="s">
        <v>124</v>
      </c>
      <c r="DH112" s="971"/>
      <c r="DI112" s="971"/>
      <c r="DJ112" s="971"/>
      <c r="DK112" s="971"/>
      <c r="DL112" s="971" t="s">
        <v>387</v>
      </c>
      <c r="DM112" s="971"/>
      <c r="DN112" s="971"/>
      <c r="DO112" s="971"/>
      <c r="DP112" s="971"/>
      <c r="DQ112" s="971" t="s">
        <v>387</v>
      </c>
      <c r="DR112" s="971"/>
      <c r="DS112" s="971"/>
      <c r="DT112" s="971"/>
      <c r="DU112" s="971"/>
      <c r="DV112" s="972" t="s">
        <v>387</v>
      </c>
      <c r="DW112" s="972"/>
      <c r="DX112" s="972"/>
      <c r="DY112" s="972"/>
      <c r="DZ112" s="973"/>
    </row>
    <row r="113" spans="1:130" s="153" customFormat="1" ht="26.25" customHeight="1">
      <c r="A113" s="999"/>
      <c r="B113" s="1000"/>
      <c r="C113" s="968" t="s">
        <v>438</v>
      </c>
      <c r="D113" s="968"/>
      <c r="E113" s="968"/>
      <c r="F113" s="968"/>
      <c r="G113" s="968"/>
      <c r="H113" s="968"/>
      <c r="I113" s="968"/>
      <c r="J113" s="968"/>
      <c r="K113" s="968"/>
      <c r="L113" s="968"/>
      <c r="M113" s="968"/>
      <c r="N113" s="968"/>
      <c r="O113" s="968"/>
      <c r="P113" s="968"/>
      <c r="Q113" s="968"/>
      <c r="R113" s="968"/>
      <c r="S113" s="968"/>
      <c r="T113" s="968"/>
      <c r="U113" s="968"/>
      <c r="V113" s="968"/>
      <c r="W113" s="968"/>
      <c r="X113" s="968"/>
      <c r="Y113" s="968"/>
      <c r="Z113" s="969"/>
      <c r="AA113" s="982">
        <v>201045</v>
      </c>
      <c r="AB113" s="983"/>
      <c r="AC113" s="983"/>
      <c r="AD113" s="983"/>
      <c r="AE113" s="984"/>
      <c r="AF113" s="985">
        <v>190986</v>
      </c>
      <c r="AG113" s="983"/>
      <c r="AH113" s="983"/>
      <c r="AI113" s="983"/>
      <c r="AJ113" s="984"/>
      <c r="AK113" s="985">
        <v>179473</v>
      </c>
      <c r="AL113" s="983"/>
      <c r="AM113" s="983"/>
      <c r="AN113" s="983"/>
      <c r="AO113" s="984"/>
      <c r="AP113" s="986">
        <v>3.9</v>
      </c>
      <c r="AQ113" s="987"/>
      <c r="AR113" s="987"/>
      <c r="AS113" s="987"/>
      <c r="AT113" s="988"/>
      <c r="AU113" s="953"/>
      <c r="AV113" s="954"/>
      <c r="AW113" s="954"/>
      <c r="AX113" s="954"/>
      <c r="AY113" s="954"/>
      <c r="AZ113" s="967" t="s">
        <v>439</v>
      </c>
      <c r="BA113" s="968"/>
      <c r="BB113" s="968"/>
      <c r="BC113" s="968"/>
      <c r="BD113" s="968"/>
      <c r="BE113" s="968"/>
      <c r="BF113" s="968"/>
      <c r="BG113" s="968"/>
      <c r="BH113" s="968"/>
      <c r="BI113" s="968"/>
      <c r="BJ113" s="968"/>
      <c r="BK113" s="968"/>
      <c r="BL113" s="968"/>
      <c r="BM113" s="968"/>
      <c r="BN113" s="968"/>
      <c r="BO113" s="968"/>
      <c r="BP113" s="969"/>
      <c r="BQ113" s="970">
        <v>685231</v>
      </c>
      <c r="BR113" s="971"/>
      <c r="BS113" s="971"/>
      <c r="BT113" s="971"/>
      <c r="BU113" s="971"/>
      <c r="BV113" s="971">
        <v>675037</v>
      </c>
      <c r="BW113" s="971"/>
      <c r="BX113" s="971"/>
      <c r="BY113" s="971"/>
      <c r="BZ113" s="971"/>
      <c r="CA113" s="971">
        <v>692851</v>
      </c>
      <c r="CB113" s="971"/>
      <c r="CC113" s="971"/>
      <c r="CD113" s="971"/>
      <c r="CE113" s="971"/>
      <c r="CF113" s="965">
        <v>15.2</v>
      </c>
      <c r="CG113" s="966"/>
      <c r="CH113" s="966"/>
      <c r="CI113" s="966"/>
      <c r="CJ113" s="966"/>
      <c r="CK113" s="993"/>
      <c r="CL113" s="994"/>
      <c r="CM113" s="967" t="s">
        <v>440</v>
      </c>
      <c r="CN113" s="968"/>
      <c r="CO113" s="968"/>
      <c r="CP113" s="968"/>
      <c r="CQ113" s="968"/>
      <c r="CR113" s="968"/>
      <c r="CS113" s="968"/>
      <c r="CT113" s="968"/>
      <c r="CU113" s="968"/>
      <c r="CV113" s="968"/>
      <c r="CW113" s="968"/>
      <c r="CX113" s="968"/>
      <c r="CY113" s="968"/>
      <c r="CZ113" s="968"/>
      <c r="DA113" s="968"/>
      <c r="DB113" s="968"/>
      <c r="DC113" s="968"/>
      <c r="DD113" s="968"/>
      <c r="DE113" s="968"/>
      <c r="DF113" s="969"/>
      <c r="DG113" s="1003" t="s">
        <v>387</v>
      </c>
      <c r="DH113" s="1004"/>
      <c r="DI113" s="1004"/>
      <c r="DJ113" s="1004"/>
      <c r="DK113" s="1005"/>
      <c r="DL113" s="1006" t="s">
        <v>387</v>
      </c>
      <c r="DM113" s="1004"/>
      <c r="DN113" s="1004"/>
      <c r="DO113" s="1004"/>
      <c r="DP113" s="1005"/>
      <c r="DQ113" s="1006" t="s">
        <v>387</v>
      </c>
      <c r="DR113" s="1004"/>
      <c r="DS113" s="1004"/>
      <c r="DT113" s="1004"/>
      <c r="DU113" s="1005"/>
      <c r="DV113" s="1007" t="s">
        <v>387</v>
      </c>
      <c r="DW113" s="1008"/>
      <c r="DX113" s="1008"/>
      <c r="DY113" s="1008"/>
      <c r="DZ113" s="1009"/>
    </row>
    <row r="114" spans="1:130" s="153" customFormat="1" ht="26.25" customHeight="1">
      <c r="A114" s="999"/>
      <c r="B114" s="1000"/>
      <c r="C114" s="968" t="s">
        <v>441</v>
      </c>
      <c r="D114" s="968"/>
      <c r="E114" s="968"/>
      <c r="F114" s="968"/>
      <c r="G114" s="968"/>
      <c r="H114" s="968"/>
      <c r="I114" s="968"/>
      <c r="J114" s="968"/>
      <c r="K114" s="968"/>
      <c r="L114" s="968"/>
      <c r="M114" s="968"/>
      <c r="N114" s="968"/>
      <c r="O114" s="968"/>
      <c r="P114" s="968"/>
      <c r="Q114" s="968"/>
      <c r="R114" s="968"/>
      <c r="S114" s="968"/>
      <c r="T114" s="968"/>
      <c r="U114" s="968"/>
      <c r="V114" s="968"/>
      <c r="W114" s="968"/>
      <c r="X114" s="968"/>
      <c r="Y114" s="968"/>
      <c r="Z114" s="969"/>
      <c r="AA114" s="1003">
        <v>40752</v>
      </c>
      <c r="AB114" s="1004"/>
      <c r="AC114" s="1004"/>
      <c r="AD114" s="1004"/>
      <c r="AE114" s="1005"/>
      <c r="AF114" s="1006">
        <v>41130</v>
      </c>
      <c r="AG114" s="1004"/>
      <c r="AH114" s="1004"/>
      <c r="AI114" s="1004"/>
      <c r="AJ114" s="1005"/>
      <c r="AK114" s="1006">
        <v>44177</v>
      </c>
      <c r="AL114" s="1004"/>
      <c r="AM114" s="1004"/>
      <c r="AN114" s="1004"/>
      <c r="AO114" s="1005"/>
      <c r="AP114" s="1007">
        <v>1</v>
      </c>
      <c r="AQ114" s="1008"/>
      <c r="AR114" s="1008"/>
      <c r="AS114" s="1008"/>
      <c r="AT114" s="1009"/>
      <c r="AU114" s="953"/>
      <c r="AV114" s="954"/>
      <c r="AW114" s="954"/>
      <c r="AX114" s="954"/>
      <c r="AY114" s="954"/>
      <c r="AZ114" s="967" t="s">
        <v>442</v>
      </c>
      <c r="BA114" s="968"/>
      <c r="BB114" s="968"/>
      <c r="BC114" s="968"/>
      <c r="BD114" s="968"/>
      <c r="BE114" s="968"/>
      <c r="BF114" s="968"/>
      <c r="BG114" s="968"/>
      <c r="BH114" s="968"/>
      <c r="BI114" s="968"/>
      <c r="BJ114" s="968"/>
      <c r="BK114" s="968"/>
      <c r="BL114" s="968"/>
      <c r="BM114" s="968"/>
      <c r="BN114" s="968"/>
      <c r="BO114" s="968"/>
      <c r="BP114" s="969"/>
      <c r="BQ114" s="970">
        <v>1009101</v>
      </c>
      <c r="BR114" s="971"/>
      <c r="BS114" s="971"/>
      <c r="BT114" s="971"/>
      <c r="BU114" s="971"/>
      <c r="BV114" s="971">
        <v>1022023</v>
      </c>
      <c r="BW114" s="971"/>
      <c r="BX114" s="971"/>
      <c r="BY114" s="971"/>
      <c r="BZ114" s="971"/>
      <c r="CA114" s="971">
        <v>762604</v>
      </c>
      <c r="CB114" s="971"/>
      <c r="CC114" s="971"/>
      <c r="CD114" s="971"/>
      <c r="CE114" s="971"/>
      <c r="CF114" s="965">
        <v>16.7</v>
      </c>
      <c r="CG114" s="966"/>
      <c r="CH114" s="966"/>
      <c r="CI114" s="966"/>
      <c r="CJ114" s="966"/>
      <c r="CK114" s="993"/>
      <c r="CL114" s="994"/>
      <c r="CM114" s="967" t="s">
        <v>443</v>
      </c>
      <c r="CN114" s="968"/>
      <c r="CO114" s="968"/>
      <c r="CP114" s="968"/>
      <c r="CQ114" s="968"/>
      <c r="CR114" s="968"/>
      <c r="CS114" s="968"/>
      <c r="CT114" s="968"/>
      <c r="CU114" s="968"/>
      <c r="CV114" s="968"/>
      <c r="CW114" s="968"/>
      <c r="CX114" s="968"/>
      <c r="CY114" s="968"/>
      <c r="CZ114" s="968"/>
      <c r="DA114" s="968"/>
      <c r="DB114" s="968"/>
      <c r="DC114" s="968"/>
      <c r="DD114" s="968"/>
      <c r="DE114" s="968"/>
      <c r="DF114" s="969"/>
      <c r="DG114" s="1003" t="s">
        <v>387</v>
      </c>
      <c r="DH114" s="1004"/>
      <c r="DI114" s="1004"/>
      <c r="DJ114" s="1004"/>
      <c r="DK114" s="1005"/>
      <c r="DL114" s="1006" t="s">
        <v>430</v>
      </c>
      <c r="DM114" s="1004"/>
      <c r="DN114" s="1004"/>
      <c r="DO114" s="1004"/>
      <c r="DP114" s="1005"/>
      <c r="DQ114" s="1006" t="s">
        <v>430</v>
      </c>
      <c r="DR114" s="1004"/>
      <c r="DS114" s="1004"/>
      <c r="DT114" s="1004"/>
      <c r="DU114" s="1005"/>
      <c r="DV114" s="1007" t="s">
        <v>387</v>
      </c>
      <c r="DW114" s="1008"/>
      <c r="DX114" s="1008"/>
      <c r="DY114" s="1008"/>
      <c r="DZ114" s="1009"/>
    </row>
    <row r="115" spans="1:130" s="153" customFormat="1" ht="26.25" customHeight="1">
      <c r="A115" s="999"/>
      <c r="B115" s="1000"/>
      <c r="C115" s="968" t="s">
        <v>444</v>
      </c>
      <c r="D115" s="968"/>
      <c r="E115" s="968"/>
      <c r="F115" s="968"/>
      <c r="G115" s="968"/>
      <c r="H115" s="968"/>
      <c r="I115" s="968"/>
      <c r="J115" s="968"/>
      <c r="K115" s="968"/>
      <c r="L115" s="968"/>
      <c r="M115" s="968"/>
      <c r="N115" s="968"/>
      <c r="O115" s="968"/>
      <c r="P115" s="968"/>
      <c r="Q115" s="968"/>
      <c r="R115" s="968"/>
      <c r="S115" s="968"/>
      <c r="T115" s="968"/>
      <c r="U115" s="968"/>
      <c r="V115" s="968"/>
      <c r="W115" s="968"/>
      <c r="X115" s="968"/>
      <c r="Y115" s="968"/>
      <c r="Z115" s="969"/>
      <c r="AA115" s="982">
        <v>50</v>
      </c>
      <c r="AB115" s="983"/>
      <c r="AC115" s="983"/>
      <c r="AD115" s="983"/>
      <c r="AE115" s="984"/>
      <c r="AF115" s="985" t="s">
        <v>430</v>
      </c>
      <c r="AG115" s="983"/>
      <c r="AH115" s="983"/>
      <c r="AI115" s="983"/>
      <c r="AJ115" s="984"/>
      <c r="AK115" s="985" t="s">
        <v>124</v>
      </c>
      <c r="AL115" s="983"/>
      <c r="AM115" s="983"/>
      <c r="AN115" s="983"/>
      <c r="AO115" s="984"/>
      <c r="AP115" s="986" t="s">
        <v>124</v>
      </c>
      <c r="AQ115" s="987"/>
      <c r="AR115" s="987"/>
      <c r="AS115" s="987"/>
      <c r="AT115" s="988"/>
      <c r="AU115" s="953"/>
      <c r="AV115" s="954"/>
      <c r="AW115" s="954"/>
      <c r="AX115" s="954"/>
      <c r="AY115" s="954"/>
      <c r="AZ115" s="967" t="s">
        <v>445</v>
      </c>
      <c r="BA115" s="968"/>
      <c r="BB115" s="968"/>
      <c r="BC115" s="968"/>
      <c r="BD115" s="968"/>
      <c r="BE115" s="968"/>
      <c r="BF115" s="968"/>
      <c r="BG115" s="968"/>
      <c r="BH115" s="968"/>
      <c r="BI115" s="968"/>
      <c r="BJ115" s="968"/>
      <c r="BK115" s="968"/>
      <c r="BL115" s="968"/>
      <c r="BM115" s="968"/>
      <c r="BN115" s="968"/>
      <c r="BO115" s="968"/>
      <c r="BP115" s="969"/>
      <c r="BQ115" s="970" t="s">
        <v>387</v>
      </c>
      <c r="BR115" s="971"/>
      <c r="BS115" s="971"/>
      <c r="BT115" s="971"/>
      <c r="BU115" s="971"/>
      <c r="BV115" s="971" t="s">
        <v>430</v>
      </c>
      <c r="BW115" s="971"/>
      <c r="BX115" s="971"/>
      <c r="BY115" s="971"/>
      <c r="BZ115" s="971"/>
      <c r="CA115" s="971" t="s">
        <v>387</v>
      </c>
      <c r="CB115" s="971"/>
      <c r="CC115" s="971"/>
      <c r="CD115" s="971"/>
      <c r="CE115" s="971"/>
      <c r="CF115" s="965" t="s">
        <v>124</v>
      </c>
      <c r="CG115" s="966"/>
      <c r="CH115" s="966"/>
      <c r="CI115" s="966"/>
      <c r="CJ115" s="966"/>
      <c r="CK115" s="993"/>
      <c r="CL115" s="994"/>
      <c r="CM115" s="967" t="s">
        <v>446</v>
      </c>
      <c r="CN115" s="968"/>
      <c r="CO115" s="968"/>
      <c r="CP115" s="968"/>
      <c r="CQ115" s="968"/>
      <c r="CR115" s="968"/>
      <c r="CS115" s="968"/>
      <c r="CT115" s="968"/>
      <c r="CU115" s="968"/>
      <c r="CV115" s="968"/>
      <c r="CW115" s="968"/>
      <c r="CX115" s="968"/>
      <c r="CY115" s="968"/>
      <c r="CZ115" s="968"/>
      <c r="DA115" s="968"/>
      <c r="DB115" s="968"/>
      <c r="DC115" s="968"/>
      <c r="DD115" s="968"/>
      <c r="DE115" s="968"/>
      <c r="DF115" s="969"/>
      <c r="DG115" s="1003" t="s">
        <v>387</v>
      </c>
      <c r="DH115" s="1004"/>
      <c r="DI115" s="1004"/>
      <c r="DJ115" s="1004"/>
      <c r="DK115" s="1005"/>
      <c r="DL115" s="1006" t="s">
        <v>387</v>
      </c>
      <c r="DM115" s="1004"/>
      <c r="DN115" s="1004"/>
      <c r="DO115" s="1004"/>
      <c r="DP115" s="1005"/>
      <c r="DQ115" s="1006" t="s">
        <v>387</v>
      </c>
      <c r="DR115" s="1004"/>
      <c r="DS115" s="1004"/>
      <c r="DT115" s="1004"/>
      <c r="DU115" s="1005"/>
      <c r="DV115" s="1007" t="s">
        <v>387</v>
      </c>
      <c r="DW115" s="1008"/>
      <c r="DX115" s="1008"/>
      <c r="DY115" s="1008"/>
      <c r="DZ115" s="1009"/>
    </row>
    <row r="116" spans="1:130" s="153" customFormat="1" ht="26.25" customHeight="1">
      <c r="A116" s="1001"/>
      <c r="B116" s="1002"/>
      <c r="C116" s="1010" t="s">
        <v>447</v>
      </c>
      <c r="D116" s="1010"/>
      <c r="E116" s="1010"/>
      <c r="F116" s="1010"/>
      <c r="G116" s="1010"/>
      <c r="H116" s="1010"/>
      <c r="I116" s="1010"/>
      <c r="J116" s="1010"/>
      <c r="K116" s="1010"/>
      <c r="L116" s="1010"/>
      <c r="M116" s="1010"/>
      <c r="N116" s="1010"/>
      <c r="O116" s="1010"/>
      <c r="P116" s="1010"/>
      <c r="Q116" s="1010"/>
      <c r="R116" s="1010"/>
      <c r="S116" s="1010"/>
      <c r="T116" s="1010"/>
      <c r="U116" s="1010"/>
      <c r="V116" s="1010"/>
      <c r="W116" s="1010"/>
      <c r="X116" s="1010"/>
      <c r="Y116" s="1010"/>
      <c r="Z116" s="1011"/>
      <c r="AA116" s="1003">
        <v>1514</v>
      </c>
      <c r="AB116" s="1004"/>
      <c r="AC116" s="1004"/>
      <c r="AD116" s="1004"/>
      <c r="AE116" s="1005"/>
      <c r="AF116" s="1006" t="s">
        <v>387</v>
      </c>
      <c r="AG116" s="1004"/>
      <c r="AH116" s="1004"/>
      <c r="AI116" s="1004"/>
      <c r="AJ116" s="1005"/>
      <c r="AK116" s="1006" t="s">
        <v>387</v>
      </c>
      <c r="AL116" s="1004"/>
      <c r="AM116" s="1004"/>
      <c r="AN116" s="1004"/>
      <c r="AO116" s="1005"/>
      <c r="AP116" s="1007" t="s">
        <v>387</v>
      </c>
      <c r="AQ116" s="1008"/>
      <c r="AR116" s="1008"/>
      <c r="AS116" s="1008"/>
      <c r="AT116" s="1009"/>
      <c r="AU116" s="953"/>
      <c r="AV116" s="954"/>
      <c r="AW116" s="954"/>
      <c r="AX116" s="954"/>
      <c r="AY116" s="954"/>
      <c r="AZ116" s="1012" t="s">
        <v>448</v>
      </c>
      <c r="BA116" s="1013"/>
      <c r="BB116" s="1013"/>
      <c r="BC116" s="1013"/>
      <c r="BD116" s="1013"/>
      <c r="BE116" s="1013"/>
      <c r="BF116" s="1013"/>
      <c r="BG116" s="1013"/>
      <c r="BH116" s="1013"/>
      <c r="BI116" s="1013"/>
      <c r="BJ116" s="1013"/>
      <c r="BK116" s="1013"/>
      <c r="BL116" s="1013"/>
      <c r="BM116" s="1013"/>
      <c r="BN116" s="1013"/>
      <c r="BO116" s="1013"/>
      <c r="BP116" s="1014"/>
      <c r="BQ116" s="970" t="s">
        <v>430</v>
      </c>
      <c r="BR116" s="971"/>
      <c r="BS116" s="971"/>
      <c r="BT116" s="971"/>
      <c r="BU116" s="971"/>
      <c r="BV116" s="971" t="s">
        <v>387</v>
      </c>
      <c r="BW116" s="971"/>
      <c r="BX116" s="971"/>
      <c r="BY116" s="971"/>
      <c r="BZ116" s="971"/>
      <c r="CA116" s="971" t="s">
        <v>387</v>
      </c>
      <c r="CB116" s="971"/>
      <c r="CC116" s="971"/>
      <c r="CD116" s="971"/>
      <c r="CE116" s="971"/>
      <c r="CF116" s="965" t="s">
        <v>430</v>
      </c>
      <c r="CG116" s="966"/>
      <c r="CH116" s="966"/>
      <c r="CI116" s="966"/>
      <c r="CJ116" s="966"/>
      <c r="CK116" s="993"/>
      <c r="CL116" s="994"/>
      <c r="CM116" s="967" t="s">
        <v>449</v>
      </c>
      <c r="CN116" s="968"/>
      <c r="CO116" s="968"/>
      <c r="CP116" s="968"/>
      <c r="CQ116" s="968"/>
      <c r="CR116" s="968"/>
      <c r="CS116" s="968"/>
      <c r="CT116" s="968"/>
      <c r="CU116" s="968"/>
      <c r="CV116" s="968"/>
      <c r="CW116" s="968"/>
      <c r="CX116" s="968"/>
      <c r="CY116" s="968"/>
      <c r="CZ116" s="968"/>
      <c r="DA116" s="968"/>
      <c r="DB116" s="968"/>
      <c r="DC116" s="968"/>
      <c r="DD116" s="968"/>
      <c r="DE116" s="968"/>
      <c r="DF116" s="969"/>
      <c r="DG116" s="1003" t="s">
        <v>430</v>
      </c>
      <c r="DH116" s="1004"/>
      <c r="DI116" s="1004"/>
      <c r="DJ116" s="1004"/>
      <c r="DK116" s="1005"/>
      <c r="DL116" s="1006" t="s">
        <v>387</v>
      </c>
      <c r="DM116" s="1004"/>
      <c r="DN116" s="1004"/>
      <c r="DO116" s="1004"/>
      <c r="DP116" s="1005"/>
      <c r="DQ116" s="1006" t="s">
        <v>430</v>
      </c>
      <c r="DR116" s="1004"/>
      <c r="DS116" s="1004"/>
      <c r="DT116" s="1004"/>
      <c r="DU116" s="1005"/>
      <c r="DV116" s="1007" t="s">
        <v>387</v>
      </c>
      <c r="DW116" s="1008"/>
      <c r="DX116" s="1008"/>
      <c r="DY116" s="1008"/>
      <c r="DZ116" s="1009"/>
    </row>
    <row r="117" spans="1:130" s="153" customFormat="1" ht="26.25" customHeight="1">
      <c r="A117" s="957" t="s">
        <v>181</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2" t="s">
        <v>450</v>
      </c>
      <c r="Z117" s="939"/>
      <c r="AA117" s="1023">
        <v>1218573</v>
      </c>
      <c r="AB117" s="1024"/>
      <c r="AC117" s="1024"/>
      <c r="AD117" s="1024"/>
      <c r="AE117" s="1025"/>
      <c r="AF117" s="1026">
        <v>1533402</v>
      </c>
      <c r="AG117" s="1024"/>
      <c r="AH117" s="1024"/>
      <c r="AI117" s="1024"/>
      <c r="AJ117" s="1025"/>
      <c r="AK117" s="1026">
        <v>1703205</v>
      </c>
      <c r="AL117" s="1024"/>
      <c r="AM117" s="1024"/>
      <c r="AN117" s="1024"/>
      <c r="AO117" s="1025"/>
      <c r="AP117" s="1027"/>
      <c r="AQ117" s="1028"/>
      <c r="AR117" s="1028"/>
      <c r="AS117" s="1028"/>
      <c r="AT117" s="1029"/>
      <c r="AU117" s="953"/>
      <c r="AV117" s="954"/>
      <c r="AW117" s="954"/>
      <c r="AX117" s="954"/>
      <c r="AY117" s="954"/>
      <c r="AZ117" s="1019" t="s">
        <v>451</v>
      </c>
      <c r="BA117" s="1020"/>
      <c r="BB117" s="1020"/>
      <c r="BC117" s="1020"/>
      <c r="BD117" s="1020"/>
      <c r="BE117" s="1020"/>
      <c r="BF117" s="1020"/>
      <c r="BG117" s="1020"/>
      <c r="BH117" s="1020"/>
      <c r="BI117" s="1020"/>
      <c r="BJ117" s="1020"/>
      <c r="BK117" s="1020"/>
      <c r="BL117" s="1020"/>
      <c r="BM117" s="1020"/>
      <c r="BN117" s="1020"/>
      <c r="BO117" s="1020"/>
      <c r="BP117" s="1021"/>
      <c r="BQ117" s="970" t="s">
        <v>124</v>
      </c>
      <c r="BR117" s="971"/>
      <c r="BS117" s="971"/>
      <c r="BT117" s="971"/>
      <c r="BU117" s="971"/>
      <c r="BV117" s="971" t="s">
        <v>124</v>
      </c>
      <c r="BW117" s="971"/>
      <c r="BX117" s="971"/>
      <c r="BY117" s="971"/>
      <c r="BZ117" s="971"/>
      <c r="CA117" s="971" t="s">
        <v>124</v>
      </c>
      <c r="CB117" s="971"/>
      <c r="CC117" s="971"/>
      <c r="CD117" s="971"/>
      <c r="CE117" s="971"/>
      <c r="CF117" s="965" t="s">
        <v>387</v>
      </c>
      <c r="CG117" s="966"/>
      <c r="CH117" s="966"/>
      <c r="CI117" s="966"/>
      <c r="CJ117" s="966"/>
      <c r="CK117" s="993"/>
      <c r="CL117" s="994"/>
      <c r="CM117" s="967" t="s">
        <v>452</v>
      </c>
      <c r="CN117" s="968"/>
      <c r="CO117" s="968"/>
      <c r="CP117" s="968"/>
      <c r="CQ117" s="968"/>
      <c r="CR117" s="968"/>
      <c r="CS117" s="968"/>
      <c r="CT117" s="968"/>
      <c r="CU117" s="968"/>
      <c r="CV117" s="968"/>
      <c r="CW117" s="968"/>
      <c r="CX117" s="968"/>
      <c r="CY117" s="968"/>
      <c r="CZ117" s="968"/>
      <c r="DA117" s="968"/>
      <c r="DB117" s="968"/>
      <c r="DC117" s="968"/>
      <c r="DD117" s="968"/>
      <c r="DE117" s="968"/>
      <c r="DF117" s="969"/>
      <c r="DG117" s="1003" t="s">
        <v>124</v>
      </c>
      <c r="DH117" s="1004"/>
      <c r="DI117" s="1004"/>
      <c r="DJ117" s="1004"/>
      <c r="DK117" s="1005"/>
      <c r="DL117" s="1006" t="s">
        <v>124</v>
      </c>
      <c r="DM117" s="1004"/>
      <c r="DN117" s="1004"/>
      <c r="DO117" s="1004"/>
      <c r="DP117" s="1005"/>
      <c r="DQ117" s="1006" t="s">
        <v>387</v>
      </c>
      <c r="DR117" s="1004"/>
      <c r="DS117" s="1004"/>
      <c r="DT117" s="1004"/>
      <c r="DU117" s="1005"/>
      <c r="DV117" s="1007" t="s">
        <v>124</v>
      </c>
      <c r="DW117" s="1008"/>
      <c r="DX117" s="1008"/>
      <c r="DY117" s="1008"/>
      <c r="DZ117" s="1009"/>
    </row>
    <row r="118" spans="1:130" s="153" customFormat="1" ht="26.25" customHeight="1">
      <c r="A118" s="957" t="s">
        <v>425</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422</v>
      </c>
      <c r="AB118" s="938"/>
      <c r="AC118" s="938"/>
      <c r="AD118" s="938"/>
      <c r="AE118" s="939"/>
      <c r="AF118" s="937" t="s">
        <v>423</v>
      </c>
      <c r="AG118" s="938"/>
      <c r="AH118" s="938"/>
      <c r="AI118" s="938"/>
      <c r="AJ118" s="939"/>
      <c r="AK118" s="937" t="s">
        <v>299</v>
      </c>
      <c r="AL118" s="938"/>
      <c r="AM118" s="938"/>
      <c r="AN118" s="938"/>
      <c r="AO118" s="939"/>
      <c r="AP118" s="1015" t="s">
        <v>424</v>
      </c>
      <c r="AQ118" s="1016"/>
      <c r="AR118" s="1016"/>
      <c r="AS118" s="1016"/>
      <c r="AT118" s="1017"/>
      <c r="AU118" s="953"/>
      <c r="AV118" s="954"/>
      <c r="AW118" s="954"/>
      <c r="AX118" s="954"/>
      <c r="AY118" s="954"/>
      <c r="AZ118" s="1018" t="s">
        <v>453</v>
      </c>
      <c r="BA118" s="1010"/>
      <c r="BB118" s="1010"/>
      <c r="BC118" s="1010"/>
      <c r="BD118" s="1010"/>
      <c r="BE118" s="1010"/>
      <c r="BF118" s="1010"/>
      <c r="BG118" s="1010"/>
      <c r="BH118" s="1010"/>
      <c r="BI118" s="1010"/>
      <c r="BJ118" s="1010"/>
      <c r="BK118" s="1010"/>
      <c r="BL118" s="1010"/>
      <c r="BM118" s="1010"/>
      <c r="BN118" s="1010"/>
      <c r="BO118" s="1010"/>
      <c r="BP118" s="1011"/>
      <c r="BQ118" s="1044" t="s">
        <v>124</v>
      </c>
      <c r="BR118" s="1045"/>
      <c r="BS118" s="1045"/>
      <c r="BT118" s="1045"/>
      <c r="BU118" s="1045"/>
      <c r="BV118" s="1045" t="s">
        <v>124</v>
      </c>
      <c r="BW118" s="1045"/>
      <c r="BX118" s="1045"/>
      <c r="BY118" s="1045"/>
      <c r="BZ118" s="1045"/>
      <c r="CA118" s="1045" t="s">
        <v>387</v>
      </c>
      <c r="CB118" s="1045"/>
      <c r="CC118" s="1045"/>
      <c r="CD118" s="1045"/>
      <c r="CE118" s="1045"/>
      <c r="CF118" s="965" t="s">
        <v>387</v>
      </c>
      <c r="CG118" s="966"/>
      <c r="CH118" s="966"/>
      <c r="CI118" s="966"/>
      <c r="CJ118" s="966"/>
      <c r="CK118" s="993"/>
      <c r="CL118" s="994"/>
      <c r="CM118" s="967" t="s">
        <v>454</v>
      </c>
      <c r="CN118" s="968"/>
      <c r="CO118" s="968"/>
      <c r="CP118" s="968"/>
      <c r="CQ118" s="968"/>
      <c r="CR118" s="968"/>
      <c r="CS118" s="968"/>
      <c r="CT118" s="968"/>
      <c r="CU118" s="968"/>
      <c r="CV118" s="968"/>
      <c r="CW118" s="968"/>
      <c r="CX118" s="968"/>
      <c r="CY118" s="968"/>
      <c r="CZ118" s="968"/>
      <c r="DA118" s="968"/>
      <c r="DB118" s="968"/>
      <c r="DC118" s="968"/>
      <c r="DD118" s="968"/>
      <c r="DE118" s="968"/>
      <c r="DF118" s="969"/>
      <c r="DG118" s="1003" t="s">
        <v>124</v>
      </c>
      <c r="DH118" s="1004"/>
      <c r="DI118" s="1004"/>
      <c r="DJ118" s="1004"/>
      <c r="DK118" s="1005"/>
      <c r="DL118" s="1006" t="s">
        <v>124</v>
      </c>
      <c r="DM118" s="1004"/>
      <c r="DN118" s="1004"/>
      <c r="DO118" s="1004"/>
      <c r="DP118" s="1005"/>
      <c r="DQ118" s="1006" t="s">
        <v>124</v>
      </c>
      <c r="DR118" s="1004"/>
      <c r="DS118" s="1004"/>
      <c r="DT118" s="1004"/>
      <c r="DU118" s="1005"/>
      <c r="DV118" s="1007" t="s">
        <v>455</v>
      </c>
      <c r="DW118" s="1008"/>
      <c r="DX118" s="1008"/>
      <c r="DY118" s="1008"/>
      <c r="DZ118" s="1009"/>
    </row>
    <row r="119" spans="1:130" s="153" customFormat="1" ht="26.25" customHeight="1">
      <c r="A119" s="1101" t="s">
        <v>428</v>
      </c>
      <c r="B119" s="992"/>
      <c r="C119" s="974" t="s">
        <v>429</v>
      </c>
      <c r="D119" s="942"/>
      <c r="E119" s="942"/>
      <c r="F119" s="942"/>
      <c r="G119" s="942"/>
      <c r="H119" s="942"/>
      <c r="I119" s="942"/>
      <c r="J119" s="942"/>
      <c r="K119" s="942"/>
      <c r="L119" s="942"/>
      <c r="M119" s="942"/>
      <c r="N119" s="942"/>
      <c r="O119" s="942"/>
      <c r="P119" s="942"/>
      <c r="Q119" s="942"/>
      <c r="R119" s="942"/>
      <c r="S119" s="942"/>
      <c r="T119" s="942"/>
      <c r="U119" s="942"/>
      <c r="V119" s="942"/>
      <c r="W119" s="942"/>
      <c r="X119" s="942"/>
      <c r="Y119" s="942"/>
      <c r="Z119" s="943"/>
      <c r="AA119" s="944" t="s">
        <v>387</v>
      </c>
      <c r="AB119" s="945"/>
      <c r="AC119" s="945"/>
      <c r="AD119" s="945"/>
      <c r="AE119" s="946"/>
      <c r="AF119" s="947" t="s">
        <v>124</v>
      </c>
      <c r="AG119" s="945"/>
      <c r="AH119" s="945"/>
      <c r="AI119" s="945"/>
      <c r="AJ119" s="946"/>
      <c r="AK119" s="947" t="s">
        <v>124</v>
      </c>
      <c r="AL119" s="945"/>
      <c r="AM119" s="945"/>
      <c r="AN119" s="945"/>
      <c r="AO119" s="946"/>
      <c r="AP119" s="948" t="s">
        <v>387</v>
      </c>
      <c r="AQ119" s="949"/>
      <c r="AR119" s="949"/>
      <c r="AS119" s="949"/>
      <c r="AT119" s="950"/>
      <c r="AU119" s="955"/>
      <c r="AV119" s="956"/>
      <c r="AW119" s="956"/>
      <c r="AX119" s="956"/>
      <c r="AY119" s="956"/>
      <c r="AZ119" s="174" t="s">
        <v>181</v>
      </c>
      <c r="BA119" s="174"/>
      <c r="BB119" s="174"/>
      <c r="BC119" s="174"/>
      <c r="BD119" s="174"/>
      <c r="BE119" s="174"/>
      <c r="BF119" s="174"/>
      <c r="BG119" s="174"/>
      <c r="BH119" s="174"/>
      <c r="BI119" s="174"/>
      <c r="BJ119" s="174"/>
      <c r="BK119" s="174"/>
      <c r="BL119" s="174"/>
      <c r="BM119" s="174"/>
      <c r="BN119" s="174"/>
      <c r="BO119" s="1022" t="s">
        <v>456</v>
      </c>
      <c r="BP119" s="1050"/>
      <c r="BQ119" s="1044">
        <v>20489271</v>
      </c>
      <c r="BR119" s="1045"/>
      <c r="BS119" s="1045"/>
      <c r="BT119" s="1045"/>
      <c r="BU119" s="1045"/>
      <c r="BV119" s="1045">
        <v>20530105</v>
      </c>
      <c r="BW119" s="1045"/>
      <c r="BX119" s="1045"/>
      <c r="BY119" s="1045"/>
      <c r="BZ119" s="1045"/>
      <c r="CA119" s="1045">
        <v>19288079</v>
      </c>
      <c r="CB119" s="1045"/>
      <c r="CC119" s="1045"/>
      <c r="CD119" s="1045"/>
      <c r="CE119" s="1045"/>
      <c r="CF119" s="1046"/>
      <c r="CG119" s="1047"/>
      <c r="CH119" s="1047"/>
      <c r="CI119" s="1047"/>
      <c r="CJ119" s="1048"/>
      <c r="CK119" s="995"/>
      <c r="CL119" s="996"/>
      <c r="CM119" s="1018" t="s">
        <v>457</v>
      </c>
      <c r="CN119" s="1010"/>
      <c r="CO119" s="1010"/>
      <c r="CP119" s="1010"/>
      <c r="CQ119" s="1010"/>
      <c r="CR119" s="1010"/>
      <c r="CS119" s="1010"/>
      <c r="CT119" s="1010"/>
      <c r="CU119" s="1010"/>
      <c r="CV119" s="1010"/>
      <c r="CW119" s="1010"/>
      <c r="CX119" s="1010"/>
      <c r="CY119" s="1010"/>
      <c r="CZ119" s="1010"/>
      <c r="DA119" s="1010"/>
      <c r="DB119" s="1010"/>
      <c r="DC119" s="1010"/>
      <c r="DD119" s="1010"/>
      <c r="DE119" s="1010"/>
      <c r="DF119" s="1011"/>
      <c r="DG119" s="1049" t="s">
        <v>124</v>
      </c>
      <c r="DH119" s="1031"/>
      <c r="DI119" s="1031"/>
      <c r="DJ119" s="1031"/>
      <c r="DK119" s="1032"/>
      <c r="DL119" s="1030" t="s">
        <v>124</v>
      </c>
      <c r="DM119" s="1031"/>
      <c r="DN119" s="1031"/>
      <c r="DO119" s="1031"/>
      <c r="DP119" s="1032"/>
      <c r="DQ119" s="1030" t="s">
        <v>124</v>
      </c>
      <c r="DR119" s="1031"/>
      <c r="DS119" s="1031"/>
      <c r="DT119" s="1031"/>
      <c r="DU119" s="1032"/>
      <c r="DV119" s="1033" t="s">
        <v>124</v>
      </c>
      <c r="DW119" s="1034"/>
      <c r="DX119" s="1034"/>
      <c r="DY119" s="1034"/>
      <c r="DZ119" s="1035"/>
    </row>
    <row r="120" spans="1:130" s="153" customFormat="1" ht="26.25" customHeight="1">
      <c r="A120" s="1102"/>
      <c r="B120" s="994"/>
      <c r="C120" s="967" t="s">
        <v>433</v>
      </c>
      <c r="D120" s="968"/>
      <c r="E120" s="968"/>
      <c r="F120" s="968"/>
      <c r="G120" s="968"/>
      <c r="H120" s="968"/>
      <c r="I120" s="968"/>
      <c r="J120" s="968"/>
      <c r="K120" s="968"/>
      <c r="L120" s="968"/>
      <c r="M120" s="968"/>
      <c r="N120" s="968"/>
      <c r="O120" s="968"/>
      <c r="P120" s="968"/>
      <c r="Q120" s="968"/>
      <c r="R120" s="968"/>
      <c r="S120" s="968"/>
      <c r="T120" s="968"/>
      <c r="U120" s="968"/>
      <c r="V120" s="968"/>
      <c r="W120" s="968"/>
      <c r="X120" s="968"/>
      <c r="Y120" s="968"/>
      <c r="Z120" s="969"/>
      <c r="AA120" s="1003" t="s">
        <v>124</v>
      </c>
      <c r="AB120" s="1004"/>
      <c r="AC120" s="1004"/>
      <c r="AD120" s="1004"/>
      <c r="AE120" s="1005"/>
      <c r="AF120" s="1006" t="s">
        <v>387</v>
      </c>
      <c r="AG120" s="1004"/>
      <c r="AH120" s="1004"/>
      <c r="AI120" s="1004"/>
      <c r="AJ120" s="1005"/>
      <c r="AK120" s="1006" t="s">
        <v>124</v>
      </c>
      <c r="AL120" s="1004"/>
      <c r="AM120" s="1004"/>
      <c r="AN120" s="1004"/>
      <c r="AO120" s="1005"/>
      <c r="AP120" s="1007" t="s">
        <v>387</v>
      </c>
      <c r="AQ120" s="1008"/>
      <c r="AR120" s="1008"/>
      <c r="AS120" s="1008"/>
      <c r="AT120" s="1009"/>
      <c r="AU120" s="1036" t="s">
        <v>458</v>
      </c>
      <c r="AV120" s="1037"/>
      <c r="AW120" s="1037"/>
      <c r="AX120" s="1037"/>
      <c r="AY120" s="1038"/>
      <c r="AZ120" s="974" t="s">
        <v>459</v>
      </c>
      <c r="BA120" s="942"/>
      <c r="BB120" s="942"/>
      <c r="BC120" s="942"/>
      <c r="BD120" s="942"/>
      <c r="BE120" s="942"/>
      <c r="BF120" s="942"/>
      <c r="BG120" s="942"/>
      <c r="BH120" s="942"/>
      <c r="BI120" s="942"/>
      <c r="BJ120" s="942"/>
      <c r="BK120" s="942"/>
      <c r="BL120" s="942"/>
      <c r="BM120" s="942"/>
      <c r="BN120" s="942"/>
      <c r="BO120" s="942"/>
      <c r="BP120" s="943"/>
      <c r="BQ120" s="975">
        <v>2353174</v>
      </c>
      <c r="BR120" s="976"/>
      <c r="BS120" s="976"/>
      <c r="BT120" s="976"/>
      <c r="BU120" s="976"/>
      <c r="BV120" s="976">
        <v>3316653</v>
      </c>
      <c r="BW120" s="976"/>
      <c r="BX120" s="976"/>
      <c r="BY120" s="976"/>
      <c r="BZ120" s="976"/>
      <c r="CA120" s="976">
        <v>4266577</v>
      </c>
      <c r="CB120" s="976"/>
      <c r="CC120" s="976"/>
      <c r="CD120" s="976"/>
      <c r="CE120" s="976"/>
      <c r="CF120" s="989">
        <v>93.7</v>
      </c>
      <c r="CG120" s="990"/>
      <c r="CH120" s="990"/>
      <c r="CI120" s="990"/>
      <c r="CJ120" s="990"/>
      <c r="CK120" s="1051" t="s">
        <v>460</v>
      </c>
      <c r="CL120" s="1052"/>
      <c r="CM120" s="1052"/>
      <c r="CN120" s="1052"/>
      <c r="CO120" s="1053"/>
      <c r="CP120" s="1059" t="s">
        <v>403</v>
      </c>
      <c r="CQ120" s="1060"/>
      <c r="CR120" s="1060"/>
      <c r="CS120" s="1060"/>
      <c r="CT120" s="1060"/>
      <c r="CU120" s="1060"/>
      <c r="CV120" s="1060"/>
      <c r="CW120" s="1060"/>
      <c r="CX120" s="1060"/>
      <c r="CY120" s="1060"/>
      <c r="CZ120" s="1060"/>
      <c r="DA120" s="1060"/>
      <c r="DB120" s="1060"/>
      <c r="DC120" s="1060"/>
      <c r="DD120" s="1060"/>
      <c r="DE120" s="1060"/>
      <c r="DF120" s="1061"/>
      <c r="DG120" s="975">
        <v>2424574</v>
      </c>
      <c r="DH120" s="976"/>
      <c r="DI120" s="976"/>
      <c r="DJ120" s="976"/>
      <c r="DK120" s="976"/>
      <c r="DL120" s="976">
        <v>2383208</v>
      </c>
      <c r="DM120" s="976"/>
      <c r="DN120" s="976"/>
      <c r="DO120" s="976"/>
      <c r="DP120" s="976"/>
      <c r="DQ120" s="976">
        <v>2121089</v>
      </c>
      <c r="DR120" s="976"/>
      <c r="DS120" s="976"/>
      <c r="DT120" s="976"/>
      <c r="DU120" s="976"/>
      <c r="DV120" s="977">
        <v>46.6</v>
      </c>
      <c r="DW120" s="977"/>
      <c r="DX120" s="977"/>
      <c r="DY120" s="977"/>
      <c r="DZ120" s="978"/>
    </row>
    <row r="121" spans="1:130" s="153" customFormat="1" ht="26.25" customHeight="1">
      <c r="A121" s="1102"/>
      <c r="B121" s="994"/>
      <c r="C121" s="1019" t="s">
        <v>461</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03" t="s">
        <v>124</v>
      </c>
      <c r="AB121" s="1004"/>
      <c r="AC121" s="1004"/>
      <c r="AD121" s="1004"/>
      <c r="AE121" s="1005"/>
      <c r="AF121" s="1006" t="s">
        <v>124</v>
      </c>
      <c r="AG121" s="1004"/>
      <c r="AH121" s="1004"/>
      <c r="AI121" s="1004"/>
      <c r="AJ121" s="1005"/>
      <c r="AK121" s="1006" t="s">
        <v>124</v>
      </c>
      <c r="AL121" s="1004"/>
      <c r="AM121" s="1004"/>
      <c r="AN121" s="1004"/>
      <c r="AO121" s="1005"/>
      <c r="AP121" s="1007" t="s">
        <v>124</v>
      </c>
      <c r="AQ121" s="1008"/>
      <c r="AR121" s="1008"/>
      <c r="AS121" s="1008"/>
      <c r="AT121" s="1009"/>
      <c r="AU121" s="1039"/>
      <c r="AV121" s="1040"/>
      <c r="AW121" s="1040"/>
      <c r="AX121" s="1040"/>
      <c r="AY121" s="1041"/>
      <c r="AZ121" s="967" t="s">
        <v>462</v>
      </c>
      <c r="BA121" s="968"/>
      <c r="BB121" s="968"/>
      <c r="BC121" s="968"/>
      <c r="BD121" s="968"/>
      <c r="BE121" s="968"/>
      <c r="BF121" s="968"/>
      <c r="BG121" s="968"/>
      <c r="BH121" s="968"/>
      <c r="BI121" s="968"/>
      <c r="BJ121" s="968"/>
      <c r="BK121" s="968"/>
      <c r="BL121" s="968"/>
      <c r="BM121" s="968"/>
      <c r="BN121" s="968"/>
      <c r="BO121" s="968"/>
      <c r="BP121" s="969"/>
      <c r="BQ121" s="970">
        <v>812494</v>
      </c>
      <c r="BR121" s="971"/>
      <c r="BS121" s="971"/>
      <c r="BT121" s="971"/>
      <c r="BU121" s="971"/>
      <c r="BV121" s="971">
        <v>817431</v>
      </c>
      <c r="BW121" s="971"/>
      <c r="BX121" s="971"/>
      <c r="BY121" s="971"/>
      <c r="BZ121" s="971"/>
      <c r="CA121" s="971">
        <v>814088</v>
      </c>
      <c r="CB121" s="971"/>
      <c r="CC121" s="971"/>
      <c r="CD121" s="971"/>
      <c r="CE121" s="971"/>
      <c r="CF121" s="965">
        <v>17.899999999999999</v>
      </c>
      <c r="CG121" s="966"/>
      <c r="CH121" s="966"/>
      <c r="CI121" s="966"/>
      <c r="CJ121" s="966"/>
      <c r="CK121" s="1054"/>
      <c r="CL121" s="1055"/>
      <c r="CM121" s="1055"/>
      <c r="CN121" s="1055"/>
      <c r="CO121" s="1056"/>
      <c r="CP121" s="1064" t="s">
        <v>405</v>
      </c>
      <c r="CQ121" s="1065"/>
      <c r="CR121" s="1065"/>
      <c r="CS121" s="1065"/>
      <c r="CT121" s="1065"/>
      <c r="CU121" s="1065"/>
      <c r="CV121" s="1065"/>
      <c r="CW121" s="1065"/>
      <c r="CX121" s="1065"/>
      <c r="CY121" s="1065"/>
      <c r="CZ121" s="1065"/>
      <c r="DA121" s="1065"/>
      <c r="DB121" s="1065"/>
      <c r="DC121" s="1065"/>
      <c r="DD121" s="1065"/>
      <c r="DE121" s="1065"/>
      <c r="DF121" s="1066"/>
      <c r="DG121" s="970" t="s">
        <v>124</v>
      </c>
      <c r="DH121" s="971"/>
      <c r="DI121" s="971"/>
      <c r="DJ121" s="971"/>
      <c r="DK121" s="971"/>
      <c r="DL121" s="971">
        <v>5378</v>
      </c>
      <c r="DM121" s="971"/>
      <c r="DN121" s="971"/>
      <c r="DO121" s="971"/>
      <c r="DP121" s="971"/>
      <c r="DQ121" s="971">
        <v>4665</v>
      </c>
      <c r="DR121" s="971"/>
      <c r="DS121" s="971"/>
      <c r="DT121" s="971"/>
      <c r="DU121" s="971"/>
      <c r="DV121" s="972">
        <v>0.1</v>
      </c>
      <c r="DW121" s="972"/>
      <c r="DX121" s="972"/>
      <c r="DY121" s="972"/>
      <c r="DZ121" s="973"/>
    </row>
    <row r="122" spans="1:130" s="153" customFormat="1" ht="26.25" customHeight="1">
      <c r="A122" s="1102"/>
      <c r="B122" s="994"/>
      <c r="C122" s="967" t="s">
        <v>443</v>
      </c>
      <c r="D122" s="968"/>
      <c r="E122" s="968"/>
      <c r="F122" s="968"/>
      <c r="G122" s="968"/>
      <c r="H122" s="968"/>
      <c r="I122" s="968"/>
      <c r="J122" s="968"/>
      <c r="K122" s="968"/>
      <c r="L122" s="968"/>
      <c r="M122" s="968"/>
      <c r="N122" s="968"/>
      <c r="O122" s="968"/>
      <c r="P122" s="968"/>
      <c r="Q122" s="968"/>
      <c r="R122" s="968"/>
      <c r="S122" s="968"/>
      <c r="T122" s="968"/>
      <c r="U122" s="968"/>
      <c r="V122" s="968"/>
      <c r="W122" s="968"/>
      <c r="X122" s="968"/>
      <c r="Y122" s="968"/>
      <c r="Z122" s="969"/>
      <c r="AA122" s="1003" t="s">
        <v>387</v>
      </c>
      <c r="AB122" s="1004"/>
      <c r="AC122" s="1004"/>
      <c r="AD122" s="1004"/>
      <c r="AE122" s="1005"/>
      <c r="AF122" s="1006" t="s">
        <v>387</v>
      </c>
      <c r="AG122" s="1004"/>
      <c r="AH122" s="1004"/>
      <c r="AI122" s="1004"/>
      <c r="AJ122" s="1005"/>
      <c r="AK122" s="1006" t="s">
        <v>124</v>
      </c>
      <c r="AL122" s="1004"/>
      <c r="AM122" s="1004"/>
      <c r="AN122" s="1004"/>
      <c r="AO122" s="1005"/>
      <c r="AP122" s="1007" t="s">
        <v>124</v>
      </c>
      <c r="AQ122" s="1008"/>
      <c r="AR122" s="1008"/>
      <c r="AS122" s="1008"/>
      <c r="AT122" s="1009"/>
      <c r="AU122" s="1039"/>
      <c r="AV122" s="1040"/>
      <c r="AW122" s="1040"/>
      <c r="AX122" s="1040"/>
      <c r="AY122" s="1041"/>
      <c r="AZ122" s="1018" t="s">
        <v>463</v>
      </c>
      <c r="BA122" s="1010"/>
      <c r="BB122" s="1010"/>
      <c r="BC122" s="1010"/>
      <c r="BD122" s="1010"/>
      <c r="BE122" s="1010"/>
      <c r="BF122" s="1010"/>
      <c r="BG122" s="1010"/>
      <c r="BH122" s="1010"/>
      <c r="BI122" s="1010"/>
      <c r="BJ122" s="1010"/>
      <c r="BK122" s="1010"/>
      <c r="BL122" s="1010"/>
      <c r="BM122" s="1010"/>
      <c r="BN122" s="1010"/>
      <c r="BO122" s="1010"/>
      <c r="BP122" s="1011"/>
      <c r="BQ122" s="1044">
        <v>13418162</v>
      </c>
      <c r="BR122" s="1045"/>
      <c r="BS122" s="1045"/>
      <c r="BT122" s="1045"/>
      <c r="BU122" s="1045"/>
      <c r="BV122" s="1045">
        <v>13120249</v>
      </c>
      <c r="BW122" s="1045"/>
      <c r="BX122" s="1045"/>
      <c r="BY122" s="1045"/>
      <c r="BZ122" s="1045"/>
      <c r="CA122" s="1045">
        <v>12507568</v>
      </c>
      <c r="CB122" s="1045"/>
      <c r="CC122" s="1045"/>
      <c r="CD122" s="1045"/>
      <c r="CE122" s="1045"/>
      <c r="CF122" s="1062">
        <v>274.5</v>
      </c>
      <c r="CG122" s="1063"/>
      <c r="CH122" s="1063"/>
      <c r="CI122" s="1063"/>
      <c r="CJ122" s="1063"/>
      <c r="CK122" s="1054"/>
      <c r="CL122" s="1055"/>
      <c r="CM122" s="1055"/>
      <c r="CN122" s="1055"/>
      <c r="CO122" s="1056"/>
      <c r="CP122" s="1064" t="s">
        <v>464</v>
      </c>
      <c r="CQ122" s="1065"/>
      <c r="CR122" s="1065"/>
      <c r="CS122" s="1065"/>
      <c r="CT122" s="1065"/>
      <c r="CU122" s="1065"/>
      <c r="CV122" s="1065"/>
      <c r="CW122" s="1065"/>
      <c r="CX122" s="1065"/>
      <c r="CY122" s="1065"/>
      <c r="CZ122" s="1065"/>
      <c r="DA122" s="1065"/>
      <c r="DB122" s="1065"/>
      <c r="DC122" s="1065"/>
      <c r="DD122" s="1065"/>
      <c r="DE122" s="1065"/>
      <c r="DF122" s="1066"/>
      <c r="DG122" s="970" t="s">
        <v>124</v>
      </c>
      <c r="DH122" s="971"/>
      <c r="DI122" s="971"/>
      <c r="DJ122" s="971"/>
      <c r="DK122" s="971"/>
      <c r="DL122" s="971" t="s">
        <v>124</v>
      </c>
      <c r="DM122" s="971"/>
      <c r="DN122" s="971"/>
      <c r="DO122" s="971"/>
      <c r="DP122" s="971"/>
      <c r="DQ122" s="971" t="s">
        <v>124</v>
      </c>
      <c r="DR122" s="971"/>
      <c r="DS122" s="971"/>
      <c r="DT122" s="971"/>
      <c r="DU122" s="971"/>
      <c r="DV122" s="972" t="s">
        <v>387</v>
      </c>
      <c r="DW122" s="972"/>
      <c r="DX122" s="972"/>
      <c r="DY122" s="972"/>
      <c r="DZ122" s="973"/>
    </row>
    <row r="123" spans="1:130" s="153" customFormat="1" ht="26.25" customHeight="1">
      <c r="A123" s="1102"/>
      <c r="B123" s="994"/>
      <c r="C123" s="967" t="s">
        <v>449</v>
      </c>
      <c r="D123" s="968"/>
      <c r="E123" s="968"/>
      <c r="F123" s="968"/>
      <c r="G123" s="968"/>
      <c r="H123" s="968"/>
      <c r="I123" s="968"/>
      <c r="J123" s="968"/>
      <c r="K123" s="968"/>
      <c r="L123" s="968"/>
      <c r="M123" s="968"/>
      <c r="N123" s="968"/>
      <c r="O123" s="968"/>
      <c r="P123" s="968"/>
      <c r="Q123" s="968"/>
      <c r="R123" s="968"/>
      <c r="S123" s="968"/>
      <c r="T123" s="968"/>
      <c r="U123" s="968"/>
      <c r="V123" s="968"/>
      <c r="W123" s="968"/>
      <c r="X123" s="968"/>
      <c r="Y123" s="968"/>
      <c r="Z123" s="969"/>
      <c r="AA123" s="1003" t="s">
        <v>124</v>
      </c>
      <c r="AB123" s="1004"/>
      <c r="AC123" s="1004"/>
      <c r="AD123" s="1004"/>
      <c r="AE123" s="1005"/>
      <c r="AF123" s="1006" t="s">
        <v>124</v>
      </c>
      <c r="AG123" s="1004"/>
      <c r="AH123" s="1004"/>
      <c r="AI123" s="1004"/>
      <c r="AJ123" s="1005"/>
      <c r="AK123" s="1006" t="s">
        <v>124</v>
      </c>
      <c r="AL123" s="1004"/>
      <c r="AM123" s="1004"/>
      <c r="AN123" s="1004"/>
      <c r="AO123" s="1005"/>
      <c r="AP123" s="1007" t="s">
        <v>124</v>
      </c>
      <c r="AQ123" s="1008"/>
      <c r="AR123" s="1008"/>
      <c r="AS123" s="1008"/>
      <c r="AT123" s="1009"/>
      <c r="AU123" s="1042"/>
      <c r="AV123" s="1043"/>
      <c r="AW123" s="1043"/>
      <c r="AX123" s="1043"/>
      <c r="AY123" s="1043"/>
      <c r="AZ123" s="174" t="s">
        <v>181</v>
      </c>
      <c r="BA123" s="174"/>
      <c r="BB123" s="174"/>
      <c r="BC123" s="174"/>
      <c r="BD123" s="174"/>
      <c r="BE123" s="174"/>
      <c r="BF123" s="174"/>
      <c r="BG123" s="174"/>
      <c r="BH123" s="174"/>
      <c r="BI123" s="174"/>
      <c r="BJ123" s="174"/>
      <c r="BK123" s="174"/>
      <c r="BL123" s="174"/>
      <c r="BM123" s="174"/>
      <c r="BN123" s="174"/>
      <c r="BO123" s="1022" t="s">
        <v>465</v>
      </c>
      <c r="BP123" s="1050"/>
      <c r="BQ123" s="1108">
        <v>16583830</v>
      </c>
      <c r="BR123" s="1109"/>
      <c r="BS123" s="1109"/>
      <c r="BT123" s="1109"/>
      <c r="BU123" s="1109"/>
      <c r="BV123" s="1109">
        <v>17254333</v>
      </c>
      <c r="BW123" s="1109"/>
      <c r="BX123" s="1109"/>
      <c r="BY123" s="1109"/>
      <c r="BZ123" s="1109"/>
      <c r="CA123" s="1109">
        <v>17588233</v>
      </c>
      <c r="CB123" s="1109"/>
      <c r="CC123" s="1109"/>
      <c r="CD123" s="1109"/>
      <c r="CE123" s="1109"/>
      <c r="CF123" s="1046"/>
      <c r="CG123" s="1047"/>
      <c r="CH123" s="1047"/>
      <c r="CI123" s="1047"/>
      <c r="CJ123" s="1048"/>
      <c r="CK123" s="1054"/>
      <c r="CL123" s="1055"/>
      <c r="CM123" s="1055"/>
      <c r="CN123" s="1055"/>
      <c r="CO123" s="1056"/>
      <c r="CP123" s="1064"/>
      <c r="CQ123" s="1065"/>
      <c r="CR123" s="1065"/>
      <c r="CS123" s="1065"/>
      <c r="CT123" s="1065"/>
      <c r="CU123" s="1065"/>
      <c r="CV123" s="1065"/>
      <c r="CW123" s="1065"/>
      <c r="CX123" s="1065"/>
      <c r="CY123" s="1065"/>
      <c r="CZ123" s="1065"/>
      <c r="DA123" s="1065"/>
      <c r="DB123" s="1065"/>
      <c r="DC123" s="1065"/>
      <c r="DD123" s="1065"/>
      <c r="DE123" s="1065"/>
      <c r="DF123" s="1066"/>
      <c r="DG123" s="1003"/>
      <c r="DH123" s="1004"/>
      <c r="DI123" s="1004"/>
      <c r="DJ123" s="1004"/>
      <c r="DK123" s="1005"/>
      <c r="DL123" s="1006"/>
      <c r="DM123" s="1004"/>
      <c r="DN123" s="1004"/>
      <c r="DO123" s="1004"/>
      <c r="DP123" s="1005"/>
      <c r="DQ123" s="1006"/>
      <c r="DR123" s="1004"/>
      <c r="DS123" s="1004"/>
      <c r="DT123" s="1004"/>
      <c r="DU123" s="1005"/>
      <c r="DV123" s="1007"/>
      <c r="DW123" s="1008"/>
      <c r="DX123" s="1008"/>
      <c r="DY123" s="1008"/>
      <c r="DZ123" s="1009"/>
    </row>
    <row r="124" spans="1:130" s="153" customFormat="1" ht="26.25" customHeight="1" thickBot="1">
      <c r="A124" s="1102"/>
      <c r="B124" s="994"/>
      <c r="C124" s="967" t="s">
        <v>452</v>
      </c>
      <c r="D124" s="968"/>
      <c r="E124" s="968"/>
      <c r="F124" s="968"/>
      <c r="G124" s="968"/>
      <c r="H124" s="968"/>
      <c r="I124" s="968"/>
      <c r="J124" s="968"/>
      <c r="K124" s="968"/>
      <c r="L124" s="968"/>
      <c r="M124" s="968"/>
      <c r="N124" s="968"/>
      <c r="O124" s="968"/>
      <c r="P124" s="968"/>
      <c r="Q124" s="968"/>
      <c r="R124" s="968"/>
      <c r="S124" s="968"/>
      <c r="T124" s="968"/>
      <c r="U124" s="968"/>
      <c r="V124" s="968"/>
      <c r="W124" s="968"/>
      <c r="X124" s="968"/>
      <c r="Y124" s="968"/>
      <c r="Z124" s="969"/>
      <c r="AA124" s="1003" t="s">
        <v>124</v>
      </c>
      <c r="AB124" s="1004"/>
      <c r="AC124" s="1004"/>
      <c r="AD124" s="1004"/>
      <c r="AE124" s="1005"/>
      <c r="AF124" s="1006" t="s">
        <v>124</v>
      </c>
      <c r="AG124" s="1004"/>
      <c r="AH124" s="1004"/>
      <c r="AI124" s="1004"/>
      <c r="AJ124" s="1005"/>
      <c r="AK124" s="1006" t="s">
        <v>124</v>
      </c>
      <c r="AL124" s="1004"/>
      <c r="AM124" s="1004"/>
      <c r="AN124" s="1004"/>
      <c r="AO124" s="1005"/>
      <c r="AP124" s="1007" t="s">
        <v>387</v>
      </c>
      <c r="AQ124" s="1008"/>
      <c r="AR124" s="1008"/>
      <c r="AS124" s="1008"/>
      <c r="AT124" s="1009"/>
      <c r="AU124" s="1104" t="s">
        <v>466</v>
      </c>
      <c r="AV124" s="1105"/>
      <c r="AW124" s="1105"/>
      <c r="AX124" s="1105"/>
      <c r="AY124" s="1105"/>
      <c r="AZ124" s="1105"/>
      <c r="BA124" s="1105"/>
      <c r="BB124" s="1105"/>
      <c r="BC124" s="1105"/>
      <c r="BD124" s="1105"/>
      <c r="BE124" s="1105"/>
      <c r="BF124" s="1105"/>
      <c r="BG124" s="1105"/>
      <c r="BH124" s="1105"/>
      <c r="BI124" s="1105"/>
      <c r="BJ124" s="1105"/>
      <c r="BK124" s="1105"/>
      <c r="BL124" s="1105"/>
      <c r="BM124" s="1105"/>
      <c r="BN124" s="1105"/>
      <c r="BO124" s="1105"/>
      <c r="BP124" s="1106"/>
      <c r="BQ124" s="1107">
        <v>98.6</v>
      </c>
      <c r="BR124" s="1072"/>
      <c r="BS124" s="1072"/>
      <c r="BT124" s="1072"/>
      <c r="BU124" s="1072"/>
      <c r="BV124" s="1072">
        <v>77.8</v>
      </c>
      <c r="BW124" s="1072"/>
      <c r="BX124" s="1072"/>
      <c r="BY124" s="1072"/>
      <c r="BZ124" s="1072"/>
      <c r="CA124" s="1072">
        <v>37.299999999999997</v>
      </c>
      <c r="CB124" s="1072"/>
      <c r="CC124" s="1072"/>
      <c r="CD124" s="1072"/>
      <c r="CE124" s="1072"/>
      <c r="CF124" s="1073"/>
      <c r="CG124" s="1074"/>
      <c r="CH124" s="1074"/>
      <c r="CI124" s="1074"/>
      <c r="CJ124" s="1075"/>
      <c r="CK124" s="1057"/>
      <c r="CL124" s="1057"/>
      <c r="CM124" s="1057"/>
      <c r="CN124" s="1057"/>
      <c r="CO124" s="1058"/>
      <c r="CP124" s="1064" t="s">
        <v>467</v>
      </c>
      <c r="CQ124" s="1065"/>
      <c r="CR124" s="1065"/>
      <c r="CS124" s="1065"/>
      <c r="CT124" s="1065"/>
      <c r="CU124" s="1065"/>
      <c r="CV124" s="1065"/>
      <c r="CW124" s="1065"/>
      <c r="CX124" s="1065"/>
      <c r="CY124" s="1065"/>
      <c r="CZ124" s="1065"/>
      <c r="DA124" s="1065"/>
      <c r="DB124" s="1065"/>
      <c r="DC124" s="1065"/>
      <c r="DD124" s="1065"/>
      <c r="DE124" s="1065"/>
      <c r="DF124" s="1066"/>
      <c r="DG124" s="1049" t="s">
        <v>124</v>
      </c>
      <c r="DH124" s="1031"/>
      <c r="DI124" s="1031"/>
      <c r="DJ124" s="1031"/>
      <c r="DK124" s="1032"/>
      <c r="DL124" s="1030" t="s">
        <v>124</v>
      </c>
      <c r="DM124" s="1031"/>
      <c r="DN124" s="1031"/>
      <c r="DO124" s="1031"/>
      <c r="DP124" s="1032"/>
      <c r="DQ124" s="1030" t="s">
        <v>124</v>
      </c>
      <c r="DR124" s="1031"/>
      <c r="DS124" s="1031"/>
      <c r="DT124" s="1031"/>
      <c r="DU124" s="1032"/>
      <c r="DV124" s="1033" t="s">
        <v>455</v>
      </c>
      <c r="DW124" s="1034"/>
      <c r="DX124" s="1034"/>
      <c r="DY124" s="1034"/>
      <c r="DZ124" s="1035"/>
    </row>
    <row r="125" spans="1:130" s="153" customFormat="1" ht="26.25" customHeight="1">
      <c r="A125" s="1102"/>
      <c r="B125" s="994"/>
      <c r="C125" s="967" t="s">
        <v>454</v>
      </c>
      <c r="D125" s="968"/>
      <c r="E125" s="968"/>
      <c r="F125" s="968"/>
      <c r="G125" s="968"/>
      <c r="H125" s="968"/>
      <c r="I125" s="968"/>
      <c r="J125" s="968"/>
      <c r="K125" s="968"/>
      <c r="L125" s="968"/>
      <c r="M125" s="968"/>
      <c r="N125" s="968"/>
      <c r="O125" s="968"/>
      <c r="P125" s="968"/>
      <c r="Q125" s="968"/>
      <c r="R125" s="968"/>
      <c r="S125" s="968"/>
      <c r="T125" s="968"/>
      <c r="U125" s="968"/>
      <c r="V125" s="968"/>
      <c r="W125" s="968"/>
      <c r="X125" s="968"/>
      <c r="Y125" s="968"/>
      <c r="Z125" s="969"/>
      <c r="AA125" s="1003" t="s">
        <v>387</v>
      </c>
      <c r="AB125" s="1004"/>
      <c r="AC125" s="1004"/>
      <c r="AD125" s="1004"/>
      <c r="AE125" s="1005"/>
      <c r="AF125" s="1006" t="s">
        <v>455</v>
      </c>
      <c r="AG125" s="1004"/>
      <c r="AH125" s="1004"/>
      <c r="AI125" s="1004"/>
      <c r="AJ125" s="1005"/>
      <c r="AK125" s="1006" t="s">
        <v>124</v>
      </c>
      <c r="AL125" s="1004"/>
      <c r="AM125" s="1004"/>
      <c r="AN125" s="1004"/>
      <c r="AO125" s="1005"/>
      <c r="AP125" s="1007" t="s">
        <v>124</v>
      </c>
      <c r="AQ125" s="1008"/>
      <c r="AR125" s="1008"/>
      <c r="AS125" s="1008"/>
      <c r="AT125" s="1009"/>
      <c r="AU125" s="175"/>
      <c r="AV125" s="176"/>
      <c r="AW125" s="176"/>
      <c r="AX125" s="176"/>
      <c r="AY125" s="176"/>
      <c r="AZ125" s="176"/>
      <c r="BA125" s="176"/>
      <c r="BB125" s="176"/>
      <c r="BC125" s="176"/>
      <c r="BD125" s="176"/>
      <c r="BE125" s="176"/>
      <c r="BF125" s="176"/>
      <c r="BG125" s="176"/>
      <c r="BH125" s="176"/>
      <c r="BI125" s="176"/>
      <c r="BJ125" s="176"/>
      <c r="BK125" s="176"/>
      <c r="BL125" s="176"/>
      <c r="BM125" s="176"/>
      <c r="BN125" s="176"/>
      <c r="BO125" s="176"/>
      <c r="BP125" s="176"/>
      <c r="BQ125" s="155"/>
      <c r="BR125" s="155"/>
      <c r="BS125" s="155"/>
      <c r="BT125" s="155"/>
      <c r="BU125" s="155"/>
      <c r="BV125" s="155"/>
      <c r="BW125" s="155"/>
      <c r="BX125" s="155"/>
      <c r="BY125" s="155"/>
      <c r="BZ125" s="155"/>
      <c r="CA125" s="155"/>
      <c r="CB125" s="155"/>
      <c r="CC125" s="155"/>
      <c r="CD125" s="155"/>
      <c r="CE125" s="155"/>
      <c r="CF125" s="155"/>
      <c r="CG125" s="155"/>
      <c r="CH125" s="155"/>
      <c r="CI125" s="155"/>
      <c r="CJ125" s="177"/>
      <c r="CK125" s="1067" t="s">
        <v>468</v>
      </c>
      <c r="CL125" s="1052"/>
      <c r="CM125" s="1052"/>
      <c r="CN125" s="1052"/>
      <c r="CO125" s="1053"/>
      <c r="CP125" s="974" t="s">
        <v>469</v>
      </c>
      <c r="CQ125" s="942"/>
      <c r="CR125" s="942"/>
      <c r="CS125" s="942"/>
      <c r="CT125" s="942"/>
      <c r="CU125" s="942"/>
      <c r="CV125" s="942"/>
      <c r="CW125" s="942"/>
      <c r="CX125" s="942"/>
      <c r="CY125" s="942"/>
      <c r="CZ125" s="942"/>
      <c r="DA125" s="942"/>
      <c r="DB125" s="942"/>
      <c r="DC125" s="942"/>
      <c r="DD125" s="942"/>
      <c r="DE125" s="942"/>
      <c r="DF125" s="943"/>
      <c r="DG125" s="975" t="s">
        <v>124</v>
      </c>
      <c r="DH125" s="976"/>
      <c r="DI125" s="976"/>
      <c r="DJ125" s="976"/>
      <c r="DK125" s="976"/>
      <c r="DL125" s="976" t="s">
        <v>124</v>
      </c>
      <c r="DM125" s="976"/>
      <c r="DN125" s="976"/>
      <c r="DO125" s="976"/>
      <c r="DP125" s="976"/>
      <c r="DQ125" s="976" t="s">
        <v>124</v>
      </c>
      <c r="DR125" s="976"/>
      <c r="DS125" s="976"/>
      <c r="DT125" s="976"/>
      <c r="DU125" s="976"/>
      <c r="DV125" s="977" t="s">
        <v>124</v>
      </c>
      <c r="DW125" s="977"/>
      <c r="DX125" s="977"/>
      <c r="DY125" s="977"/>
      <c r="DZ125" s="978"/>
    </row>
    <row r="126" spans="1:130" s="153" customFormat="1" ht="26.25" customHeight="1" thickBot="1">
      <c r="A126" s="1102"/>
      <c r="B126" s="994"/>
      <c r="C126" s="967" t="s">
        <v>457</v>
      </c>
      <c r="D126" s="968"/>
      <c r="E126" s="968"/>
      <c r="F126" s="968"/>
      <c r="G126" s="968"/>
      <c r="H126" s="968"/>
      <c r="I126" s="968"/>
      <c r="J126" s="968"/>
      <c r="K126" s="968"/>
      <c r="L126" s="968"/>
      <c r="M126" s="968"/>
      <c r="N126" s="968"/>
      <c r="O126" s="968"/>
      <c r="P126" s="968"/>
      <c r="Q126" s="968"/>
      <c r="R126" s="968"/>
      <c r="S126" s="968"/>
      <c r="T126" s="968"/>
      <c r="U126" s="968"/>
      <c r="V126" s="968"/>
      <c r="W126" s="968"/>
      <c r="X126" s="968"/>
      <c r="Y126" s="968"/>
      <c r="Z126" s="969"/>
      <c r="AA126" s="1003" t="s">
        <v>124</v>
      </c>
      <c r="AB126" s="1004"/>
      <c r="AC126" s="1004"/>
      <c r="AD126" s="1004"/>
      <c r="AE126" s="1005"/>
      <c r="AF126" s="1006" t="s">
        <v>455</v>
      </c>
      <c r="AG126" s="1004"/>
      <c r="AH126" s="1004"/>
      <c r="AI126" s="1004"/>
      <c r="AJ126" s="1005"/>
      <c r="AK126" s="1006" t="s">
        <v>124</v>
      </c>
      <c r="AL126" s="1004"/>
      <c r="AM126" s="1004"/>
      <c r="AN126" s="1004"/>
      <c r="AO126" s="1005"/>
      <c r="AP126" s="1007" t="s">
        <v>124</v>
      </c>
      <c r="AQ126" s="1008"/>
      <c r="AR126" s="1008"/>
      <c r="AS126" s="1008"/>
      <c r="AT126" s="1009"/>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5"/>
      <c r="BZ126" s="155"/>
      <c r="CA126" s="155"/>
      <c r="CB126" s="155"/>
      <c r="CC126" s="155"/>
      <c r="CD126" s="178"/>
      <c r="CE126" s="178"/>
      <c r="CF126" s="178"/>
      <c r="CG126" s="155"/>
      <c r="CH126" s="155"/>
      <c r="CI126" s="155"/>
      <c r="CJ126" s="177"/>
      <c r="CK126" s="1068"/>
      <c r="CL126" s="1055"/>
      <c r="CM126" s="1055"/>
      <c r="CN126" s="1055"/>
      <c r="CO126" s="1056"/>
      <c r="CP126" s="967" t="s">
        <v>470</v>
      </c>
      <c r="CQ126" s="968"/>
      <c r="CR126" s="968"/>
      <c r="CS126" s="968"/>
      <c r="CT126" s="968"/>
      <c r="CU126" s="968"/>
      <c r="CV126" s="968"/>
      <c r="CW126" s="968"/>
      <c r="CX126" s="968"/>
      <c r="CY126" s="968"/>
      <c r="CZ126" s="968"/>
      <c r="DA126" s="968"/>
      <c r="DB126" s="968"/>
      <c r="DC126" s="968"/>
      <c r="DD126" s="968"/>
      <c r="DE126" s="968"/>
      <c r="DF126" s="969"/>
      <c r="DG126" s="970" t="s">
        <v>387</v>
      </c>
      <c r="DH126" s="971"/>
      <c r="DI126" s="971"/>
      <c r="DJ126" s="971"/>
      <c r="DK126" s="971"/>
      <c r="DL126" s="971" t="s">
        <v>124</v>
      </c>
      <c r="DM126" s="971"/>
      <c r="DN126" s="971"/>
      <c r="DO126" s="971"/>
      <c r="DP126" s="971"/>
      <c r="DQ126" s="971" t="s">
        <v>124</v>
      </c>
      <c r="DR126" s="971"/>
      <c r="DS126" s="971"/>
      <c r="DT126" s="971"/>
      <c r="DU126" s="971"/>
      <c r="DV126" s="972" t="s">
        <v>387</v>
      </c>
      <c r="DW126" s="972"/>
      <c r="DX126" s="972"/>
      <c r="DY126" s="972"/>
      <c r="DZ126" s="973"/>
    </row>
    <row r="127" spans="1:130" s="153" customFormat="1" ht="26.25" customHeight="1">
      <c r="A127" s="1103"/>
      <c r="B127" s="996"/>
      <c r="C127" s="1018" t="s">
        <v>471</v>
      </c>
      <c r="D127" s="1010"/>
      <c r="E127" s="1010"/>
      <c r="F127" s="1010"/>
      <c r="G127" s="1010"/>
      <c r="H127" s="1010"/>
      <c r="I127" s="1010"/>
      <c r="J127" s="1010"/>
      <c r="K127" s="1010"/>
      <c r="L127" s="1010"/>
      <c r="M127" s="1010"/>
      <c r="N127" s="1010"/>
      <c r="O127" s="1010"/>
      <c r="P127" s="1010"/>
      <c r="Q127" s="1010"/>
      <c r="R127" s="1010"/>
      <c r="S127" s="1010"/>
      <c r="T127" s="1010"/>
      <c r="U127" s="1010"/>
      <c r="V127" s="1010"/>
      <c r="W127" s="1010"/>
      <c r="X127" s="1010"/>
      <c r="Y127" s="1010"/>
      <c r="Z127" s="1011"/>
      <c r="AA127" s="1003">
        <v>50</v>
      </c>
      <c r="AB127" s="1004"/>
      <c r="AC127" s="1004"/>
      <c r="AD127" s="1004"/>
      <c r="AE127" s="1005"/>
      <c r="AF127" s="1006" t="s">
        <v>124</v>
      </c>
      <c r="AG127" s="1004"/>
      <c r="AH127" s="1004"/>
      <c r="AI127" s="1004"/>
      <c r="AJ127" s="1005"/>
      <c r="AK127" s="1006" t="s">
        <v>124</v>
      </c>
      <c r="AL127" s="1004"/>
      <c r="AM127" s="1004"/>
      <c r="AN127" s="1004"/>
      <c r="AO127" s="1005"/>
      <c r="AP127" s="1007" t="s">
        <v>124</v>
      </c>
      <c r="AQ127" s="1008"/>
      <c r="AR127" s="1008"/>
      <c r="AS127" s="1008"/>
      <c r="AT127" s="1009"/>
      <c r="AU127" s="155"/>
      <c r="AV127" s="155"/>
      <c r="AW127" s="155"/>
      <c r="AX127" s="1076" t="s">
        <v>472</v>
      </c>
      <c r="AY127" s="1077"/>
      <c r="AZ127" s="1077"/>
      <c r="BA127" s="1077"/>
      <c r="BB127" s="1077"/>
      <c r="BC127" s="1077"/>
      <c r="BD127" s="1077"/>
      <c r="BE127" s="1078"/>
      <c r="BF127" s="1079" t="s">
        <v>473</v>
      </c>
      <c r="BG127" s="1077"/>
      <c r="BH127" s="1077"/>
      <c r="BI127" s="1077"/>
      <c r="BJ127" s="1077"/>
      <c r="BK127" s="1077"/>
      <c r="BL127" s="1078"/>
      <c r="BM127" s="1079" t="s">
        <v>474</v>
      </c>
      <c r="BN127" s="1077"/>
      <c r="BO127" s="1077"/>
      <c r="BP127" s="1077"/>
      <c r="BQ127" s="1077"/>
      <c r="BR127" s="1077"/>
      <c r="BS127" s="1078"/>
      <c r="BT127" s="1079" t="s">
        <v>475</v>
      </c>
      <c r="BU127" s="1077"/>
      <c r="BV127" s="1077"/>
      <c r="BW127" s="1077"/>
      <c r="BX127" s="1077"/>
      <c r="BY127" s="1077"/>
      <c r="BZ127" s="1100"/>
      <c r="CA127" s="155"/>
      <c r="CB127" s="155"/>
      <c r="CC127" s="155"/>
      <c r="CD127" s="178"/>
      <c r="CE127" s="178"/>
      <c r="CF127" s="178"/>
      <c r="CG127" s="155"/>
      <c r="CH127" s="155"/>
      <c r="CI127" s="155"/>
      <c r="CJ127" s="177"/>
      <c r="CK127" s="1068"/>
      <c r="CL127" s="1055"/>
      <c r="CM127" s="1055"/>
      <c r="CN127" s="1055"/>
      <c r="CO127" s="1056"/>
      <c r="CP127" s="967" t="s">
        <v>476</v>
      </c>
      <c r="CQ127" s="968"/>
      <c r="CR127" s="968"/>
      <c r="CS127" s="968"/>
      <c r="CT127" s="968"/>
      <c r="CU127" s="968"/>
      <c r="CV127" s="968"/>
      <c r="CW127" s="968"/>
      <c r="CX127" s="968"/>
      <c r="CY127" s="968"/>
      <c r="CZ127" s="968"/>
      <c r="DA127" s="968"/>
      <c r="DB127" s="968"/>
      <c r="DC127" s="968"/>
      <c r="DD127" s="968"/>
      <c r="DE127" s="968"/>
      <c r="DF127" s="969"/>
      <c r="DG127" s="970" t="s">
        <v>124</v>
      </c>
      <c r="DH127" s="971"/>
      <c r="DI127" s="971"/>
      <c r="DJ127" s="971"/>
      <c r="DK127" s="971"/>
      <c r="DL127" s="971" t="s">
        <v>124</v>
      </c>
      <c r="DM127" s="971"/>
      <c r="DN127" s="971"/>
      <c r="DO127" s="971"/>
      <c r="DP127" s="971"/>
      <c r="DQ127" s="971" t="s">
        <v>455</v>
      </c>
      <c r="DR127" s="971"/>
      <c r="DS127" s="971"/>
      <c r="DT127" s="971"/>
      <c r="DU127" s="971"/>
      <c r="DV127" s="972" t="s">
        <v>124</v>
      </c>
      <c r="DW127" s="972"/>
      <c r="DX127" s="972"/>
      <c r="DY127" s="972"/>
      <c r="DZ127" s="973"/>
    </row>
    <row r="128" spans="1:130" s="153" customFormat="1" ht="26.25" customHeight="1" thickBot="1">
      <c r="A128" s="1086" t="s">
        <v>477</v>
      </c>
      <c r="B128" s="1087"/>
      <c r="C128" s="1087"/>
      <c r="D128" s="1087"/>
      <c r="E128" s="1087"/>
      <c r="F128" s="1087"/>
      <c r="G128" s="1087"/>
      <c r="H128" s="1087"/>
      <c r="I128" s="1087"/>
      <c r="J128" s="1087"/>
      <c r="K128" s="1087"/>
      <c r="L128" s="1087"/>
      <c r="M128" s="1087"/>
      <c r="N128" s="1087"/>
      <c r="O128" s="1087"/>
      <c r="P128" s="1087"/>
      <c r="Q128" s="1087"/>
      <c r="R128" s="1087"/>
      <c r="S128" s="1087"/>
      <c r="T128" s="1087"/>
      <c r="U128" s="1087"/>
      <c r="V128" s="1087"/>
      <c r="W128" s="1088" t="s">
        <v>478</v>
      </c>
      <c r="X128" s="1088"/>
      <c r="Y128" s="1088"/>
      <c r="Z128" s="1089"/>
      <c r="AA128" s="1090">
        <v>14582</v>
      </c>
      <c r="AB128" s="1091"/>
      <c r="AC128" s="1091"/>
      <c r="AD128" s="1091"/>
      <c r="AE128" s="1092"/>
      <c r="AF128" s="1093">
        <v>9496</v>
      </c>
      <c r="AG128" s="1091"/>
      <c r="AH128" s="1091"/>
      <c r="AI128" s="1091"/>
      <c r="AJ128" s="1092"/>
      <c r="AK128" s="1093">
        <v>6928</v>
      </c>
      <c r="AL128" s="1091"/>
      <c r="AM128" s="1091"/>
      <c r="AN128" s="1091"/>
      <c r="AO128" s="1092"/>
      <c r="AP128" s="1094"/>
      <c r="AQ128" s="1095"/>
      <c r="AR128" s="1095"/>
      <c r="AS128" s="1095"/>
      <c r="AT128" s="1096"/>
      <c r="AU128" s="155"/>
      <c r="AV128" s="155"/>
      <c r="AW128" s="155"/>
      <c r="AX128" s="941" t="s">
        <v>479</v>
      </c>
      <c r="AY128" s="942"/>
      <c r="AZ128" s="942"/>
      <c r="BA128" s="942"/>
      <c r="BB128" s="942"/>
      <c r="BC128" s="942"/>
      <c r="BD128" s="942"/>
      <c r="BE128" s="943"/>
      <c r="BF128" s="1097" t="s">
        <v>124</v>
      </c>
      <c r="BG128" s="1098"/>
      <c r="BH128" s="1098"/>
      <c r="BI128" s="1098"/>
      <c r="BJ128" s="1098"/>
      <c r="BK128" s="1098"/>
      <c r="BL128" s="1099"/>
      <c r="BM128" s="1097">
        <v>14.62</v>
      </c>
      <c r="BN128" s="1098"/>
      <c r="BO128" s="1098"/>
      <c r="BP128" s="1098"/>
      <c r="BQ128" s="1098"/>
      <c r="BR128" s="1098"/>
      <c r="BS128" s="1099"/>
      <c r="BT128" s="1097">
        <v>20</v>
      </c>
      <c r="BU128" s="1098"/>
      <c r="BV128" s="1098"/>
      <c r="BW128" s="1098"/>
      <c r="BX128" s="1098"/>
      <c r="BY128" s="1098"/>
      <c r="BZ128" s="1121"/>
      <c r="CA128" s="178"/>
      <c r="CB128" s="178"/>
      <c r="CC128" s="178"/>
      <c r="CD128" s="178"/>
      <c r="CE128" s="178"/>
      <c r="CF128" s="178"/>
      <c r="CG128" s="155"/>
      <c r="CH128" s="155"/>
      <c r="CI128" s="155"/>
      <c r="CJ128" s="177"/>
      <c r="CK128" s="1069"/>
      <c r="CL128" s="1070"/>
      <c r="CM128" s="1070"/>
      <c r="CN128" s="1070"/>
      <c r="CO128" s="1071"/>
      <c r="CP128" s="1080" t="s">
        <v>480</v>
      </c>
      <c r="CQ128" s="771"/>
      <c r="CR128" s="771"/>
      <c r="CS128" s="771"/>
      <c r="CT128" s="771"/>
      <c r="CU128" s="771"/>
      <c r="CV128" s="771"/>
      <c r="CW128" s="771"/>
      <c r="CX128" s="771"/>
      <c r="CY128" s="771"/>
      <c r="CZ128" s="771"/>
      <c r="DA128" s="771"/>
      <c r="DB128" s="771"/>
      <c r="DC128" s="771"/>
      <c r="DD128" s="771"/>
      <c r="DE128" s="771"/>
      <c r="DF128" s="1081"/>
      <c r="DG128" s="1082" t="s">
        <v>124</v>
      </c>
      <c r="DH128" s="1083"/>
      <c r="DI128" s="1083"/>
      <c r="DJ128" s="1083"/>
      <c r="DK128" s="1083"/>
      <c r="DL128" s="1083" t="s">
        <v>124</v>
      </c>
      <c r="DM128" s="1083"/>
      <c r="DN128" s="1083"/>
      <c r="DO128" s="1083"/>
      <c r="DP128" s="1083"/>
      <c r="DQ128" s="1083" t="s">
        <v>124</v>
      </c>
      <c r="DR128" s="1083"/>
      <c r="DS128" s="1083"/>
      <c r="DT128" s="1083"/>
      <c r="DU128" s="1083"/>
      <c r="DV128" s="1084" t="s">
        <v>124</v>
      </c>
      <c r="DW128" s="1084"/>
      <c r="DX128" s="1084"/>
      <c r="DY128" s="1084"/>
      <c r="DZ128" s="1085"/>
    </row>
    <row r="129" spans="1:131" s="153" customFormat="1" ht="26.25" customHeight="1">
      <c r="A129" s="979" t="s">
        <v>104</v>
      </c>
      <c r="B129" s="980"/>
      <c r="C129" s="980"/>
      <c r="D129" s="980"/>
      <c r="E129" s="980"/>
      <c r="F129" s="980"/>
      <c r="G129" s="980"/>
      <c r="H129" s="980"/>
      <c r="I129" s="980"/>
      <c r="J129" s="980"/>
      <c r="K129" s="980"/>
      <c r="L129" s="980"/>
      <c r="M129" s="980"/>
      <c r="N129" s="980"/>
      <c r="O129" s="980"/>
      <c r="P129" s="980"/>
      <c r="Q129" s="980"/>
      <c r="R129" s="980"/>
      <c r="S129" s="980"/>
      <c r="T129" s="980"/>
      <c r="U129" s="980"/>
      <c r="V129" s="980"/>
      <c r="W129" s="1115" t="s">
        <v>481</v>
      </c>
      <c r="X129" s="1116"/>
      <c r="Y129" s="1116"/>
      <c r="Z129" s="1117"/>
      <c r="AA129" s="1003">
        <v>4803276</v>
      </c>
      <c r="AB129" s="1004"/>
      <c r="AC129" s="1004"/>
      <c r="AD129" s="1004"/>
      <c r="AE129" s="1005"/>
      <c r="AF129" s="1006">
        <v>5196762</v>
      </c>
      <c r="AG129" s="1004"/>
      <c r="AH129" s="1004"/>
      <c r="AI129" s="1004"/>
      <c r="AJ129" s="1005"/>
      <c r="AK129" s="1006">
        <v>5643668</v>
      </c>
      <c r="AL129" s="1004"/>
      <c r="AM129" s="1004"/>
      <c r="AN129" s="1004"/>
      <c r="AO129" s="1005"/>
      <c r="AP129" s="1118"/>
      <c r="AQ129" s="1119"/>
      <c r="AR129" s="1119"/>
      <c r="AS129" s="1119"/>
      <c r="AT129" s="1120"/>
      <c r="AU129" s="156"/>
      <c r="AV129" s="156"/>
      <c r="AW129" s="156"/>
      <c r="AX129" s="1110" t="s">
        <v>482</v>
      </c>
      <c r="AY129" s="968"/>
      <c r="AZ129" s="968"/>
      <c r="BA129" s="968"/>
      <c r="BB129" s="968"/>
      <c r="BC129" s="968"/>
      <c r="BD129" s="968"/>
      <c r="BE129" s="969"/>
      <c r="BF129" s="1111" t="s">
        <v>124</v>
      </c>
      <c r="BG129" s="1112"/>
      <c r="BH129" s="1112"/>
      <c r="BI129" s="1112"/>
      <c r="BJ129" s="1112"/>
      <c r="BK129" s="1112"/>
      <c r="BL129" s="1113"/>
      <c r="BM129" s="1111">
        <v>19.62</v>
      </c>
      <c r="BN129" s="1112"/>
      <c r="BO129" s="1112"/>
      <c r="BP129" s="1112"/>
      <c r="BQ129" s="1112"/>
      <c r="BR129" s="1112"/>
      <c r="BS129" s="1113"/>
      <c r="BT129" s="1111">
        <v>30</v>
      </c>
      <c r="BU129" s="1112"/>
      <c r="BV129" s="1112"/>
      <c r="BW129" s="1112"/>
      <c r="BX129" s="1112"/>
      <c r="BY129" s="1112"/>
      <c r="BZ129" s="1114"/>
      <c r="CA129" s="179"/>
      <c r="CB129" s="179"/>
      <c r="CC129" s="179"/>
      <c r="CD129" s="179"/>
      <c r="CE129" s="179"/>
      <c r="CF129" s="179"/>
      <c r="CG129" s="179"/>
      <c r="CH129" s="179"/>
      <c r="CI129" s="179"/>
      <c r="CJ129" s="179"/>
      <c r="CK129" s="179"/>
      <c r="CL129" s="179"/>
      <c r="CM129" s="179"/>
      <c r="CN129" s="179"/>
      <c r="CO129" s="179"/>
      <c r="CP129" s="179"/>
      <c r="CQ129" s="179"/>
      <c r="CR129" s="179"/>
      <c r="CS129" s="179"/>
      <c r="CT129" s="179"/>
      <c r="CU129" s="179"/>
      <c r="CV129" s="179"/>
      <c r="CW129" s="179"/>
      <c r="CX129" s="179"/>
      <c r="CY129" s="179"/>
      <c r="CZ129" s="179"/>
      <c r="DA129" s="179"/>
      <c r="DB129" s="179"/>
      <c r="DC129" s="179"/>
      <c r="DD129" s="179"/>
      <c r="DE129" s="179"/>
      <c r="DF129" s="179"/>
      <c r="DG129" s="179"/>
      <c r="DH129" s="179"/>
      <c r="DI129" s="179"/>
      <c r="DJ129" s="179"/>
      <c r="DK129" s="179"/>
      <c r="DL129" s="179"/>
      <c r="DM129" s="179"/>
      <c r="DN129" s="179"/>
      <c r="DO129" s="179"/>
      <c r="DP129" s="156"/>
      <c r="DQ129" s="156"/>
      <c r="DR129" s="156"/>
      <c r="DS129" s="156"/>
      <c r="DT129" s="156"/>
      <c r="DU129" s="156"/>
      <c r="DV129" s="156"/>
      <c r="DW129" s="156"/>
      <c r="DX129" s="156"/>
      <c r="DY129" s="156"/>
      <c r="DZ129" s="156"/>
    </row>
    <row r="130" spans="1:131" s="153" customFormat="1" ht="26.25" customHeight="1">
      <c r="A130" s="979" t="s">
        <v>483</v>
      </c>
      <c r="B130" s="980"/>
      <c r="C130" s="980"/>
      <c r="D130" s="980"/>
      <c r="E130" s="980"/>
      <c r="F130" s="980"/>
      <c r="G130" s="980"/>
      <c r="H130" s="980"/>
      <c r="I130" s="980"/>
      <c r="J130" s="980"/>
      <c r="K130" s="980"/>
      <c r="L130" s="980"/>
      <c r="M130" s="980"/>
      <c r="N130" s="980"/>
      <c r="O130" s="980"/>
      <c r="P130" s="980"/>
      <c r="Q130" s="980"/>
      <c r="R130" s="980"/>
      <c r="S130" s="980"/>
      <c r="T130" s="980"/>
      <c r="U130" s="980"/>
      <c r="V130" s="980"/>
      <c r="W130" s="1115" t="s">
        <v>484</v>
      </c>
      <c r="X130" s="1116"/>
      <c r="Y130" s="1116"/>
      <c r="Z130" s="1117"/>
      <c r="AA130" s="1003">
        <v>844626</v>
      </c>
      <c r="AB130" s="1004"/>
      <c r="AC130" s="1004"/>
      <c r="AD130" s="1004"/>
      <c r="AE130" s="1005"/>
      <c r="AF130" s="1006">
        <v>991460</v>
      </c>
      <c r="AG130" s="1004"/>
      <c r="AH130" s="1004"/>
      <c r="AI130" s="1004"/>
      <c r="AJ130" s="1005"/>
      <c r="AK130" s="1006">
        <v>1087815</v>
      </c>
      <c r="AL130" s="1004"/>
      <c r="AM130" s="1004"/>
      <c r="AN130" s="1004"/>
      <c r="AO130" s="1005"/>
      <c r="AP130" s="1118"/>
      <c r="AQ130" s="1119"/>
      <c r="AR130" s="1119"/>
      <c r="AS130" s="1119"/>
      <c r="AT130" s="1120"/>
      <c r="AU130" s="156"/>
      <c r="AV130" s="156"/>
      <c r="AW130" s="156"/>
      <c r="AX130" s="1110" t="s">
        <v>485</v>
      </c>
      <c r="AY130" s="968"/>
      <c r="AZ130" s="968"/>
      <c r="BA130" s="968"/>
      <c r="BB130" s="968"/>
      <c r="BC130" s="968"/>
      <c r="BD130" s="968"/>
      <c r="BE130" s="969"/>
      <c r="BF130" s="1146">
        <v>11.6</v>
      </c>
      <c r="BG130" s="1147"/>
      <c r="BH130" s="1147"/>
      <c r="BI130" s="1147"/>
      <c r="BJ130" s="1147"/>
      <c r="BK130" s="1147"/>
      <c r="BL130" s="1148"/>
      <c r="BM130" s="1146">
        <v>25</v>
      </c>
      <c r="BN130" s="1147"/>
      <c r="BO130" s="1147"/>
      <c r="BP130" s="1147"/>
      <c r="BQ130" s="1147"/>
      <c r="BR130" s="1147"/>
      <c r="BS130" s="1148"/>
      <c r="BT130" s="1146">
        <v>35</v>
      </c>
      <c r="BU130" s="1147"/>
      <c r="BV130" s="1147"/>
      <c r="BW130" s="1147"/>
      <c r="BX130" s="1147"/>
      <c r="BY130" s="1147"/>
      <c r="BZ130" s="114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56"/>
      <c r="DQ130" s="156"/>
      <c r="DR130" s="156"/>
      <c r="DS130" s="156"/>
      <c r="DT130" s="156"/>
      <c r="DU130" s="156"/>
      <c r="DV130" s="156"/>
      <c r="DW130" s="156"/>
      <c r="DX130" s="156"/>
      <c r="DY130" s="156"/>
      <c r="DZ130" s="156"/>
    </row>
    <row r="131" spans="1:131" s="153" customFormat="1" ht="26.25" customHeight="1" thickBot="1">
      <c r="A131" s="1150"/>
      <c r="B131" s="1151"/>
      <c r="C131" s="1151"/>
      <c r="D131" s="1151"/>
      <c r="E131" s="1151"/>
      <c r="F131" s="1151"/>
      <c r="G131" s="1151"/>
      <c r="H131" s="1151"/>
      <c r="I131" s="1151"/>
      <c r="J131" s="1151"/>
      <c r="K131" s="1151"/>
      <c r="L131" s="1151"/>
      <c r="M131" s="1151"/>
      <c r="N131" s="1151"/>
      <c r="O131" s="1151"/>
      <c r="P131" s="1151"/>
      <c r="Q131" s="1151"/>
      <c r="R131" s="1151"/>
      <c r="S131" s="1151"/>
      <c r="T131" s="1151"/>
      <c r="U131" s="1151"/>
      <c r="V131" s="1151"/>
      <c r="W131" s="1152" t="s">
        <v>486</v>
      </c>
      <c r="X131" s="1153"/>
      <c r="Y131" s="1153"/>
      <c r="Z131" s="1154"/>
      <c r="AA131" s="1049">
        <v>3958650</v>
      </c>
      <c r="AB131" s="1031"/>
      <c r="AC131" s="1031"/>
      <c r="AD131" s="1031"/>
      <c r="AE131" s="1032"/>
      <c r="AF131" s="1030">
        <v>4205302</v>
      </c>
      <c r="AG131" s="1031"/>
      <c r="AH131" s="1031"/>
      <c r="AI131" s="1031"/>
      <c r="AJ131" s="1032"/>
      <c r="AK131" s="1030">
        <v>4555853</v>
      </c>
      <c r="AL131" s="1031"/>
      <c r="AM131" s="1031"/>
      <c r="AN131" s="1031"/>
      <c r="AO131" s="1032"/>
      <c r="AP131" s="1155"/>
      <c r="AQ131" s="1156"/>
      <c r="AR131" s="1156"/>
      <c r="AS131" s="1156"/>
      <c r="AT131" s="1157"/>
      <c r="AU131" s="156"/>
      <c r="AV131" s="156"/>
      <c r="AW131" s="156"/>
      <c r="AX131" s="1128" t="s">
        <v>487</v>
      </c>
      <c r="AY131" s="771"/>
      <c r="AZ131" s="771"/>
      <c r="BA131" s="771"/>
      <c r="BB131" s="771"/>
      <c r="BC131" s="771"/>
      <c r="BD131" s="771"/>
      <c r="BE131" s="1081"/>
      <c r="BF131" s="1129">
        <v>37.299999999999997</v>
      </c>
      <c r="BG131" s="1130"/>
      <c r="BH131" s="1130"/>
      <c r="BI131" s="1130"/>
      <c r="BJ131" s="1130"/>
      <c r="BK131" s="1130"/>
      <c r="BL131" s="1131"/>
      <c r="BM131" s="1129">
        <v>350</v>
      </c>
      <c r="BN131" s="1130"/>
      <c r="BO131" s="1130"/>
      <c r="BP131" s="1130"/>
      <c r="BQ131" s="1130"/>
      <c r="BR131" s="1130"/>
      <c r="BS131" s="1131"/>
      <c r="BT131" s="1132"/>
      <c r="BU131" s="1133"/>
      <c r="BV131" s="1133"/>
      <c r="BW131" s="1133"/>
      <c r="BX131" s="1133"/>
      <c r="BY131" s="1133"/>
      <c r="BZ131" s="1134"/>
      <c r="CA131" s="179"/>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79"/>
      <c r="DI131" s="179"/>
      <c r="DJ131" s="179"/>
      <c r="DK131" s="179"/>
      <c r="DL131" s="179"/>
      <c r="DM131" s="179"/>
      <c r="DN131" s="179"/>
      <c r="DO131" s="179"/>
      <c r="DP131" s="156"/>
      <c r="DQ131" s="156"/>
      <c r="DR131" s="156"/>
      <c r="DS131" s="156"/>
      <c r="DT131" s="156"/>
      <c r="DU131" s="156"/>
      <c r="DV131" s="156"/>
      <c r="DW131" s="156"/>
      <c r="DX131" s="156"/>
      <c r="DY131" s="156"/>
      <c r="DZ131" s="156"/>
    </row>
    <row r="132" spans="1:131" s="153" customFormat="1" ht="26.25" customHeight="1">
      <c r="A132" s="1135" t="s">
        <v>488</v>
      </c>
      <c r="B132" s="1136"/>
      <c r="C132" s="1136"/>
      <c r="D132" s="1136"/>
      <c r="E132" s="1136"/>
      <c r="F132" s="1136"/>
      <c r="G132" s="1136"/>
      <c r="H132" s="1136"/>
      <c r="I132" s="1136"/>
      <c r="J132" s="1136"/>
      <c r="K132" s="1136"/>
      <c r="L132" s="1136"/>
      <c r="M132" s="1136"/>
      <c r="N132" s="1136"/>
      <c r="O132" s="1136"/>
      <c r="P132" s="1136"/>
      <c r="Q132" s="1136"/>
      <c r="R132" s="1136"/>
      <c r="S132" s="1136"/>
      <c r="T132" s="1136"/>
      <c r="U132" s="1136"/>
      <c r="V132" s="1139" t="s">
        <v>489</v>
      </c>
      <c r="W132" s="1139"/>
      <c r="X132" s="1139"/>
      <c r="Y132" s="1139"/>
      <c r="Z132" s="1140"/>
      <c r="AA132" s="1141">
        <v>9.0779684990000007</v>
      </c>
      <c r="AB132" s="1142"/>
      <c r="AC132" s="1142"/>
      <c r="AD132" s="1142"/>
      <c r="AE132" s="1143"/>
      <c r="AF132" s="1144">
        <v>12.66130233</v>
      </c>
      <c r="AG132" s="1142"/>
      <c r="AH132" s="1142"/>
      <c r="AI132" s="1142"/>
      <c r="AJ132" s="1143"/>
      <c r="AK132" s="1144">
        <v>13.3556109</v>
      </c>
      <c r="AL132" s="1142"/>
      <c r="AM132" s="1142"/>
      <c r="AN132" s="1142"/>
      <c r="AO132" s="1143"/>
      <c r="AP132" s="1046"/>
      <c r="AQ132" s="1047"/>
      <c r="AR132" s="1047"/>
      <c r="AS132" s="1047"/>
      <c r="AT132" s="1145"/>
      <c r="AU132" s="180"/>
      <c r="AV132" s="156"/>
      <c r="AW132" s="156"/>
      <c r="AX132" s="156"/>
      <c r="AY132" s="156"/>
      <c r="AZ132" s="156"/>
      <c r="BA132" s="156"/>
      <c r="BB132" s="156"/>
      <c r="BC132" s="156"/>
      <c r="BD132" s="156"/>
      <c r="BE132" s="156"/>
      <c r="BF132" s="156"/>
      <c r="BG132" s="156"/>
      <c r="BH132" s="156"/>
      <c r="BI132" s="156"/>
      <c r="BJ132" s="156"/>
      <c r="BK132" s="156"/>
      <c r="BL132" s="156"/>
      <c r="BM132" s="156"/>
      <c r="BN132" s="156"/>
      <c r="BO132" s="156"/>
      <c r="BP132" s="156"/>
      <c r="BQ132" s="156"/>
      <c r="BR132" s="156"/>
      <c r="BS132" s="157"/>
      <c r="BT132" s="156"/>
      <c r="BU132" s="156"/>
      <c r="BV132" s="156"/>
      <c r="BW132" s="156"/>
      <c r="BX132" s="156"/>
      <c r="BY132" s="156"/>
      <c r="BZ132" s="156"/>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56"/>
      <c r="DQ132" s="156"/>
      <c r="DR132" s="156"/>
      <c r="DS132" s="156"/>
      <c r="DT132" s="156"/>
      <c r="DU132" s="156"/>
      <c r="DV132" s="156"/>
      <c r="DW132" s="156"/>
      <c r="DX132" s="156"/>
      <c r="DY132" s="156"/>
      <c r="DZ132" s="156"/>
    </row>
    <row r="133" spans="1:131" s="153" customFormat="1" ht="26.25" customHeight="1" thickBot="1">
      <c r="A133" s="1137"/>
      <c r="B133" s="1138"/>
      <c r="C133" s="1138"/>
      <c r="D133" s="1138"/>
      <c r="E133" s="1138"/>
      <c r="F133" s="1138"/>
      <c r="G133" s="1138"/>
      <c r="H133" s="1138"/>
      <c r="I133" s="1138"/>
      <c r="J133" s="1138"/>
      <c r="K133" s="1138"/>
      <c r="L133" s="1138"/>
      <c r="M133" s="1138"/>
      <c r="N133" s="1138"/>
      <c r="O133" s="1138"/>
      <c r="P133" s="1138"/>
      <c r="Q133" s="1138"/>
      <c r="R133" s="1138"/>
      <c r="S133" s="1138"/>
      <c r="T133" s="1138"/>
      <c r="U133" s="1138"/>
      <c r="V133" s="1122" t="s">
        <v>490</v>
      </c>
      <c r="W133" s="1122"/>
      <c r="X133" s="1122"/>
      <c r="Y133" s="1122"/>
      <c r="Z133" s="1123"/>
      <c r="AA133" s="1124">
        <v>8.1999999999999993</v>
      </c>
      <c r="AB133" s="1125"/>
      <c r="AC133" s="1125"/>
      <c r="AD133" s="1125"/>
      <c r="AE133" s="1126"/>
      <c r="AF133" s="1124">
        <v>10.1</v>
      </c>
      <c r="AG133" s="1125"/>
      <c r="AH133" s="1125"/>
      <c r="AI133" s="1125"/>
      <c r="AJ133" s="1126"/>
      <c r="AK133" s="1124">
        <v>11.6</v>
      </c>
      <c r="AL133" s="1125"/>
      <c r="AM133" s="1125"/>
      <c r="AN133" s="1125"/>
      <c r="AO133" s="1126"/>
      <c r="AP133" s="1073"/>
      <c r="AQ133" s="1074"/>
      <c r="AR133" s="1074"/>
      <c r="AS133" s="1074"/>
      <c r="AT133" s="1127"/>
      <c r="AU133" s="156"/>
      <c r="AV133" s="156"/>
      <c r="AW133" s="156"/>
      <c r="AX133" s="156"/>
      <c r="AY133" s="156"/>
      <c r="AZ133" s="156"/>
      <c r="BA133" s="156"/>
      <c r="BB133" s="156"/>
      <c r="BC133" s="156"/>
      <c r="BD133" s="156"/>
      <c r="BE133" s="156"/>
      <c r="BF133" s="156"/>
      <c r="BG133" s="156"/>
      <c r="BH133" s="156"/>
      <c r="BI133" s="156"/>
      <c r="BJ133" s="156"/>
      <c r="BK133" s="156"/>
      <c r="BL133" s="156"/>
      <c r="BM133" s="156"/>
      <c r="BN133" s="179"/>
      <c r="BO133" s="179"/>
      <c r="BP133" s="179"/>
      <c r="BQ133" s="179"/>
      <c r="BR133" s="179"/>
      <c r="BS133" s="179"/>
      <c r="BT133" s="179"/>
      <c r="BU133" s="179"/>
      <c r="BV133" s="179"/>
      <c r="BW133" s="179"/>
      <c r="BX133" s="179"/>
      <c r="BY133" s="179"/>
      <c r="BZ133" s="179"/>
      <c r="CA133" s="179"/>
      <c r="CB133" s="179"/>
      <c r="CC133" s="179"/>
      <c r="CD133" s="179"/>
      <c r="CE133" s="179"/>
      <c r="CF133" s="179"/>
      <c r="CG133" s="179"/>
      <c r="CH133" s="179"/>
      <c r="CI133" s="179"/>
      <c r="CJ133" s="179"/>
      <c r="CK133" s="179"/>
      <c r="CL133" s="179"/>
      <c r="CM133" s="179"/>
      <c r="CN133" s="179"/>
      <c r="CO133" s="179"/>
      <c r="CP133" s="179"/>
      <c r="CQ133" s="179"/>
      <c r="CR133" s="179"/>
      <c r="CS133" s="179"/>
      <c r="CT133" s="179"/>
      <c r="CU133" s="179"/>
      <c r="CV133" s="179"/>
      <c r="CW133" s="179"/>
      <c r="CX133" s="179"/>
      <c r="CY133" s="179"/>
      <c r="CZ133" s="179"/>
      <c r="DA133" s="179"/>
      <c r="DB133" s="179"/>
      <c r="DC133" s="179"/>
      <c r="DD133" s="179"/>
      <c r="DE133" s="179"/>
      <c r="DF133" s="179"/>
      <c r="DG133" s="179"/>
      <c r="DH133" s="179"/>
      <c r="DI133" s="179"/>
      <c r="DJ133" s="179"/>
      <c r="DK133" s="179"/>
      <c r="DL133" s="179"/>
      <c r="DM133" s="179"/>
      <c r="DN133" s="179"/>
      <c r="DO133" s="179"/>
      <c r="DP133" s="156"/>
      <c r="DQ133" s="156"/>
      <c r="DR133" s="156"/>
      <c r="DS133" s="156"/>
      <c r="DT133" s="156"/>
      <c r="DU133" s="156"/>
      <c r="DV133" s="156"/>
      <c r="DW133" s="156"/>
      <c r="DX133" s="156"/>
      <c r="DY133" s="156"/>
      <c r="DZ133" s="156"/>
    </row>
    <row r="134" spans="1:131" ht="11.25" customHeight="1">
      <c r="A134" s="181"/>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c r="AR134" s="181"/>
      <c r="AS134" s="181"/>
      <c r="AT134" s="181"/>
      <c r="AU134" s="156"/>
      <c r="AV134" s="156"/>
      <c r="AW134" s="156"/>
      <c r="AX134" s="156"/>
      <c r="AY134" s="156"/>
      <c r="AZ134" s="156"/>
      <c r="BA134" s="156"/>
      <c r="BB134" s="156"/>
      <c r="BC134" s="156"/>
      <c r="BD134" s="156"/>
      <c r="BE134" s="156"/>
      <c r="BF134" s="156"/>
      <c r="BG134" s="156"/>
      <c r="BH134" s="156"/>
      <c r="BI134" s="156"/>
      <c r="BJ134" s="156"/>
      <c r="BK134" s="156"/>
      <c r="BL134" s="156"/>
      <c r="BM134" s="156"/>
      <c r="BN134" s="179"/>
      <c r="BO134" s="179"/>
      <c r="BP134" s="179"/>
      <c r="BQ134" s="179"/>
      <c r="BR134" s="179"/>
      <c r="BS134" s="179"/>
      <c r="BT134" s="179"/>
      <c r="BU134" s="179"/>
      <c r="BV134" s="179"/>
      <c r="BW134" s="179"/>
      <c r="BX134" s="179"/>
      <c r="BY134" s="179"/>
      <c r="BZ134" s="179"/>
      <c r="CA134" s="179"/>
      <c r="CB134" s="179"/>
      <c r="CC134" s="179"/>
      <c r="CD134" s="179"/>
      <c r="CE134" s="179"/>
      <c r="CF134" s="179"/>
      <c r="CG134" s="179"/>
      <c r="CH134" s="179"/>
      <c r="CI134" s="179"/>
      <c r="CJ134" s="179"/>
      <c r="CK134" s="179"/>
      <c r="CL134" s="179"/>
      <c r="CM134" s="179"/>
      <c r="CN134" s="179"/>
      <c r="CO134" s="179"/>
      <c r="CP134" s="179"/>
      <c r="CQ134" s="179"/>
      <c r="CR134" s="179"/>
      <c r="CS134" s="179"/>
      <c r="CT134" s="179"/>
      <c r="CU134" s="179"/>
      <c r="CV134" s="179"/>
      <c r="CW134" s="179"/>
      <c r="CX134" s="179"/>
      <c r="CY134" s="179"/>
      <c r="CZ134" s="179"/>
      <c r="DA134" s="179"/>
      <c r="DB134" s="179"/>
      <c r="DC134" s="179"/>
      <c r="DD134" s="179"/>
      <c r="DE134" s="179"/>
      <c r="DF134" s="179"/>
      <c r="DG134" s="179"/>
      <c r="DH134" s="179"/>
      <c r="DI134" s="179"/>
      <c r="DJ134" s="179"/>
      <c r="DK134" s="179"/>
      <c r="DL134" s="179"/>
      <c r="DM134" s="179"/>
      <c r="DN134" s="179"/>
      <c r="DO134" s="179"/>
      <c r="DP134" s="156"/>
      <c r="DQ134" s="156"/>
      <c r="DR134" s="156"/>
      <c r="DS134" s="156"/>
      <c r="DT134" s="156"/>
      <c r="DU134" s="156"/>
      <c r="DV134" s="156"/>
      <c r="DW134" s="156"/>
      <c r="DX134" s="156"/>
      <c r="DY134" s="156"/>
      <c r="DZ134" s="156"/>
      <c r="EA134" s="153"/>
    </row>
    <row r="135" spans="1:131" ht="14" hidden="1">
      <c r="AU135" s="181"/>
      <c r="AV135" s="181"/>
      <c r="AW135" s="181"/>
      <c r="AX135" s="181"/>
      <c r="AY135" s="181"/>
      <c r="AZ135" s="181"/>
      <c r="BA135" s="181"/>
      <c r="BB135" s="181"/>
      <c r="BC135" s="181"/>
      <c r="BD135" s="181"/>
      <c r="BE135" s="181"/>
      <c r="BF135" s="181"/>
      <c r="BG135" s="181"/>
      <c r="BH135" s="181"/>
      <c r="BI135" s="181"/>
      <c r="BJ135" s="181"/>
      <c r="BK135" s="181"/>
      <c r="BL135" s="181"/>
      <c r="BM135" s="181"/>
      <c r="BN135" s="181"/>
      <c r="BO135" s="181"/>
      <c r="BP135" s="181"/>
      <c r="BQ135" s="181"/>
      <c r="BR135" s="181"/>
      <c r="BS135" s="181"/>
      <c r="BT135" s="181"/>
      <c r="BU135" s="181"/>
      <c r="BV135" s="181"/>
      <c r="BW135" s="181"/>
      <c r="BX135" s="181"/>
      <c r="BY135" s="181"/>
      <c r="BZ135" s="181"/>
      <c r="CA135" s="181"/>
      <c r="CB135" s="181"/>
      <c r="CC135" s="181"/>
      <c r="CD135" s="181"/>
      <c r="CE135" s="181"/>
      <c r="CF135" s="181"/>
      <c r="CG135" s="181"/>
      <c r="CH135" s="181"/>
      <c r="CI135" s="181"/>
      <c r="CJ135" s="181"/>
      <c r="CK135" s="181"/>
      <c r="CL135" s="181"/>
      <c r="CM135" s="181"/>
      <c r="CN135" s="181"/>
      <c r="CO135" s="181"/>
      <c r="CP135" s="181"/>
      <c r="CQ135" s="181"/>
      <c r="CR135" s="181"/>
      <c r="CS135" s="181"/>
      <c r="CT135" s="181"/>
      <c r="CU135" s="181"/>
      <c r="CV135" s="181"/>
      <c r="CW135" s="181"/>
      <c r="CX135" s="181"/>
      <c r="CY135" s="181"/>
      <c r="CZ135" s="181"/>
      <c r="DA135" s="181"/>
      <c r="DB135" s="181"/>
      <c r="DC135" s="181"/>
      <c r="DD135" s="181"/>
      <c r="DE135" s="181"/>
      <c r="DF135" s="181"/>
      <c r="DG135" s="181"/>
      <c r="DH135" s="181"/>
      <c r="DI135" s="181"/>
      <c r="DJ135" s="181"/>
      <c r="DK135" s="181"/>
      <c r="DL135" s="181"/>
      <c r="DM135" s="181"/>
      <c r="DN135" s="181"/>
      <c r="DO135" s="181"/>
      <c r="DP135" s="181"/>
      <c r="DQ135" s="181"/>
      <c r="DR135" s="181"/>
      <c r="DS135" s="181"/>
      <c r="DT135" s="181"/>
      <c r="DU135" s="181"/>
      <c r="DV135" s="181"/>
      <c r="DW135" s="181"/>
      <c r="DX135" s="181"/>
      <c r="DY135" s="181"/>
      <c r="DZ135" s="181"/>
    </row>
  </sheetData>
  <sheetProtection algorithmName="SHA-512" hashValue="Rt+94lOdQnW6pqDWg0p7y6XnD0rlEq3rt10m755fnzSVbv2Zkaa0H5JijmzxyRGDePkPKdtH4DZu3h7vF0y2zA==" saltValue="a+rEeRv0U5uiCNExW5ic7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265625" style="183" customWidth="1"/>
    <col min="121" max="121" width="0" style="182" hidden="1" customWidth="1"/>
    <col min="122" max="16384" width="9" style="182" hidden="1"/>
  </cols>
  <sheetData>
    <row r="1" spans="1:120" ht="13">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182"/>
    </row>
    <row r="17" spans="119:120" ht="13">
      <c r="DP17" s="182"/>
    </row>
    <row r="18" spans="119:120" ht="13"/>
    <row r="19" spans="119:120" ht="13"/>
    <row r="20" spans="119:120" ht="13">
      <c r="DO20" s="182"/>
      <c r="DP20" s="182"/>
    </row>
    <row r="21" spans="119:120" ht="13">
      <c r="DP21" s="182"/>
    </row>
    <row r="22" spans="119:120" ht="13"/>
    <row r="23" spans="119:120" ht="13">
      <c r="DO23" s="182"/>
      <c r="DP23" s="182"/>
    </row>
    <row r="24" spans="119:120" ht="13">
      <c r="DP24" s="182"/>
    </row>
    <row r="25" spans="119:120" ht="13">
      <c r="DP25" s="182"/>
    </row>
    <row r="26" spans="119:120" ht="13">
      <c r="DO26" s="182"/>
      <c r="DP26" s="182"/>
    </row>
    <row r="27" spans="119:120" ht="13"/>
    <row r="28" spans="119:120" ht="13">
      <c r="DO28" s="182"/>
      <c r="DP28" s="182"/>
    </row>
    <row r="29" spans="119:120" ht="13">
      <c r="DP29" s="182"/>
    </row>
    <row r="30" spans="119:120" ht="13"/>
    <row r="31" spans="119:120" ht="13">
      <c r="DO31" s="182"/>
      <c r="DP31" s="182"/>
    </row>
    <row r="32" spans="119:120" ht="13"/>
    <row r="33" spans="98:120" ht="13">
      <c r="DO33" s="182"/>
      <c r="DP33" s="182"/>
    </row>
    <row r="34" spans="98:120" ht="13">
      <c r="DM34" s="182"/>
    </row>
    <row r="35" spans="98:120" ht="13">
      <c r="CT35" s="182"/>
      <c r="CU35" s="182"/>
      <c r="CV35" s="182"/>
      <c r="CY35" s="182"/>
      <c r="CZ35" s="182"/>
      <c r="DA35" s="182"/>
      <c r="DD35" s="182"/>
      <c r="DE35" s="182"/>
      <c r="DF35" s="182"/>
      <c r="DI35" s="182"/>
      <c r="DJ35" s="182"/>
      <c r="DK35" s="182"/>
      <c r="DM35" s="182"/>
      <c r="DN35" s="182"/>
      <c r="DO35" s="182"/>
      <c r="DP35" s="182"/>
    </row>
    <row r="36" spans="98:120" ht="13"/>
    <row r="37" spans="98:120" ht="13">
      <c r="CW37" s="182"/>
      <c r="DB37" s="182"/>
      <c r="DG37" s="182"/>
      <c r="DL37" s="182"/>
      <c r="DP37" s="182"/>
    </row>
    <row r="38" spans="98:120" ht="13">
      <c r="CT38" s="182"/>
      <c r="CU38" s="182"/>
      <c r="CV38" s="182"/>
      <c r="CW38" s="182"/>
      <c r="CY38" s="182"/>
      <c r="CZ38" s="182"/>
      <c r="DA38" s="182"/>
      <c r="DB38" s="182"/>
      <c r="DD38" s="182"/>
      <c r="DE38" s="182"/>
      <c r="DF38" s="182"/>
      <c r="DG38" s="182"/>
      <c r="DI38" s="182"/>
      <c r="DJ38" s="182"/>
      <c r="DK38" s="182"/>
      <c r="DL38" s="182"/>
      <c r="DN38" s="182"/>
      <c r="DO38" s="182"/>
      <c r="DP38" s="182"/>
    </row>
    <row r="39" spans="98:120" ht="13"/>
    <row r="40" spans="98:120" ht="13"/>
    <row r="41" spans="98:120" ht="13"/>
    <row r="42" spans="98:120" ht="13"/>
    <row r="43" spans="98:120" ht="13"/>
    <row r="44" spans="98:120" ht="13"/>
    <row r="45" spans="98:120" ht="13"/>
    <row r="46" spans="98:120" ht="13"/>
    <row r="47" spans="98:120" ht="13"/>
    <row r="48" spans="98:120" ht="13"/>
    <row r="49" spans="22:120" ht="13">
      <c r="DN49" s="182"/>
      <c r="DO49" s="182"/>
      <c r="DP49" s="182"/>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182"/>
      <c r="CS63" s="182"/>
      <c r="CX63" s="182"/>
      <c r="DC63" s="182"/>
      <c r="DH63" s="182"/>
    </row>
    <row r="64" spans="22:120" ht="13">
      <c r="V64" s="182"/>
    </row>
    <row r="65" spans="15:120" ht="13">
      <c r="X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U65" s="182"/>
      <c r="CZ65" s="182"/>
      <c r="DE65" s="182"/>
      <c r="DJ65" s="182"/>
    </row>
    <row r="66" spans="15:120" ht="13">
      <c r="Q66" s="182"/>
      <c r="S66" s="182"/>
      <c r="U66" s="182"/>
      <c r="DM66" s="182"/>
    </row>
    <row r="67" spans="15:120" ht="13">
      <c r="O67" s="182"/>
      <c r="P67" s="182"/>
      <c r="R67" s="182"/>
      <c r="T67" s="182"/>
      <c r="Y67" s="182"/>
      <c r="CT67" s="182"/>
      <c r="CV67" s="182"/>
      <c r="CW67" s="182"/>
      <c r="CY67" s="182"/>
      <c r="DA67" s="182"/>
      <c r="DB67" s="182"/>
      <c r="DD67" s="182"/>
      <c r="DF67" s="182"/>
      <c r="DG67" s="182"/>
      <c r="DI67" s="182"/>
      <c r="DK67" s="182"/>
      <c r="DL67" s="182"/>
      <c r="DN67" s="182"/>
      <c r="DO67" s="182"/>
      <c r="DP67" s="182"/>
    </row>
    <row r="68" spans="15:120" ht="13"/>
    <row r="69" spans="15:120" ht="13"/>
    <row r="70" spans="15:120" ht="13"/>
    <row r="71" spans="15:120" ht="13"/>
    <row r="72" spans="15:120" ht="13">
      <c r="DP72" s="182"/>
    </row>
    <row r="73" spans="15:120" ht="13">
      <c r="DP73" s="182"/>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182"/>
      <c r="CX96" s="182"/>
      <c r="DC96" s="182"/>
      <c r="DH96" s="182"/>
    </row>
    <row r="97" spans="24:120" ht="13">
      <c r="CS97" s="182"/>
      <c r="CX97" s="182"/>
      <c r="DC97" s="182"/>
      <c r="DH97" s="182"/>
      <c r="DP97" s="183" t="s">
        <v>491</v>
      </c>
    </row>
    <row r="98" spans="24:120" ht="13" hidden="1">
      <c r="CS98" s="182"/>
      <c r="CX98" s="182"/>
      <c r="DC98" s="182"/>
      <c r="DH98" s="182"/>
    </row>
    <row r="99" spans="24:120" ht="13" hidden="1">
      <c r="CS99" s="182"/>
      <c r="CX99" s="182"/>
      <c r="DC99" s="182"/>
      <c r="DH99" s="182"/>
    </row>
    <row r="101" spans="24:120" ht="12" hidden="1" customHeight="1">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c r="BJ101" s="182"/>
      <c r="BK101" s="182"/>
      <c r="BL101" s="182"/>
      <c r="BM101" s="182"/>
      <c r="BN101" s="182"/>
      <c r="BO101" s="182"/>
      <c r="BP101" s="182"/>
      <c r="BQ101" s="182"/>
      <c r="BR101" s="182"/>
      <c r="BS101" s="182"/>
      <c r="BT101" s="182"/>
      <c r="BU101" s="182"/>
      <c r="BV101" s="182"/>
      <c r="BW101" s="182"/>
      <c r="BX101" s="182"/>
      <c r="BY101" s="182"/>
      <c r="BZ101" s="182"/>
      <c r="CA101" s="182"/>
      <c r="CB101" s="182"/>
      <c r="CC101" s="182"/>
      <c r="CD101" s="182"/>
      <c r="CE101" s="182"/>
      <c r="CF101" s="182"/>
      <c r="CG101" s="182"/>
      <c r="CH101" s="182"/>
      <c r="CI101" s="182"/>
      <c r="CJ101" s="182"/>
      <c r="CK101" s="182"/>
      <c r="CL101" s="182"/>
      <c r="CM101" s="182"/>
      <c r="CN101" s="182"/>
      <c r="CO101" s="182"/>
      <c r="CP101" s="182"/>
      <c r="CQ101" s="182"/>
      <c r="CR101" s="182"/>
      <c r="CU101" s="182"/>
      <c r="CZ101" s="182"/>
      <c r="DE101" s="182"/>
      <c r="DJ101" s="182"/>
    </row>
    <row r="102" spans="24:120" ht="1.5" hidden="1" customHeight="1">
      <c r="CU102" s="182"/>
      <c r="CZ102" s="182"/>
      <c r="DE102" s="182"/>
      <c r="DJ102" s="182"/>
      <c r="DM102" s="182"/>
    </row>
    <row r="103" spans="24:120" ht="13" hidden="1">
      <c r="CT103" s="182"/>
      <c r="CV103" s="182"/>
      <c r="CW103" s="182"/>
      <c r="CY103" s="182"/>
      <c r="DA103" s="182"/>
      <c r="DB103" s="182"/>
      <c r="DD103" s="182"/>
      <c r="DF103" s="182"/>
      <c r="DG103" s="182"/>
      <c r="DI103" s="182"/>
      <c r="DK103" s="182"/>
      <c r="DL103" s="182"/>
      <c r="DM103" s="182"/>
      <c r="DN103" s="182"/>
      <c r="DO103" s="182"/>
      <c r="DP103" s="182"/>
    </row>
    <row r="104" spans="24:120" ht="13" hidden="1">
      <c r="CV104" s="182"/>
      <c r="CW104" s="182"/>
      <c r="DA104" s="182"/>
      <c r="DB104" s="182"/>
      <c r="DF104" s="182"/>
      <c r="DG104" s="182"/>
      <c r="DK104" s="182"/>
      <c r="DL104" s="182"/>
      <c r="DN104" s="182"/>
      <c r="DO104" s="182"/>
      <c r="DP104" s="182"/>
    </row>
    <row r="105" spans="24:120" ht="12.75" hidden="1" customHeight="1"/>
  </sheetData>
  <sheetProtection algorithmName="SHA-512" hashValue="4BV/Jge59IGLbc4cDFcOFGZAlpPQrYJL+39g9TMHPKY9ssPVhCRl07W9h6HhSw7hfD4N3qBKH2p0Lgl89cMnFQ==" saltValue="R56Sb5TJJ/TA3xaX+2w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328125" style="183" customWidth="1"/>
    <col min="117" max="16384" width="9" style="182" hidden="1"/>
  </cols>
  <sheetData>
    <row r="1" spans="2:116" ht="13">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row>
    <row r="2" spans="2:116" ht="13"/>
    <row r="3" spans="2:116" ht="13"/>
    <row r="4" spans="2:116" ht="13">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row>
    <row r="5" spans="2:116" ht="13">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row>
    <row r="19" spans="9:116" ht="13"/>
    <row r="20" spans="9:116" ht="13"/>
    <row r="21" spans="9:116" ht="13">
      <c r="DL21" s="182"/>
    </row>
    <row r="22" spans="9:116" ht="13">
      <c r="DI22" s="182"/>
      <c r="DJ22" s="182"/>
      <c r="DK22" s="182"/>
      <c r="DL22" s="182"/>
    </row>
    <row r="23" spans="9:116" ht="13">
      <c r="CY23" s="182"/>
      <c r="CZ23" s="182"/>
      <c r="DA23" s="182"/>
      <c r="DB23" s="182"/>
      <c r="DC23" s="182"/>
      <c r="DD23" s="182"/>
      <c r="DE23" s="182"/>
      <c r="DF23" s="182"/>
      <c r="DG23" s="182"/>
      <c r="DH23" s="182"/>
      <c r="DI23" s="182"/>
      <c r="DJ23" s="182"/>
      <c r="DK23" s="182"/>
      <c r="DL23" s="182"/>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182"/>
      <c r="DA35" s="182"/>
      <c r="DB35" s="182"/>
      <c r="DC35" s="182"/>
      <c r="DD35" s="182"/>
      <c r="DE35" s="182"/>
      <c r="DF35" s="182"/>
      <c r="DG35" s="182"/>
      <c r="DH35" s="182"/>
      <c r="DI35" s="182"/>
      <c r="DJ35" s="182"/>
      <c r="DK35" s="182"/>
      <c r="DL35" s="182"/>
    </row>
    <row r="36" spans="15:116" ht="13"/>
    <row r="37" spans="15:116" ht="13">
      <c r="DL37" s="182"/>
    </row>
    <row r="38" spans="15:116" ht="13">
      <c r="DI38" s="182"/>
      <c r="DJ38" s="182"/>
      <c r="DK38" s="182"/>
      <c r="DL38" s="182"/>
    </row>
    <row r="39" spans="15:116" ht="13"/>
    <row r="40" spans="15:116" ht="13"/>
    <row r="41" spans="15:116" ht="13"/>
    <row r="42" spans="15:116" ht="13"/>
    <row r="43" spans="15:116" ht="13">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row>
    <row r="44" spans="15:116" ht="13">
      <c r="DL44" s="182"/>
    </row>
    <row r="45" spans="15:116" ht="13"/>
    <row r="46" spans="15:116" ht="13">
      <c r="DA46" s="182"/>
      <c r="DB46" s="182"/>
      <c r="DC46" s="182"/>
      <c r="DD46" s="182"/>
      <c r="DE46" s="182"/>
      <c r="DF46" s="182"/>
      <c r="DG46" s="182"/>
      <c r="DH46" s="182"/>
      <c r="DI46" s="182"/>
      <c r="DJ46" s="182"/>
      <c r="DK46" s="182"/>
      <c r="DL46" s="182"/>
    </row>
    <row r="47" spans="15:116" ht="13"/>
    <row r="48" spans="15:116" ht="13"/>
    <row r="49" spans="104:116" ht="13"/>
    <row r="50" spans="104:116" ht="13">
      <c r="CZ50" s="182"/>
      <c r="DA50" s="182"/>
      <c r="DB50" s="182"/>
      <c r="DC50" s="182"/>
      <c r="DD50" s="182"/>
      <c r="DE50" s="182"/>
      <c r="DF50" s="182"/>
      <c r="DG50" s="182"/>
      <c r="DH50" s="182"/>
      <c r="DI50" s="182"/>
      <c r="DJ50" s="182"/>
      <c r="DK50" s="182"/>
      <c r="DL50" s="182"/>
    </row>
    <row r="51" spans="104:116" ht="13"/>
    <row r="52" spans="104:116" ht="13"/>
    <row r="53" spans="104:116" ht="13">
      <c r="DL53" s="182"/>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182"/>
      <c r="DD67" s="182"/>
      <c r="DE67" s="182"/>
      <c r="DF67" s="182"/>
      <c r="DG67" s="182"/>
      <c r="DH67" s="182"/>
      <c r="DI67" s="182"/>
      <c r="DJ67" s="182"/>
      <c r="DK67" s="182"/>
      <c r="DL67" s="182"/>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cwxUP7DqOIEW3pBIXmENd+ZkoJNIq1N+etCjoE4UcEhDmetTHsEtcsEVBHP4XjBoMS/ocwD87i2ag4gMehNz4Q==" saltValue="S6yF+CpozcPUlrW2FLJp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53125" style="243" customWidth="1"/>
    <col min="37" max="44" width="17" style="243" customWidth="1"/>
    <col min="45" max="45" width="6.08984375" style="249" customWidth="1"/>
    <col min="46" max="46" width="3" style="247" customWidth="1"/>
    <col min="47" max="47" width="19.08984375" style="243" hidden="1" customWidth="1"/>
    <col min="48" max="52" width="12.6328125" style="243" hidden="1" customWidth="1"/>
    <col min="53" max="16384" width="8.6328125" style="243" hidden="1"/>
  </cols>
  <sheetData>
    <row r="1" spans="1:46" ht="13">
      <c r="AS1" s="243"/>
      <c r="AT1" s="243"/>
    </row>
    <row r="2" spans="1:46" ht="13">
      <c r="AS2" s="243"/>
      <c r="AT2" s="243"/>
    </row>
    <row r="3" spans="1:46" ht="13">
      <c r="AS3" s="243"/>
      <c r="AT3" s="243"/>
    </row>
    <row r="4" spans="1:46" ht="13">
      <c r="AS4" s="243"/>
      <c r="AT4" s="243"/>
    </row>
    <row r="5" spans="1:46" ht="16.5">
      <c r="A5" s="244" t="s">
        <v>492</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ht="13">
      <c r="A6" s="247"/>
      <c r="AK6" s="248" t="s">
        <v>493</v>
      </c>
      <c r="AL6" s="248"/>
      <c r="AM6" s="248"/>
      <c r="AN6" s="248"/>
    </row>
    <row r="7" spans="1:46" ht="13.5" customHeight="1">
      <c r="A7" s="247"/>
      <c r="AK7" s="184"/>
      <c r="AL7" s="185"/>
      <c r="AM7" s="185"/>
      <c r="AN7" s="186"/>
      <c r="AO7" s="1159" t="s">
        <v>494</v>
      </c>
      <c r="AP7" s="187"/>
      <c r="AQ7" s="188" t="s">
        <v>495</v>
      </c>
      <c r="AR7" s="189"/>
    </row>
    <row r="8" spans="1:46" ht="13">
      <c r="A8" s="247"/>
      <c r="AK8" s="190"/>
      <c r="AL8" s="191"/>
      <c r="AM8" s="191"/>
      <c r="AN8" s="192"/>
      <c r="AO8" s="1160"/>
      <c r="AP8" s="193" t="s">
        <v>496</v>
      </c>
      <c r="AQ8" s="194" t="s">
        <v>497</v>
      </c>
      <c r="AR8" s="195" t="s">
        <v>498</v>
      </c>
    </row>
    <row r="9" spans="1:46" ht="13">
      <c r="A9" s="247"/>
      <c r="AK9" s="1161" t="s">
        <v>499</v>
      </c>
      <c r="AL9" s="1162"/>
      <c r="AM9" s="1162"/>
      <c r="AN9" s="1163"/>
      <c r="AO9" s="196">
        <v>1393852</v>
      </c>
      <c r="AP9" s="196">
        <v>81760</v>
      </c>
      <c r="AQ9" s="197">
        <v>91900</v>
      </c>
      <c r="AR9" s="198">
        <v>-11</v>
      </c>
    </row>
    <row r="10" spans="1:46" ht="13.5" customHeight="1">
      <c r="A10" s="247"/>
      <c r="AK10" s="1161" t="s">
        <v>500</v>
      </c>
      <c r="AL10" s="1162"/>
      <c r="AM10" s="1162"/>
      <c r="AN10" s="1163"/>
      <c r="AO10" s="199">
        <v>249951</v>
      </c>
      <c r="AP10" s="199">
        <v>14662</v>
      </c>
      <c r="AQ10" s="200">
        <v>11848</v>
      </c>
      <c r="AR10" s="201">
        <v>23.8</v>
      </c>
    </row>
    <row r="11" spans="1:46" ht="13.5" customHeight="1">
      <c r="A11" s="247"/>
      <c r="AK11" s="1161" t="s">
        <v>501</v>
      </c>
      <c r="AL11" s="1162"/>
      <c r="AM11" s="1162"/>
      <c r="AN11" s="1163"/>
      <c r="AO11" s="199" t="s">
        <v>502</v>
      </c>
      <c r="AP11" s="199" t="s">
        <v>502</v>
      </c>
      <c r="AQ11" s="200">
        <v>323</v>
      </c>
      <c r="AR11" s="201" t="s">
        <v>502</v>
      </c>
    </row>
    <row r="12" spans="1:46" ht="13.5" customHeight="1">
      <c r="A12" s="247"/>
      <c r="AK12" s="1161" t="s">
        <v>503</v>
      </c>
      <c r="AL12" s="1162"/>
      <c r="AM12" s="1162"/>
      <c r="AN12" s="1163"/>
      <c r="AO12" s="199" t="s">
        <v>502</v>
      </c>
      <c r="AP12" s="199" t="s">
        <v>502</v>
      </c>
      <c r="AQ12" s="200">
        <v>21</v>
      </c>
      <c r="AR12" s="201" t="s">
        <v>502</v>
      </c>
    </row>
    <row r="13" spans="1:46" ht="13.5" customHeight="1">
      <c r="A13" s="247"/>
      <c r="AK13" s="1161" t="s">
        <v>504</v>
      </c>
      <c r="AL13" s="1162"/>
      <c r="AM13" s="1162"/>
      <c r="AN13" s="1163"/>
      <c r="AO13" s="199">
        <v>51153</v>
      </c>
      <c r="AP13" s="199">
        <v>3001</v>
      </c>
      <c r="AQ13" s="200">
        <v>3646</v>
      </c>
      <c r="AR13" s="201">
        <v>-17.7</v>
      </c>
    </row>
    <row r="14" spans="1:46" ht="13.5" customHeight="1">
      <c r="A14" s="247"/>
      <c r="AK14" s="1161" t="s">
        <v>505</v>
      </c>
      <c r="AL14" s="1162"/>
      <c r="AM14" s="1162"/>
      <c r="AN14" s="1163"/>
      <c r="AO14" s="199">
        <v>86807</v>
      </c>
      <c r="AP14" s="199">
        <v>5092</v>
      </c>
      <c r="AQ14" s="200">
        <v>1700</v>
      </c>
      <c r="AR14" s="201">
        <v>199.5</v>
      </c>
    </row>
    <row r="15" spans="1:46" ht="13.5" customHeight="1">
      <c r="A15" s="247"/>
      <c r="AK15" s="1164" t="s">
        <v>506</v>
      </c>
      <c r="AL15" s="1165"/>
      <c r="AM15" s="1165"/>
      <c r="AN15" s="1166"/>
      <c r="AO15" s="199">
        <v>-109068</v>
      </c>
      <c r="AP15" s="199">
        <v>-6398</v>
      </c>
      <c r="AQ15" s="200">
        <v>-7027</v>
      </c>
      <c r="AR15" s="201">
        <v>-9</v>
      </c>
    </row>
    <row r="16" spans="1:46" ht="13">
      <c r="A16" s="247"/>
      <c r="AK16" s="1164" t="s">
        <v>181</v>
      </c>
      <c r="AL16" s="1165"/>
      <c r="AM16" s="1165"/>
      <c r="AN16" s="1166"/>
      <c r="AO16" s="199">
        <v>1672695</v>
      </c>
      <c r="AP16" s="199">
        <v>98117</v>
      </c>
      <c r="AQ16" s="200">
        <v>102411</v>
      </c>
      <c r="AR16" s="201">
        <v>-4.2</v>
      </c>
    </row>
    <row r="17" spans="1:46" ht="13">
      <c r="A17" s="247"/>
    </row>
    <row r="18" spans="1:46" ht="13">
      <c r="A18" s="247"/>
      <c r="AQ18" s="250"/>
      <c r="AR18" s="250"/>
    </row>
    <row r="19" spans="1:46" ht="13">
      <c r="A19" s="247"/>
      <c r="AK19" s="243" t="s">
        <v>507</v>
      </c>
    </row>
    <row r="20" spans="1:46" ht="13">
      <c r="A20" s="247"/>
      <c r="AK20" s="251"/>
      <c r="AL20" s="252"/>
      <c r="AM20" s="252"/>
      <c r="AN20" s="253"/>
      <c r="AO20" s="254" t="s">
        <v>508</v>
      </c>
      <c r="AP20" s="255" t="s">
        <v>509</v>
      </c>
      <c r="AQ20" s="256" t="s">
        <v>510</v>
      </c>
      <c r="AR20" s="257"/>
    </row>
    <row r="21" spans="1:46" s="248" customFormat="1" ht="13">
      <c r="A21" s="258"/>
      <c r="AK21" s="1167" t="s">
        <v>511</v>
      </c>
      <c r="AL21" s="1168"/>
      <c r="AM21" s="1168"/>
      <c r="AN21" s="1169"/>
      <c r="AO21" s="259">
        <v>9.5</v>
      </c>
      <c r="AP21" s="260">
        <v>9.23</v>
      </c>
      <c r="AQ21" s="261">
        <v>0.27</v>
      </c>
      <c r="AS21" s="262"/>
      <c r="AT21" s="258"/>
    </row>
    <row r="22" spans="1:46" s="248" customFormat="1" ht="13">
      <c r="A22" s="258"/>
      <c r="AK22" s="1167" t="s">
        <v>512</v>
      </c>
      <c r="AL22" s="1168"/>
      <c r="AM22" s="1168"/>
      <c r="AN22" s="1169"/>
      <c r="AO22" s="263">
        <v>93.6</v>
      </c>
      <c r="AP22" s="264">
        <v>96.8</v>
      </c>
      <c r="AQ22" s="265">
        <v>-3.2</v>
      </c>
      <c r="AR22" s="250"/>
      <c r="AS22" s="262"/>
      <c r="AT22" s="258"/>
    </row>
    <row r="23" spans="1:46" s="248" customFormat="1" ht="13">
      <c r="A23" s="258"/>
      <c r="AP23" s="250"/>
      <c r="AQ23" s="250"/>
      <c r="AR23" s="250"/>
      <c r="AS23" s="262"/>
      <c r="AT23" s="258"/>
    </row>
    <row r="24" spans="1:46" s="248" customFormat="1" ht="13">
      <c r="A24" s="258"/>
      <c r="AP24" s="250"/>
      <c r="AQ24" s="250"/>
      <c r="AR24" s="250"/>
      <c r="AS24" s="262"/>
      <c r="AT24" s="258"/>
    </row>
    <row r="25" spans="1:46" s="248" customFormat="1" ht="13">
      <c r="A25" s="266"/>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8"/>
      <c r="AQ25" s="268"/>
      <c r="AR25" s="268"/>
      <c r="AS25" s="269"/>
      <c r="AT25" s="258"/>
    </row>
    <row r="26" spans="1:46" s="248" customFormat="1" ht="13">
      <c r="A26" s="1158" t="s">
        <v>513</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row>
    <row r="27" spans="1:46" ht="13">
      <c r="A27" s="270"/>
      <c r="AS27" s="243"/>
      <c r="AT27" s="243"/>
    </row>
    <row r="28" spans="1:46" ht="16.5">
      <c r="A28" s="244" t="s">
        <v>514</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71"/>
    </row>
    <row r="29" spans="1:46" ht="13">
      <c r="A29" s="247"/>
      <c r="AK29" s="248" t="s">
        <v>515</v>
      </c>
      <c r="AL29" s="248"/>
      <c r="AM29" s="248"/>
      <c r="AN29" s="248"/>
      <c r="AS29" s="272"/>
    </row>
    <row r="30" spans="1:46" ht="13.5" customHeight="1">
      <c r="A30" s="247"/>
      <c r="AK30" s="184"/>
      <c r="AL30" s="185"/>
      <c r="AM30" s="185"/>
      <c r="AN30" s="186"/>
      <c r="AO30" s="1159" t="s">
        <v>494</v>
      </c>
      <c r="AP30" s="187"/>
      <c r="AQ30" s="188" t="s">
        <v>495</v>
      </c>
      <c r="AR30" s="189"/>
    </row>
    <row r="31" spans="1:46" ht="13">
      <c r="A31" s="247"/>
      <c r="AK31" s="190"/>
      <c r="AL31" s="191"/>
      <c r="AM31" s="191"/>
      <c r="AN31" s="192"/>
      <c r="AO31" s="1160"/>
      <c r="AP31" s="193" t="s">
        <v>496</v>
      </c>
      <c r="AQ31" s="194" t="s">
        <v>497</v>
      </c>
      <c r="AR31" s="195" t="s">
        <v>498</v>
      </c>
    </row>
    <row r="32" spans="1:46" ht="27" customHeight="1">
      <c r="A32" s="247"/>
      <c r="AK32" s="1175" t="s">
        <v>516</v>
      </c>
      <c r="AL32" s="1176"/>
      <c r="AM32" s="1176"/>
      <c r="AN32" s="1177"/>
      <c r="AO32" s="202">
        <v>1479555</v>
      </c>
      <c r="AP32" s="202">
        <v>86788</v>
      </c>
      <c r="AQ32" s="203">
        <v>50517</v>
      </c>
      <c r="AR32" s="204">
        <v>71.8</v>
      </c>
    </row>
    <row r="33" spans="1:46" ht="13.5" customHeight="1">
      <c r="A33" s="247"/>
      <c r="AK33" s="1175" t="s">
        <v>517</v>
      </c>
      <c r="AL33" s="1176"/>
      <c r="AM33" s="1176"/>
      <c r="AN33" s="1177"/>
      <c r="AO33" s="202" t="s">
        <v>502</v>
      </c>
      <c r="AP33" s="202" t="s">
        <v>502</v>
      </c>
      <c r="AQ33" s="203" t="s">
        <v>502</v>
      </c>
      <c r="AR33" s="204" t="s">
        <v>502</v>
      </c>
    </row>
    <row r="34" spans="1:46" ht="27" customHeight="1">
      <c r="A34" s="247"/>
      <c r="AK34" s="1175" t="s">
        <v>518</v>
      </c>
      <c r="AL34" s="1176"/>
      <c r="AM34" s="1176"/>
      <c r="AN34" s="1177"/>
      <c r="AO34" s="202" t="s">
        <v>502</v>
      </c>
      <c r="AP34" s="202" t="s">
        <v>502</v>
      </c>
      <c r="AQ34" s="203">
        <v>23</v>
      </c>
      <c r="AR34" s="204" t="s">
        <v>502</v>
      </c>
    </row>
    <row r="35" spans="1:46" ht="27" customHeight="1">
      <c r="A35" s="247"/>
      <c r="AK35" s="1175" t="s">
        <v>519</v>
      </c>
      <c r="AL35" s="1176"/>
      <c r="AM35" s="1176"/>
      <c r="AN35" s="1177"/>
      <c r="AO35" s="202">
        <v>179473</v>
      </c>
      <c r="AP35" s="202">
        <v>10528</v>
      </c>
      <c r="AQ35" s="203">
        <v>15430</v>
      </c>
      <c r="AR35" s="204">
        <v>-31.8</v>
      </c>
    </row>
    <row r="36" spans="1:46" ht="27" customHeight="1">
      <c r="A36" s="247"/>
      <c r="AK36" s="1175" t="s">
        <v>520</v>
      </c>
      <c r="AL36" s="1176"/>
      <c r="AM36" s="1176"/>
      <c r="AN36" s="1177"/>
      <c r="AO36" s="202">
        <v>44177</v>
      </c>
      <c r="AP36" s="202">
        <v>2591</v>
      </c>
      <c r="AQ36" s="203">
        <v>2664</v>
      </c>
      <c r="AR36" s="204">
        <v>-2.7</v>
      </c>
    </row>
    <row r="37" spans="1:46" ht="13.5" customHeight="1">
      <c r="A37" s="247"/>
      <c r="AK37" s="1175" t="s">
        <v>521</v>
      </c>
      <c r="AL37" s="1176"/>
      <c r="AM37" s="1176"/>
      <c r="AN37" s="1177"/>
      <c r="AO37" s="202" t="s">
        <v>502</v>
      </c>
      <c r="AP37" s="202" t="s">
        <v>502</v>
      </c>
      <c r="AQ37" s="203">
        <v>451</v>
      </c>
      <c r="AR37" s="204" t="s">
        <v>502</v>
      </c>
    </row>
    <row r="38" spans="1:46" ht="27" customHeight="1">
      <c r="A38" s="247"/>
      <c r="AK38" s="1178" t="s">
        <v>522</v>
      </c>
      <c r="AL38" s="1179"/>
      <c r="AM38" s="1179"/>
      <c r="AN38" s="1180"/>
      <c r="AO38" s="273" t="s">
        <v>502</v>
      </c>
      <c r="AP38" s="273" t="s">
        <v>502</v>
      </c>
      <c r="AQ38" s="274">
        <v>4</v>
      </c>
      <c r="AR38" s="265" t="s">
        <v>502</v>
      </c>
      <c r="AS38" s="272"/>
    </row>
    <row r="39" spans="1:46" ht="13">
      <c r="A39" s="247"/>
      <c r="AK39" s="1178" t="s">
        <v>523</v>
      </c>
      <c r="AL39" s="1179"/>
      <c r="AM39" s="1179"/>
      <c r="AN39" s="1180"/>
      <c r="AO39" s="202">
        <v>-6928</v>
      </c>
      <c r="AP39" s="202">
        <v>-406</v>
      </c>
      <c r="AQ39" s="203">
        <v>-3528</v>
      </c>
      <c r="AR39" s="204">
        <v>-88.5</v>
      </c>
      <c r="AS39" s="272"/>
    </row>
    <row r="40" spans="1:46" ht="27" customHeight="1">
      <c r="A40" s="247"/>
      <c r="AK40" s="1175" t="s">
        <v>524</v>
      </c>
      <c r="AL40" s="1176"/>
      <c r="AM40" s="1176"/>
      <c r="AN40" s="1177"/>
      <c r="AO40" s="202">
        <v>-1087815</v>
      </c>
      <c r="AP40" s="202">
        <v>-63809</v>
      </c>
      <c r="AQ40" s="203">
        <v>-45748</v>
      </c>
      <c r="AR40" s="204">
        <v>39.5</v>
      </c>
      <c r="AS40" s="272"/>
    </row>
    <row r="41" spans="1:46" ht="13">
      <c r="A41" s="247"/>
      <c r="AK41" s="1181" t="s">
        <v>291</v>
      </c>
      <c r="AL41" s="1182"/>
      <c r="AM41" s="1182"/>
      <c r="AN41" s="1183"/>
      <c r="AO41" s="202">
        <v>608462</v>
      </c>
      <c r="AP41" s="202">
        <v>35691</v>
      </c>
      <c r="AQ41" s="203">
        <v>19813</v>
      </c>
      <c r="AR41" s="204">
        <v>80.099999999999994</v>
      </c>
      <c r="AS41" s="272"/>
    </row>
    <row r="42" spans="1:46" ht="13">
      <c r="A42" s="247"/>
      <c r="AK42" s="275" t="s">
        <v>525</v>
      </c>
      <c r="AQ42" s="250"/>
      <c r="AR42" s="250"/>
      <c r="AS42" s="272"/>
    </row>
    <row r="43" spans="1:46" ht="13">
      <c r="A43" s="247"/>
      <c r="AP43" s="276"/>
      <c r="AQ43" s="250"/>
      <c r="AS43" s="272"/>
    </row>
    <row r="44" spans="1:46" ht="13">
      <c r="A44" s="247"/>
      <c r="AQ44" s="250"/>
    </row>
    <row r="45" spans="1:46" ht="13">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77"/>
      <c r="AR45" s="245"/>
      <c r="AS45" s="245"/>
      <c r="AT45" s="243"/>
    </row>
    <row r="46" spans="1:46" ht="13">
      <c r="A46" s="278"/>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43"/>
    </row>
    <row r="47" spans="1:46" ht="17.25" customHeight="1">
      <c r="A47" s="279" t="s">
        <v>526</v>
      </c>
    </row>
    <row r="48" spans="1:46" ht="13">
      <c r="A48" s="247"/>
      <c r="AK48" s="280" t="s">
        <v>527</v>
      </c>
      <c r="AL48" s="280"/>
      <c r="AM48" s="280"/>
      <c r="AN48" s="280"/>
      <c r="AO48" s="280"/>
      <c r="AP48" s="280"/>
      <c r="AQ48" s="281"/>
      <c r="AR48" s="280"/>
    </row>
    <row r="49" spans="1:44" ht="13.5" customHeight="1">
      <c r="A49" s="247"/>
      <c r="AK49" s="205"/>
      <c r="AL49" s="206"/>
      <c r="AM49" s="1170" t="s">
        <v>494</v>
      </c>
      <c r="AN49" s="1172" t="s">
        <v>528</v>
      </c>
      <c r="AO49" s="1173"/>
      <c r="AP49" s="1173"/>
      <c r="AQ49" s="1173"/>
      <c r="AR49" s="1174"/>
    </row>
    <row r="50" spans="1:44" ht="13">
      <c r="A50" s="247"/>
      <c r="AK50" s="207"/>
      <c r="AL50" s="208"/>
      <c r="AM50" s="1171"/>
      <c r="AN50" s="209" t="s">
        <v>529</v>
      </c>
      <c r="AO50" s="210" t="s">
        <v>530</v>
      </c>
      <c r="AP50" s="211" t="s">
        <v>531</v>
      </c>
      <c r="AQ50" s="212" t="s">
        <v>532</v>
      </c>
      <c r="AR50" s="213" t="s">
        <v>533</v>
      </c>
    </row>
    <row r="51" spans="1:44" ht="13">
      <c r="A51" s="247"/>
      <c r="AK51" s="205" t="s">
        <v>534</v>
      </c>
      <c r="AL51" s="206"/>
      <c r="AM51" s="219">
        <v>1416628</v>
      </c>
      <c r="AN51" s="220">
        <v>82444</v>
      </c>
      <c r="AO51" s="221">
        <v>28.8</v>
      </c>
      <c r="AP51" s="222">
        <v>67343</v>
      </c>
      <c r="AQ51" s="282">
        <v>0.1</v>
      </c>
      <c r="AR51" s="214">
        <v>28.7</v>
      </c>
    </row>
    <row r="52" spans="1:44" ht="13">
      <c r="A52" s="247"/>
      <c r="AK52" s="215"/>
      <c r="AL52" s="216" t="s">
        <v>535</v>
      </c>
      <c r="AM52" s="283">
        <v>374167</v>
      </c>
      <c r="AN52" s="284">
        <v>21775</v>
      </c>
      <c r="AO52" s="285">
        <v>-30.6</v>
      </c>
      <c r="AP52" s="286">
        <v>32865</v>
      </c>
      <c r="AQ52" s="287">
        <v>-6.3</v>
      </c>
      <c r="AR52" s="217">
        <v>-24.3</v>
      </c>
    </row>
    <row r="53" spans="1:44" ht="13">
      <c r="A53" s="247"/>
      <c r="AK53" s="205" t="s">
        <v>536</v>
      </c>
      <c r="AL53" s="206"/>
      <c r="AM53" s="219">
        <v>2475404</v>
      </c>
      <c r="AN53" s="220">
        <v>145501</v>
      </c>
      <c r="AO53" s="221">
        <v>76.5</v>
      </c>
      <c r="AP53" s="222">
        <v>73475</v>
      </c>
      <c r="AQ53" s="282">
        <v>9.1</v>
      </c>
      <c r="AR53" s="214">
        <v>67.400000000000006</v>
      </c>
    </row>
    <row r="54" spans="1:44" ht="13">
      <c r="A54" s="247"/>
      <c r="AK54" s="215"/>
      <c r="AL54" s="216" t="s">
        <v>535</v>
      </c>
      <c r="AM54" s="283">
        <v>1276907</v>
      </c>
      <c r="AN54" s="284">
        <v>75055</v>
      </c>
      <c r="AO54" s="285">
        <v>244.7</v>
      </c>
      <c r="AP54" s="286">
        <v>43072</v>
      </c>
      <c r="AQ54" s="287">
        <v>31.1</v>
      </c>
      <c r="AR54" s="217">
        <v>213.6</v>
      </c>
    </row>
    <row r="55" spans="1:44" ht="13">
      <c r="A55" s="247"/>
      <c r="AK55" s="205" t="s">
        <v>537</v>
      </c>
      <c r="AL55" s="206"/>
      <c r="AM55" s="219">
        <v>3620418</v>
      </c>
      <c r="AN55" s="220">
        <v>214327</v>
      </c>
      <c r="AO55" s="221">
        <v>47.3</v>
      </c>
      <c r="AP55" s="222">
        <v>87464</v>
      </c>
      <c r="AQ55" s="282">
        <v>19</v>
      </c>
      <c r="AR55" s="214">
        <v>28.3</v>
      </c>
    </row>
    <row r="56" spans="1:44" ht="13">
      <c r="A56" s="247"/>
      <c r="AK56" s="215"/>
      <c r="AL56" s="216" t="s">
        <v>535</v>
      </c>
      <c r="AM56" s="283">
        <v>375357</v>
      </c>
      <c r="AN56" s="284">
        <v>22221</v>
      </c>
      <c r="AO56" s="285">
        <v>-70.400000000000006</v>
      </c>
      <c r="AP56" s="286">
        <v>47479</v>
      </c>
      <c r="AQ56" s="287">
        <v>10.199999999999999</v>
      </c>
      <c r="AR56" s="217">
        <v>-80.599999999999994</v>
      </c>
    </row>
    <row r="57" spans="1:44" ht="13">
      <c r="A57" s="247"/>
      <c r="AK57" s="205" t="s">
        <v>538</v>
      </c>
      <c r="AL57" s="206"/>
      <c r="AM57" s="219">
        <v>1912091</v>
      </c>
      <c r="AN57" s="220">
        <v>112642</v>
      </c>
      <c r="AO57" s="221">
        <v>-47.4</v>
      </c>
      <c r="AP57" s="222">
        <v>96248</v>
      </c>
      <c r="AQ57" s="282">
        <v>10</v>
      </c>
      <c r="AR57" s="214">
        <v>-57.4</v>
      </c>
    </row>
    <row r="58" spans="1:44" ht="13">
      <c r="A58" s="247"/>
      <c r="AK58" s="215"/>
      <c r="AL58" s="216" t="s">
        <v>535</v>
      </c>
      <c r="AM58" s="283">
        <v>554236</v>
      </c>
      <c r="AN58" s="284">
        <v>32650</v>
      </c>
      <c r="AO58" s="285">
        <v>46.9</v>
      </c>
      <c r="AP58" s="286">
        <v>55768</v>
      </c>
      <c r="AQ58" s="287">
        <v>17.5</v>
      </c>
      <c r="AR58" s="217">
        <v>29.4</v>
      </c>
    </row>
    <row r="59" spans="1:44" ht="13">
      <c r="A59" s="247"/>
      <c r="AK59" s="205" t="s">
        <v>539</v>
      </c>
      <c r="AL59" s="206"/>
      <c r="AM59" s="219">
        <v>1178557</v>
      </c>
      <c r="AN59" s="220">
        <v>69132</v>
      </c>
      <c r="AO59" s="221">
        <v>-38.6</v>
      </c>
      <c r="AP59" s="222">
        <v>76413</v>
      </c>
      <c r="AQ59" s="282">
        <v>-20.6</v>
      </c>
      <c r="AR59" s="214">
        <v>-18</v>
      </c>
    </row>
    <row r="60" spans="1:44" ht="13">
      <c r="A60" s="247"/>
      <c r="AK60" s="215"/>
      <c r="AL60" s="216" t="s">
        <v>535</v>
      </c>
      <c r="AM60" s="283">
        <v>448236</v>
      </c>
      <c r="AN60" s="284">
        <v>26293</v>
      </c>
      <c r="AO60" s="285">
        <v>-19.5</v>
      </c>
      <c r="AP60" s="286">
        <v>39658</v>
      </c>
      <c r="AQ60" s="287">
        <v>-28.9</v>
      </c>
      <c r="AR60" s="217">
        <v>9.4</v>
      </c>
    </row>
    <row r="61" spans="1:44" ht="13">
      <c r="A61" s="247"/>
      <c r="AK61" s="205" t="s">
        <v>540</v>
      </c>
      <c r="AL61" s="218"/>
      <c r="AM61" s="219">
        <v>2120620</v>
      </c>
      <c r="AN61" s="220">
        <v>124809</v>
      </c>
      <c r="AO61" s="221">
        <v>13.3</v>
      </c>
      <c r="AP61" s="222">
        <v>80189</v>
      </c>
      <c r="AQ61" s="223">
        <v>3.5</v>
      </c>
      <c r="AR61" s="214">
        <v>9.8000000000000007</v>
      </c>
    </row>
    <row r="62" spans="1:44" ht="13">
      <c r="A62" s="247"/>
      <c r="AK62" s="215"/>
      <c r="AL62" s="216" t="s">
        <v>535</v>
      </c>
      <c r="AM62" s="283">
        <v>605781</v>
      </c>
      <c r="AN62" s="284">
        <v>35599</v>
      </c>
      <c r="AO62" s="285">
        <v>34.200000000000003</v>
      </c>
      <c r="AP62" s="286">
        <v>43768</v>
      </c>
      <c r="AQ62" s="287">
        <v>4.7</v>
      </c>
      <c r="AR62" s="217">
        <v>29.5</v>
      </c>
    </row>
    <row r="63" spans="1:44" ht="13">
      <c r="A63" s="247"/>
    </row>
    <row r="64" spans="1:44" ht="13">
      <c r="A64" s="247"/>
    </row>
    <row r="65" spans="1:46" ht="13">
      <c r="A65" s="247"/>
    </row>
    <row r="66" spans="1:46" ht="13">
      <c r="A66" s="288"/>
      <c r="B66" s="278"/>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89"/>
    </row>
    <row r="67" spans="1:46" ht="13.5" hidden="1" customHeight="1">
      <c r="AS67" s="243"/>
      <c r="AT67" s="243"/>
    </row>
    <row r="68" spans="1:46" ht="13.5" hidden="1" customHeight="1"/>
    <row r="69" spans="1:46" ht="13.5" hidden="1" customHeight="1"/>
    <row r="70" spans="1:46" ht="13" hidden="1"/>
    <row r="71" spans="1:46" ht="13" hidden="1"/>
    <row r="72" spans="1:46" ht="13" hidden="1"/>
    <row r="73" spans="1:46" ht="13" hidden="1"/>
  </sheetData>
  <sheetProtection algorithmName="SHA-512" hashValue="1BqZamBf9k9vIDRvTDrZ8xoIIGOlDleuJw+toqenWKp4AKU2qq8A07hR0FZlaA9BeDCYL6ET5IpC2MmrrkKRbQ==" saltValue="xiEexhKynFH3ZpLlzw5z3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6" zoomScaleNormal="86" zoomScaleSheetLayoutView="55" workbookViewId="0"/>
  </sheetViews>
  <sheetFormatPr defaultColWidth="0" defaultRowHeight="13.5" customHeight="1" zeroHeight="1"/>
  <cols>
    <col min="1" max="125" width="2.453125" style="183" customWidth="1"/>
    <col min="126" max="16384" width="9" style="182" hidden="1"/>
  </cols>
  <sheetData>
    <row r="1" spans="2:125" ht="13.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row>
    <row r="2" spans="2:125" ht="13">
      <c r="B2" s="182"/>
      <c r="DG2" s="182"/>
    </row>
    <row r="3" spans="2:125" ht="13">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H3" s="182"/>
      <c r="DI3" s="182"/>
      <c r="DJ3" s="182"/>
      <c r="DK3" s="182"/>
      <c r="DL3" s="182"/>
      <c r="DM3" s="182"/>
      <c r="DN3" s="182"/>
      <c r="DO3" s="182"/>
      <c r="DP3" s="182"/>
      <c r="DQ3" s="182"/>
      <c r="DR3" s="182"/>
      <c r="DS3" s="182"/>
      <c r="DT3" s="182"/>
      <c r="DU3" s="182"/>
    </row>
    <row r="4" spans="2:125" ht="13"/>
    <row r="5" spans="2:125" ht="13"/>
    <row r="6" spans="2:125" ht="13"/>
    <row r="7" spans="2:125" ht="13"/>
    <row r="8" spans="2:125" ht="13"/>
    <row r="9" spans="2:125" ht="13">
      <c r="DU9" s="182"/>
    </row>
    <row r="10" spans="2:125" ht="13"/>
    <row r="11" spans="2:125" ht="13"/>
    <row r="12" spans="2:125" ht="13"/>
    <row r="13" spans="2:125" ht="13"/>
    <row r="14" spans="2:125" ht="13"/>
    <row r="15" spans="2:125" ht="13"/>
    <row r="16" spans="2:125" ht="13"/>
    <row r="17" spans="125:125" ht="13">
      <c r="DU17" s="182"/>
    </row>
    <row r="18" spans="125:125" ht="13"/>
    <row r="19" spans="125:125" ht="13"/>
    <row r="20" spans="125:125" ht="13">
      <c r="DU20" s="182"/>
    </row>
    <row r="21" spans="125:125" ht="13">
      <c r="DU21" s="182"/>
    </row>
    <row r="22" spans="125:125" ht="13"/>
    <row r="23" spans="125:125" ht="13"/>
    <row r="24" spans="125:125" ht="13"/>
    <row r="25" spans="125:125" ht="13"/>
    <row r="26" spans="125:125" ht="13"/>
    <row r="27" spans="125:125" ht="13"/>
    <row r="28" spans="125:125" ht="13">
      <c r="DU28" s="182"/>
    </row>
    <row r="29" spans="125:125" ht="13"/>
    <row r="30" spans="125:125" ht="13"/>
    <row r="31" spans="125:125" ht="13"/>
    <row r="32" spans="125:125" ht="13"/>
    <row r="33" spans="2:125" ht="13">
      <c r="B33" s="182"/>
      <c r="G33" s="182"/>
      <c r="I33" s="182"/>
    </row>
    <row r="34" spans="2:125" ht="13">
      <c r="C34" s="182"/>
      <c r="P34" s="182"/>
      <c r="DE34" s="182"/>
      <c r="DH34" s="182"/>
    </row>
    <row r="35" spans="2:125" ht="13">
      <c r="D35" s="182"/>
      <c r="E35" s="182"/>
      <c r="DG35" s="182"/>
      <c r="DJ35" s="182"/>
      <c r="DP35" s="182"/>
      <c r="DQ35" s="182"/>
      <c r="DR35" s="182"/>
      <c r="DS35" s="182"/>
      <c r="DT35" s="182"/>
      <c r="DU35" s="182"/>
    </row>
    <row r="36" spans="2:125" ht="13">
      <c r="F36" s="182"/>
      <c r="H36" s="182"/>
      <c r="J36" s="182"/>
      <c r="K36" s="182"/>
      <c r="L36" s="182"/>
      <c r="M36" s="182"/>
      <c r="N36" s="182"/>
      <c r="O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182"/>
      <c r="CV36" s="182"/>
      <c r="CW36" s="182"/>
      <c r="CX36" s="182"/>
      <c r="CY36" s="182"/>
      <c r="CZ36" s="182"/>
      <c r="DA36" s="182"/>
      <c r="DB36" s="182"/>
      <c r="DC36" s="182"/>
      <c r="DD36" s="182"/>
      <c r="DF36" s="182"/>
      <c r="DI36" s="182"/>
      <c r="DK36" s="182"/>
      <c r="DL36" s="182"/>
      <c r="DM36" s="182"/>
      <c r="DN36" s="182"/>
      <c r="DO36" s="182"/>
      <c r="DP36" s="182"/>
      <c r="DQ36" s="182"/>
      <c r="DR36" s="182"/>
      <c r="DS36" s="182"/>
      <c r="DT36" s="182"/>
      <c r="DU36" s="182"/>
    </row>
    <row r="37" spans="2:125" ht="13">
      <c r="DU37" s="182"/>
    </row>
    <row r="38" spans="2:125" ht="13">
      <c r="DT38" s="182"/>
      <c r="DU38" s="182"/>
    </row>
    <row r="39" spans="2:125" ht="13"/>
    <row r="40" spans="2:125" ht="13">
      <c r="DH40" s="182"/>
    </row>
    <row r="41" spans="2:125" ht="13">
      <c r="DE41" s="182"/>
    </row>
    <row r="42" spans="2:125" ht="13">
      <c r="DG42" s="182"/>
      <c r="DJ42" s="182"/>
    </row>
    <row r="43" spans="2:125" ht="13">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F43" s="182"/>
      <c r="DI43" s="182"/>
      <c r="DK43" s="182"/>
      <c r="DL43" s="182"/>
      <c r="DM43" s="182"/>
      <c r="DN43" s="182"/>
      <c r="DO43" s="182"/>
      <c r="DP43" s="182"/>
      <c r="DQ43" s="182"/>
      <c r="DR43" s="182"/>
      <c r="DS43" s="182"/>
      <c r="DT43" s="182"/>
      <c r="DU43" s="182"/>
    </row>
    <row r="44" spans="2:125" ht="13">
      <c r="DU44" s="182"/>
    </row>
    <row r="45" spans="2:125" ht="13"/>
    <row r="46" spans="2:125" ht="13"/>
    <row r="47" spans="2:125" ht="13"/>
    <row r="48" spans="2:125" ht="13">
      <c r="DT48" s="182"/>
      <c r="DU48" s="182"/>
    </row>
    <row r="49" spans="120:125" ht="13">
      <c r="DU49" s="182"/>
    </row>
    <row r="50" spans="120:125" ht="13">
      <c r="DU50" s="182"/>
    </row>
    <row r="51" spans="120:125" ht="13">
      <c r="DP51" s="182"/>
      <c r="DQ51" s="182"/>
      <c r="DR51" s="182"/>
      <c r="DS51" s="182"/>
      <c r="DT51" s="182"/>
      <c r="DU51" s="182"/>
    </row>
    <row r="52" spans="120:125" ht="13"/>
    <row r="53" spans="120:125" ht="13"/>
    <row r="54" spans="120:125" ht="13">
      <c r="DU54" s="182"/>
    </row>
    <row r="55" spans="120:125" ht="13"/>
    <row r="56" spans="120:125" ht="13"/>
    <row r="57" spans="120:125" ht="13"/>
    <row r="58" spans="120:125" ht="13">
      <c r="DU58" s="182"/>
    </row>
    <row r="59" spans="120:125" ht="13"/>
    <row r="60" spans="120:125" ht="13"/>
    <row r="61" spans="120:125" ht="13"/>
    <row r="62" spans="120:125" ht="13"/>
    <row r="63" spans="120:125" ht="13">
      <c r="DU63" s="182"/>
    </row>
    <row r="64" spans="120:125" ht="13">
      <c r="DT64" s="182"/>
      <c r="DU64" s="182"/>
    </row>
    <row r="65" spans="123:125" ht="13"/>
    <row r="66" spans="123:125" ht="13"/>
    <row r="67" spans="123:125" ht="13"/>
    <row r="68" spans="123:125" ht="13"/>
    <row r="69" spans="123:125" ht="13">
      <c r="DS69" s="182"/>
      <c r="DT69" s="182"/>
      <c r="DU69" s="182"/>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182"/>
    </row>
    <row r="83" spans="116:125" ht="13">
      <c r="DM83" s="182"/>
      <c r="DN83" s="182"/>
      <c r="DO83" s="182"/>
      <c r="DP83" s="182"/>
      <c r="DQ83" s="182"/>
      <c r="DR83" s="182"/>
      <c r="DS83" s="182"/>
      <c r="DT83" s="182"/>
      <c r="DU83" s="182"/>
    </row>
    <row r="84" spans="116:125" ht="13"/>
    <row r="85" spans="116:125" ht="13"/>
    <row r="86" spans="116:125" ht="13"/>
    <row r="87" spans="116:125" ht="13"/>
    <row r="88" spans="116:125" ht="13">
      <c r="DU88" s="182"/>
    </row>
    <row r="89" spans="116:125" ht="13"/>
    <row r="90" spans="116:125" ht="13"/>
    <row r="91" spans="116:125" ht="13"/>
    <row r="92" spans="116:125" ht="13.5" customHeight="1"/>
    <row r="93" spans="116:125" ht="13.5" customHeight="1"/>
    <row r="94" spans="116:125" ht="13.5" customHeight="1">
      <c r="DS94" s="182"/>
      <c r="DT94" s="182"/>
      <c r="DU94" s="182"/>
    </row>
    <row r="95" spans="116:125" ht="13.5" customHeight="1">
      <c r="DU95" s="182"/>
    </row>
    <row r="96" spans="116:125" ht="13.5" customHeight="1"/>
    <row r="97" spans="124:125" ht="13.5" customHeight="1"/>
    <row r="98" spans="124:125" ht="13.5" customHeight="1"/>
    <row r="99" spans="124:125" ht="13.5" customHeight="1"/>
    <row r="100" spans="124:125" ht="13.5" customHeight="1"/>
    <row r="101" spans="124:125" ht="13.5" customHeight="1">
      <c r="DU101" s="182"/>
    </row>
    <row r="102" spans="124:125" ht="13.5" customHeight="1"/>
    <row r="103" spans="124:125" ht="13.5" customHeight="1"/>
    <row r="104" spans="124:125" ht="13.5" customHeight="1">
      <c r="DT104" s="182"/>
      <c r="DU104" s="18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182" t="s">
        <v>491</v>
      </c>
    </row>
    <row r="120" spans="125:125" ht="13.5" hidden="1" customHeight="1"/>
    <row r="121" spans="125:125" ht="13.5" hidden="1" customHeight="1">
      <c r="DU121" s="182"/>
    </row>
  </sheetData>
  <sheetProtection algorithmName="SHA-512" hashValue="qM7aLUMVLKwmg7ykf6cFKFZjzgr65myYCYeaq+sH8CkEMYlRwXsyMwVL5bWqUYnUX96y8A0MDGwjuxqpPUjmWw==" saltValue="XhQc2o/8GIDkcr0ak9K8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4" zoomScaleNormal="84" zoomScaleSheetLayoutView="55" workbookViewId="0"/>
  </sheetViews>
  <sheetFormatPr defaultColWidth="0" defaultRowHeight="13.5" customHeight="1" zeroHeight="1"/>
  <cols>
    <col min="1" max="125" width="2.453125" style="183" customWidth="1"/>
    <col min="126" max="142" width="0" style="182" hidden="1" customWidth="1"/>
    <col min="143" max="16384" width="9" style="182" hidden="1"/>
  </cols>
  <sheetData>
    <row r="1" spans="1:125" ht="13.5" customHeight="1">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row>
    <row r="2" spans="1:125" ht="13">
      <c r="B2" s="182"/>
      <c r="T2" s="182"/>
    </row>
    <row r="3" spans="1:125" ht="13">
      <c r="C3" s="182"/>
      <c r="D3" s="182"/>
      <c r="E3" s="182"/>
      <c r="F3" s="182"/>
      <c r="G3" s="182"/>
      <c r="H3" s="182"/>
      <c r="I3" s="182"/>
      <c r="J3" s="182"/>
      <c r="K3" s="182"/>
      <c r="L3" s="182"/>
      <c r="M3" s="182"/>
      <c r="N3" s="182"/>
      <c r="O3" s="182"/>
      <c r="P3" s="182"/>
      <c r="Q3" s="182"/>
      <c r="R3" s="182"/>
      <c r="S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182"/>
      <c r="G33" s="182"/>
      <c r="I33" s="182"/>
    </row>
    <row r="34" spans="2:125" ht="13">
      <c r="C34" s="182"/>
      <c r="P34" s="182"/>
      <c r="R34" s="182"/>
      <c r="U34" s="182"/>
    </row>
    <row r="35" spans="2:125" ht="13">
      <c r="D35" s="182"/>
      <c r="E35" s="182"/>
      <c r="T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2"/>
      <c r="CA35" s="182"/>
      <c r="CB35" s="182"/>
      <c r="CC35" s="182"/>
      <c r="CD35" s="182"/>
      <c r="CE35" s="182"/>
      <c r="CF35" s="182"/>
      <c r="CG35" s="182"/>
      <c r="CH35" s="182"/>
      <c r="CI35" s="182"/>
      <c r="CJ35" s="182"/>
      <c r="CK35" s="182"/>
      <c r="CL35" s="182"/>
      <c r="CM35" s="182"/>
      <c r="CN35" s="182"/>
      <c r="CO35" s="182"/>
      <c r="CP35" s="182"/>
      <c r="CQ35" s="182"/>
      <c r="CR35" s="182"/>
      <c r="CS35" s="182"/>
      <c r="CT35" s="182"/>
      <c r="CU35" s="182"/>
      <c r="CV35" s="182"/>
      <c r="CW35" s="182"/>
      <c r="CX35" s="182"/>
      <c r="CY35" s="182"/>
      <c r="CZ35" s="182"/>
      <c r="DA35" s="182"/>
      <c r="DB35" s="182"/>
      <c r="DC35" s="182"/>
      <c r="DD35" s="182"/>
      <c r="DE35" s="182"/>
      <c r="DF35" s="182"/>
      <c r="DG35" s="182"/>
      <c r="DH35" s="182"/>
      <c r="DI35" s="182"/>
      <c r="DJ35" s="182"/>
      <c r="DK35" s="182"/>
      <c r="DL35" s="182"/>
      <c r="DM35" s="182"/>
      <c r="DN35" s="182"/>
      <c r="DO35" s="182"/>
      <c r="DP35" s="182"/>
      <c r="DQ35" s="182"/>
      <c r="DR35" s="182"/>
      <c r="DS35" s="182"/>
      <c r="DT35" s="182"/>
      <c r="DU35" s="182"/>
    </row>
    <row r="36" spans="2:125" ht="13">
      <c r="F36" s="182"/>
      <c r="H36" s="182"/>
      <c r="J36" s="182"/>
      <c r="K36" s="182"/>
      <c r="L36" s="182"/>
      <c r="M36" s="182"/>
      <c r="N36" s="182"/>
      <c r="O36" s="182"/>
      <c r="Q36" s="182"/>
      <c r="S36" s="182"/>
      <c r="V36" s="182"/>
    </row>
    <row r="37" spans="2:125" ht="13"/>
    <row r="38" spans="2:125" ht="13"/>
    <row r="39" spans="2:125" ht="13"/>
    <row r="40" spans="2:125" ht="13">
      <c r="U40" s="182"/>
    </row>
    <row r="41" spans="2:125" ht="13">
      <c r="R41" s="182"/>
    </row>
    <row r="42" spans="2:125" ht="13">
      <c r="T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row>
    <row r="43" spans="2:125" ht="13">
      <c r="Q43" s="182"/>
      <c r="S43" s="182"/>
      <c r="V43" s="182"/>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183" t="s">
        <v>491</v>
      </c>
    </row>
  </sheetData>
  <sheetProtection algorithmName="SHA-512" hashValue="YzcJII4/I3tiM8SOO1PZ9Ibu5+jJEVDOAwYCIEySns8jVWQ3xzu1qU80ax3r0qKcKe+qzUUq16eGyR1JDrisdQ==" saltValue="iQANKdQO1F1IASUrvPiw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290"/>
      <c r="C47" s="1184" t="s">
        <v>3</v>
      </c>
      <c r="D47" s="1184"/>
      <c r="E47" s="1185"/>
      <c r="F47" s="291">
        <v>15.37</v>
      </c>
      <c r="G47" s="292">
        <v>16.53</v>
      </c>
      <c r="H47" s="292">
        <v>16.670000000000002</v>
      </c>
      <c r="I47" s="292">
        <v>20.91</v>
      </c>
      <c r="J47" s="293">
        <v>25.13</v>
      </c>
    </row>
    <row r="48" spans="2:10" ht="57.75" customHeight="1">
      <c r="B48" s="294"/>
      <c r="C48" s="1186" t="s">
        <v>4</v>
      </c>
      <c r="D48" s="1186"/>
      <c r="E48" s="1187"/>
      <c r="F48" s="295">
        <v>16.21</v>
      </c>
      <c r="G48" s="296">
        <v>11.55</v>
      </c>
      <c r="H48" s="296">
        <v>9.31</v>
      </c>
      <c r="I48" s="296">
        <v>8.24</v>
      </c>
      <c r="J48" s="297">
        <v>14.44</v>
      </c>
    </row>
    <row r="49" spans="2:10" ht="57.75" customHeight="1" thickBot="1">
      <c r="B49" s="298"/>
      <c r="C49" s="1188" t="s">
        <v>5</v>
      </c>
      <c r="D49" s="1188"/>
      <c r="E49" s="1189"/>
      <c r="F49" s="299">
        <v>3.31</v>
      </c>
      <c r="G49" s="300" t="s">
        <v>547</v>
      </c>
      <c r="H49" s="300" t="s">
        <v>548</v>
      </c>
      <c r="I49" s="300">
        <v>5.3</v>
      </c>
      <c r="J49" s="301">
        <v>12.74</v>
      </c>
    </row>
    <row r="50" spans="2:10" ht="13"/>
  </sheetData>
  <sheetProtection algorithmName="SHA-512" hashValue="lInpzRaP7f2jE/u6JcQlslriC7j2xrhD6Mjeb3gDkKDtA65hvI3o68YNv6XqnryGCkqmB+3Nyqq1OAetpJwRFA==" saltValue="kA58t/RGKzdjmhCA/+iy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 </vt:lpstr>
      <vt:lpstr>普通会計の状況</vt:lpstr>
      <vt:lpstr>各会計、関係団体の財政状況及び健全化判断比率</vt:lpstr>
      <vt:lpstr>財政比較分析表</vt:lpstr>
      <vt:lpstr>経常経費分析表（経常収支比率の分析） </vt:lpstr>
      <vt:lpstr>経常経費分析表（人件費・公債費・普通建設事業費の分析）</vt:lpstr>
      <vt:lpstr>性質別歳出決算分析表（住民一人当たりのコスト） </vt:lpstr>
      <vt:lpstr>目的別歳出決算分析表（住民一人当たりのコスト） </vt:lpstr>
      <vt:lpstr>実質収支比率等に係る経年分析</vt:lpstr>
      <vt:lpstr>連結実質赤字比率に係る赤字・黒字の構成分析</vt:lpstr>
      <vt:lpstr>実質公債費比率（分子）の構造 </vt:lpstr>
      <vt:lpstr>将来負担比率（分子）の構造</vt:lpstr>
      <vt:lpstr>基金残高に係る経年分析 </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2023-09-29T06:54:54Z</cp:lastPrinted>
  <dcterms:created xsi:type="dcterms:W3CDTF">2023-02-20T07:33:39Z</dcterms:created>
  <dcterms:modified xsi:type="dcterms:W3CDTF">2023-10-04T02:08:39Z</dcterms:modified>
  <cp:category/>
</cp:coreProperties>
</file>