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財政課\＠令和5年度\04財政01財政（記録用フォルダ）\06　決算状況　01　決算統計\〆10.12　R3財政状況資料集\提出\"/>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O34" i="10"/>
  <c r="BW34" i="10"/>
  <c r="BW35" i="10" s="1"/>
  <c r="BW36" i="10" s="1"/>
  <c r="BW37" i="10" s="1"/>
  <c r="BW38" i="10" s="1"/>
  <c r="BW39" i="10" s="1"/>
  <c r="BW40"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AM36" i="10" s="1"/>
</calcChain>
</file>

<file path=xl/sharedStrings.xml><?xml version="1.0" encoding="utf-8"?>
<sst xmlns="http://schemas.openxmlformats.org/spreadsheetml/2006/main" count="1122" uniqueCount="610">
  <si>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</si>
  <si>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</si>
  <si>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</si>
  <si>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</si>
  <si>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</si>
  <si>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</si>
  <si>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</si>
  <si>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</si>
  <si>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</si>
  <si>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</si>
  <si>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</si>
  <si>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</si>
  <si>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</si>
  <si>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</si>
  <si>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</si>
  <si>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</si>
  <si>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</si>
  <si>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</si>
  <si>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</si>
  <si>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</si>
  <si>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</si>
  <si>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</si>
  <si>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</si>
  <si>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</si>
  <si>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</si>
  <si>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</si>
  <si>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</si>
  <si>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</si>
  <si>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</si>
  <si>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</si>
  <si>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</si>
  <si>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</si>
  <si>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</si>
  <si>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</si>
  <si>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</si>
  <si>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</si>
  <si>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</si>
  <si>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</si>
  <si>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</si>
  <si>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</si>
  <si>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</si>
  <si>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</si>
  <si>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</si>
  <si>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</si>
  <si>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</si>
  <si>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</si>
  <si>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</si>
  <si>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</si>
  <si>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</si>
  <si>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</si>
  <si>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</si>
  <si>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</si>
  <si>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</si>
  <si>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</si>
  <si>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</si>
  <si>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</si>
  <si>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</si>
  <si>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</si>
  <si>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</si>
  <si>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</si>
  <si>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</si>
  <si>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</si>
  <si>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</si>
  <si>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</si>
  <si>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</si>
  <si>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</si>
  <si>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</si>
  <si>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</si>
  <si>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</si>
  <si>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</si>
  <si>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</si>
  <si>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</si>
  <si>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</si>
  <si>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</si>
  <si>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</si>
  <si>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</si>
  <si>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</si>
  <si>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</si>
  <si>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</si>
  <si>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</si>
  <si>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</si>
  <si>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</si>
  <si>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</si>
  <si>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</si>
  <si>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</si>
  <si>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</si>
  <si>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</si>
  <si>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</si>
  <si>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</si>
  <si>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</si>
  <si>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</si>
  <si>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</si>
  <si>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</si>
  <si>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</si>
  <si>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</si>
  <si>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</si>
  <si>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</si>
  <si>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</si>
  <si>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</si>
  <si>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</si>
  <si>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</si>
  <si>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</si>
  <si>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</si>
  <si>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</si>
  <si>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</si>
  <si>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</si>
  <si>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</si>
  <si>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</si>
  <si>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</si>
  <si>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</si>
  <si>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</si>
  <si>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</si>
  <si>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</si>
  <si>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</si>
  <si>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</si>
  <si>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</si>
  <si>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</si>
  <si>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</si>
  <si>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</si>
  <si>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</si>
  <si>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</si>
  <si>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</si>
  <si>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</si>
  <si>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</si>
  <si>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</si>
  <si>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</si>
  <si>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</si>
  <si>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</si>
  <si>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</si>
  <si>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</si>
  <si>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</si>
  <si>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</si>
  <si>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</si>
  <si>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</si>
  <si>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</si>
  <si>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</si>
  <si>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</si>
  <si>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</si>
  <si>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</si>
  <si>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</si>
  <si>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</si>
  <si>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</si>
  <si>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</si>
  <si>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</si>
  <si>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</si>
  <si>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</si>
  <si>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</si>
  <si>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</si>
  <si>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</si>
  <si>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</si>
  <si>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</si>
  <si>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</si>
  <si>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</si>
  <si>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</si>
  <si>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</si>
  <si>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</si>
  <si>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</si>
  <si>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</si>
  <si>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</si>
  <si>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</si>
  <si>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</si>
  <si>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</si>
  <si>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</si>
  <si>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</si>
  <si>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</si>
  <si>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</si>
  <si>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</si>
  <si>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</si>
  <si>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</si>
  <si>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</si>
  <si>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</si>
  <si>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</si>
  <si>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</si>
  <si>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</si>
  <si>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</si>
  <si>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</si>
  <si>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</si>
  <si>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</si>
  <si>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</si>
  <si>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</si>
  <si>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</si>
  <si>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</si>
  <si>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</si>
  <si>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</si>
  <si>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</si>
  <si>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</si>
  <si>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</si>
  <si>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</si>
  <si>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</si>
  <si>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</si>
  <si>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</si>
  <si>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</si>
  <si>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</si>
  <si>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</si>
  <si>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</si>
  <si>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</si>
  <si>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</si>
  <si>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</si>
  <si>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</si>
  <si>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</si>
  <si>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</si>
  <si>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</si>
  <si>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</si>
  <si>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</si>
  <si>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</si>
  <si>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</si>
  <si>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</si>
  <si>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</si>
  <si>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</si>
  <si>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</si>
  <si>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</si>
  <si>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</si>
  <si>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</si>
  <si>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</si>
  <si>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</si>
  <si>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</si>
  <si>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</si>
  <si>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</si>
  <si>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</si>
  <si>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熊本県大津町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</si>
  <si>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</si>
  <si>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</si>
  <si>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</si>
  <si>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</si>
  <si>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</si>
  <si>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</si>
  <si>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</si>
  <si>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</si>
  <si>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</si>
  <si>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</si>
  <si>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</si>
  <si>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</si>
  <si>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</si>
  <si>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</si>
  <si>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</si>
  <si>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</si>
  <si>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</si>
  <si>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</si>
  <si>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</si>
  <si>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</si>
  <si>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</si>
  <si>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</si>
  <si>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</si>
  <si>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</si>
  <si>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</si>
  <si>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</si>
  <si>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</si>
  <si>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</si>
  <si>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</si>
  <si>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</si>
  <si>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</si>
  <si>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</si>
  <si>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</si>
  <si>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</si>
  <si>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</si>
  <si>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</si>
  <si>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</si>
  <si>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</si>
  <si>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</si>
  <si>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</si>
  <si>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</si>
  <si>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</si>
  <si>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</si>
  <si>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</si>
  <si>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</si>
  <si>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</si>
  <si>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</si>
  <si>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</si>
  <si>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</si>
  <si>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</si>
  <si>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</si>
  <si>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</si>
  <si>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</si>
  <si>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</si>
  <si>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</si>
  <si>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</si>
  <si>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</si>
  <si>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</si>
  <si>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</si>
  <si>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</si>
  <si>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</si>
  <si>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</si>
  <si>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</si>
  <si>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</si>
  <si>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</si>
  <si>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</si>
  <si>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</si>
  <si>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</si>
  <si>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</si>
  <si>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</si>
  <si>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</si>
  <si>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</si>
  <si>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</si>
  <si>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</si>
  <si>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</si>
  <si>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</si>
  <si>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</si>
  <si>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</si>
  <si>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</si>
  <si>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</si>
  <si>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</si>
  <si>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</si>
  <si>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</si>
  <si>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</si>
  <si>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</si>
  <si>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</si>
  <si>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</si>
  <si>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</si>
  <si>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</si>
  <si>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</si>
  <si>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</si>
  <si>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</si>
  <si>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</si>
  <si>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</si>
  <si>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</si>
  <si>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</si>
  <si>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</si>
  <si>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</si>
  <si>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</si>
  <si>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</si>
  <si>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</si>
  <si>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</si>
  <si>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</si>
  <si>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</si>
  <si>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</si>
  <si>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</si>
  <si>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</si>
  <si>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</si>
  <si>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</si>
  <si>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</si>
  <si>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</si>
  <si>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</si>
  <si>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</si>
  <si>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</si>
  <si>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</si>
  <si>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</si>
  <si>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</si>
  <si>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</si>
  <si>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</si>
  <si>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</si>
  <si>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</si>
  <si>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</si>
  <si>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</si>
  <si>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</si>
  <si>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</si>
  <si>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</si>
  <si>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</si>
  <si>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</si>
  <si>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</si>
  <si>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</si>
  <si>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</si>
  <si>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</si>
  <si>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</si>
  <si>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</si>
  <si>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</si>
  <si>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</si>
  <si>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</si>
  <si>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</si>
  <si>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</si>
  <si>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</si>
  <si>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</si>
  <si>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</si>
  <si>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</si>
  <si>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</si>
  <si>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</si>
  <si>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</si>
  <si>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</si>
  <si>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</si>
  <si>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</si>
  <si>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</si>
  <si>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</si>
  <si>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</si>
  <si>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</si>
  <si>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</si>
  <si>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</si>
  <si>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熊本県大津町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</si>
  <si>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</si>
  <si>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</si>
  <si>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</si>
  <si>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</si>
  <si>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</si>
  <si>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</si>
  <si>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</si>
  <si>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</si>
  <si>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</si>
  <si>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</si>
  <si>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</si>
  <si>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</si>
  <si>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</si>
  <si>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</si>
  <si>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</si>
  <si>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</si>
  <si>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</si>
  <si>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</si>
  <si>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</si>
  <si>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</si>
  <si>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大津町外四ヶ市町村共有財産管理処分事務受託特別会計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</si>
  <si>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</si>
  <si>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</si>
  <si>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</si>
  <si>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</si>
  <si>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</si>
  <si>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</si>
  <si>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</si>
  <si>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</si>
  <si>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</si>
  <si>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</si>
  <si>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</si>
  <si>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</si>
  <si>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</si>
  <si>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</si>
  <si>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</si>
  <si>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</si>
  <si>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公共下水道事業会計</t>
    <phoneticPr fontId="5"/>
  </si>
  <si>
    <t>農業集落排水事業会計</t>
    <phoneticPr fontId="5"/>
  </si>
  <si>
    <t>工業用水道事業会計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</si>
  <si>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</si>
  <si>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</si>
  <si>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</si>
  <si>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</si>
  <si>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</si>
  <si>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</si>
  <si>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</si>
  <si>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</si>
  <si>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</si>
  <si>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</si>
  <si>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</si>
  <si>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</si>
  <si>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</si>
  <si>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</si>
  <si>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</si>
  <si>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</si>
  <si>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</si>
  <si>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</si>
  <si>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</si>
  <si>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</si>
  <si>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</si>
  <si>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</si>
  <si>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</si>
  <si>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</si>
  <si>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</si>
  <si>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</si>
  <si>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</si>
  <si>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</si>
  <si>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</si>
  <si>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</si>
  <si>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</si>
  <si>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</si>
  <si>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</si>
  <si>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</si>
  <si>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</si>
  <si>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</si>
  <si>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</si>
  <si>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</si>
  <si>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</si>
  <si>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</si>
  <si>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</si>
  <si>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</si>
  <si>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</si>
  <si>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</si>
  <si>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</si>
  <si>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</si>
  <si>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</si>
  <si>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</si>
  <si>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</si>
  <si>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</si>
  <si>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</si>
  <si>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</si>
  <si>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</si>
  <si>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</si>
  <si>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</si>
  <si>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</si>
  <si>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</si>
  <si>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</si>
  <si>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</si>
  <si>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</si>
  <si>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</si>
  <si>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</si>
  <si>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</si>
  <si>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</si>
  <si>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</si>
  <si>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</si>
  <si>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</si>
  <si>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</si>
  <si>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</si>
  <si>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</si>
  <si>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</si>
  <si>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</si>
  <si>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</si>
  <si>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</si>
  <si>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</si>
  <si>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</si>
  <si>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</si>
  <si>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</si>
  <si>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</si>
  <si>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</si>
  <si>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</si>
  <si>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</si>
  <si>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</si>
  <si>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</si>
  <si>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</si>
  <si>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</si>
  <si>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</si>
  <si>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</si>
  <si>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</si>
  <si>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</si>
  <si>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</si>
  <si>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</si>
  <si>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</si>
  <si>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</si>
  <si>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</si>
  <si>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</si>
  <si>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</si>
  <si>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</si>
  <si>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</si>
  <si>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</si>
  <si>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</si>
  <si>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</si>
  <si>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</si>
  <si>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</si>
  <si>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</si>
  <si>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</si>
  <si>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</si>
  <si>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</si>
  <si>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</si>
  <si>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</si>
  <si>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</si>
  <si>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</si>
  <si>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</si>
  <si>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</si>
  <si>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</si>
  <si>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</si>
  <si>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</si>
  <si>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</si>
  <si>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</si>
  <si>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</si>
  <si>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</si>
  <si>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</si>
  <si>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</si>
  <si>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</si>
  <si>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</si>
  <si>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</si>
  <si>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</si>
  <si>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</si>
  <si>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</si>
  <si>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</si>
  <si>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</si>
  <si>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</si>
  <si>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</si>
  <si>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</si>
  <si>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</si>
  <si>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</si>
  <si>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</si>
  <si>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</si>
  <si>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</si>
  <si>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</si>
  <si>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</si>
  <si>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</si>
  <si>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</si>
  <si>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</si>
  <si>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</si>
  <si>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</si>
  <si>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4.12</t>
  </si>
  <si>
    <t>▲ 1.38</t>
  </si>
  <si>
    <t>▲ 0.60</t>
  </si>
  <si>
    <t>一般会計</t>
  </si>
  <si>
    <t>介護保険特別会計</t>
  </si>
  <si>
    <t>国民健康保険特別会計</t>
  </si>
  <si>
    <t>公共下水道事業会計</t>
  </si>
  <si>
    <t>工業用水道事業会計</t>
  </si>
  <si>
    <t>大津町外四ヶ市町村共有財産管理処分事務受託特別会計</t>
  </si>
  <si>
    <t>農業集落排水事業会計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</si>
  <si>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</si>
  <si>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</si>
  <si>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</si>
  <si>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</si>
  <si>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</si>
  <si>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</si>
  <si>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</si>
  <si>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</si>
  <si>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</si>
  <si>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▲47</t>
  </si>
  <si>
    <t>法適用企業</t>
  </si>
  <si>
    <t>▲39</t>
  </si>
  <si>
    <t>特別会計（交通災害共済事業）分を含む</t>
    <rPh sb="0" eb="4">
      <t>トクベツカイケイ</t>
    </rPh>
    <rPh sb="5" eb="9">
      <t>コウツウサイガイ</t>
    </rPh>
    <rPh sb="9" eb="13">
      <t>キョウサイジギョウ</t>
    </rPh>
    <rPh sb="14" eb="15">
      <t>ブン</t>
    </rPh>
    <rPh sb="16" eb="17">
      <t>フク</t>
    </rPh>
    <phoneticPr fontId="2"/>
  </si>
  <si>
    <t>法適用企業</t>
    <rPh sb="0" eb="3">
      <t>ホウテキヨウ</t>
    </rPh>
    <rPh sb="3" eb="5">
      <t>キギョウ</t>
    </rPh>
    <phoneticPr fontId="2"/>
  </si>
  <si>
    <t>熊本県市町村総合事務組合</t>
    <rPh sb="0" eb="3">
      <t>クマモトケン</t>
    </rPh>
    <rPh sb="3" eb="6">
      <t>シチョウソン</t>
    </rPh>
    <rPh sb="6" eb="8">
      <t>ソウゴウ</t>
    </rPh>
    <rPh sb="8" eb="10">
      <t>ジム</t>
    </rPh>
    <rPh sb="10" eb="12">
      <t>クミアイ</t>
    </rPh>
    <phoneticPr fontId="2"/>
  </si>
  <si>
    <t>菊池環境保全組合</t>
    <rPh sb="0" eb="2">
      <t>キクチ</t>
    </rPh>
    <rPh sb="2" eb="4">
      <t>カンキョウ</t>
    </rPh>
    <rPh sb="4" eb="6">
      <t>ホゼン</t>
    </rPh>
    <rPh sb="6" eb="8">
      <t>クミアイ</t>
    </rPh>
    <phoneticPr fontId="2"/>
  </si>
  <si>
    <t>大津菊陽水道企業団</t>
    <rPh sb="0" eb="2">
      <t>オオヅ</t>
    </rPh>
    <rPh sb="2" eb="3">
      <t>キク</t>
    </rPh>
    <rPh sb="3" eb="4">
      <t>ヨウ</t>
    </rPh>
    <rPh sb="4" eb="6">
      <t>スイドウ</t>
    </rPh>
    <rPh sb="6" eb="8">
      <t>キギョウ</t>
    </rPh>
    <rPh sb="8" eb="9">
      <t>ダン</t>
    </rPh>
    <phoneticPr fontId="2"/>
  </si>
  <si>
    <t>大津町・西原原野組合</t>
    <rPh sb="0" eb="3">
      <t>オオヅマチ</t>
    </rPh>
    <rPh sb="4" eb="6">
      <t>ニシハラ</t>
    </rPh>
    <rPh sb="6" eb="8">
      <t>ゲンヤ</t>
    </rPh>
    <rPh sb="8" eb="10">
      <t>クミアイ</t>
    </rPh>
    <phoneticPr fontId="2"/>
  </si>
  <si>
    <t>菊池広域連合</t>
    <rPh sb="0" eb="2">
      <t>キクチ</t>
    </rPh>
    <rPh sb="2" eb="4">
      <t>コウイキ</t>
    </rPh>
    <rPh sb="4" eb="6">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</si>
  <si>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</si>
  <si>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</si>
  <si>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公共施設整備基金</t>
    <rPh sb="0" eb="8">
      <t>コウキョウシセツセイビキキン</t>
    </rPh>
    <phoneticPr fontId="5"/>
  </si>
  <si>
    <t>大津町工場等振興奨励基金</t>
    <rPh sb="0" eb="3">
      <t>オオヅマチ</t>
    </rPh>
    <rPh sb="3" eb="5">
      <t>コウジョウ</t>
    </rPh>
    <rPh sb="5" eb="6">
      <t>ナド</t>
    </rPh>
    <rPh sb="6" eb="12">
      <t>シンコウショウレイキキン</t>
    </rPh>
    <phoneticPr fontId="5"/>
  </si>
  <si>
    <t>社会福祉振興基金</t>
    <rPh sb="0" eb="6">
      <t>シャカイフクシシンコウ</t>
    </rPh>
    <rPh sb="6" eb="8">
      <t>キキン</t>
    </rPh>
    <phoneticPr fontId="5"/>
  </si>
  <si>
    <t>熊本地震大津町復興基金</t>
    <rPh sb="0" eb="2">
      <t>クマモト</t>
    </rPh>
    <rPh sb="2" eb="4">
      <t>ジシン</t>
    </rPh>
    <rPh sb="4" eb="6">
      <t>オオヅ</t>
    </rPh>
    <rPh sb="6" eb="7">
      <t>マチ</t>
    </rPh>
    <rPh sb="7" eb="9">
      <t>フッコウ</t>
    </rPh>
    <rPh sb="9" eb="11">
      <t>キキン</t>
    </rPh>
    <phoneticPr fontId="5"/>
  </si>
  <si>
    <t>学校教育施設整備基金</t>
    <rPh sb="0" eb="6">
      <t>ガッコウキョウイクシセツ</t>
    </rPh>
    <rPh sb="6" eb="10">
      <t>セイビキキン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</si>
  <si>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</si>
  <si>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</si>
  <si>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</si>
  <si>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</si>
  <si>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</si>
  <si>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</si>
  <si>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</si>
  <si>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</si>
  <si>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</si>
  <si>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将来負担比率については上述の通り。
実質公債費比率について、元利償還金が増加しているが、大部分が交付税算入率が大きい災害復旧事業債のため、臨時財政対策債の増に伴う標準財政規模の増により実質公債費比率は減少した。令和４年度は標準財政規模の減や新庁舎に係る元利償還金の増、新環境工場建設に係る元金償還開始に伴った一部事務組合負担金の増が見込まれるため、単年度実質公債費比率は増加するが、３カ年平均では減少する見込みである。今後も元利償還金の高止まりが予想されるため、引き続き起債抑制に努める必要がある。</t>
    <phoneticPr fontId="5"/>
  </si>
  <si>
    <t>実質公債費比率</t>
    <phoneticPr fontId="5"/>
  </si>
  <si>
    <t>公共下水道事業の起債償還の減少に伴う繰出金の減少により、ここ数年は将来負担比率が負の数になっているが、新環境工場建設による組合負担等見込額の増加や令和５年度以降に予定されている大規模な公共施設整備に伴い、地方債残高の高止まりが見込まれるため、今後も健全化を進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</si>
</sst>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399C-42B7-8739-42A0F277F4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50892</c:v>
                </c:pt>
                <c:pt idx="1">
                  <c:v>51353</c:v>
                </c:pt>
                <c:pt idx="2">
                  <c:v>59897</c:v>
                </c:pt>
                <c:pt idx="3">
                  <c:v>49835</c:v>
                </c:pt>
                <c:pt idx="4">
                  <c:v>58114</c:v>
                </c:pt>
              </c:numCache>
            </c:numRef>
          </c:val>
          <c:smooth val="0"/>
          <c:extLst>
            <c:ext xmlns:c16="http://schemas.microsoft.com/office/drawing/2014/chart" uri="{C3380CC4-5D6E-409C-BE32-E72D297353CC}">
              <c16:uniqueId val="{00000001-399C-42B7-8739-42A0F277F4D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15.72</c:v>
                </c:pt>
                <c:pt idx="1">
                  <c:v>12.89</c:v>
                </c:pt>
                <c:pt idx="2">
                  <c:v>8.5299999999999994</c:v>
                </c:pt>
                <c:pt idx="3">
                  <c:v>7.85</c:v>
                </c:pt>
                <c:pt idx="4">
                  <c:v>12.41</c:v>
                </c:pt>
              </c:numCache>
            </c:numRef>
          </c:val>
          <c:extLst>
            <c:ext xmlns:c16="http://schemas.microsoft.com/office/drawing/2014/chart" uri="{C3380CC4-5D6E-409C-BE32-E72D297353CC}">
              <c16:uniqueId val="{00000000-52D3-41B6-929F-8A83A1DAB6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28.94</c:v>
                </c:pt>
                <c:pt idx="1">
                  <c:v>33.35</c:v>
                </c:pt>
                <c:pt idx="2">
                  <c:v>34.78</c:v>
                </c:pt>
                <c:pt idx="3">
                  <c:v>32.1</c:v>
                </c:pt>
                <c:pt idx="4">
                  <c:v>29.84</c:v>
                </c:pt>
              </c:numCache>
            </c:numRef>
          </c:val>
          <c:extLst>
            <c:ext xmlns:c16="http://schemas.microsoft.com/office/drawing/2014/chart" uri="{C3380CC4-5D6E-409C-BE32-E72D297353CC}">
              <c16:uniqueId val="{00000001-52D3-41B6-929F-8A83A1DAB6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-4.12</c:v>
                </c:pt>
                <c:pt idx="1">
                  <c:v>3.15</c:v>
                </c:pt>
                <c:pt idx="2">
                  <c:v>-1.38</c:v>
                </c:pt>
                <c:pt idx="3">
                  <c:v>-0.6</c:v>
                </c:pt>
                <c:pt idx="4">
                  <c:v>5.26</c:v>
                </c:pt>
              </c:numCache>
            </c:numRef>
          </c:val>
          <c:smooth val="0"/>
          <c:extLst>
            <c:ext xmlns:c16="http://schemas.microsoft.com/office/drawing/2014/chart" uri="{C3380CC4-5D6E-409C-BE32-E72D297353CC}">
              <c16:uniqueId val="{00000002-52D3-41B6-929F-8A83A1DAB6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0.75</c:v>
                </c:pt>
                <c:pt idx="2">
                  <c:v>#N/A</c:v>
                </c:pt>
                <c:pt idx="3">
                  <c:v>0.49</c:v>
                </c:pt>
                <c:pt idx="4">
                  <c:v>#N/A</c:v>
                </c:pt>
                <c:pt idx="5">
                  <c:v>3.5</c:v>
                </c:pt>
                <c:pt idx="6">
                  <c:v>0</c:v>
                </c:pt>
                <c:pt idx="7">
                  <c:v>0</c:v>
                </c:pt>
                <c:pt idx="8">
                  <c:v>0</c:v>
                </c:pt>
                <c:pt idx="9">
                  <c:v>0</c:v>
                </c:pt>
              </c:numCache>
            </c:numRef>
          </c:val>
          <c:extLst>
            <c:ext xmlns:c16="http://schemas.microsoft.com/office/drawing/2014/chart" uri="{C3380CC4-5D6E-409C-BE32-E72D297353CC}">
              <c16:uniqueId val="{00000000-AA9C-4A9D-BE7E-60D63BF779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9C-4A9D-BE7E-60D63BF7798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0.04</c:v>
                </c:pt>
                <c:pt idx="4">
                  <c:v>#N/A</c:v>
                </c:pt>
                <c:pt idx="5">
                  <c:v>0.03</c:v>
                </c:pt>
                <c:pt idx="6">
                  <c:v>#N/A</c:v>
                </c:pt>
                <c:pt idx="7">
                  <c:v>0.03</c:v>
                </c:pt>
                <c:pt idx="8">
                  <c:v>#N/A</c:v>
                </c:pt>
                <c:pt idx="9">
                  <c:v>0.02</c:v>
                </c:pt>
              </c:numCache>
            </c:numRef>
          </c:val>
          <c:extLst>
            <c:ext xmlns:c16="http://schemas.microsoft.com/office/drawing/2014/chart" uri="{C3380CC4-5D6E-409C-BE32-E72D297353CC}">
              <c16:uniqueId val="{00000002-AA9C-4A9D-BE7E-60D63BF7798C}"/>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0.26</c:v>
                </c:pt>
                <c:pt idx="8">
                  <c:v>#N/A</c:v>
                </c:pt>
                <c:pt idx="9">
                  <c:v>0.37</c:v>
                </c:pt>
              </c:numCache>
            </c:numRef>
          </c:val>
          <c:extLst>
            <c:ext xmlns:c16="http://schemas.microsoft.com/office/drawing/2014/chart" uri="{C3380CC4-5D6E-409C-BE32-E72D297353CC}">
              <c16:uniqueId val="{00000003-AA9C-4A9D-BE7E-60D63BF7798C}"/>
            </c:ext>
          </c:extLst>
        </c:ser>
        <c:ser>
          <c:idx val="4"/>
          <c:order val="4"/>
          <c:tx>
            <c:strRef>
              <c:f>データシート!$A$31</c:f>
              <c:strCache>
                <c:ptCount val="1"/>
                <c:pt idx="0">
                  <c:v>大津町外四ヶ市町村共有財産管理処分事務受託特別会計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0.49</c:v>
                </c:pt>
                <c:pt idx="2">
                  <c:v>#N/A</c:v>
                </c:pt>
                <c:pt idx="3">
                  <c:v>0.67</c:v>
                </c:pt>
                <c:pt idx="4">
                  <c:v>#N/A</c:v>
                </c:pt>
                <c:pt idx="5">
                  <c:v>0.52</c:v>
                </c:pt>
                <c:pt idx="6">
                  <c:v>#N/A</c:v>
                </c:pt>
                <c:pt idx="7">
                  <c:v>0.56000000000000005</c:v>
                </c:pt>
                <c:pt idx="8">
                  <c:v>#N/A</c:v>
                </c:pt>
                <c:pt idx="9">
                  <c:v>0.41</c:v>
                </c:pt>
              </c:numCache>
            </c:numRef>
          </c:val>
          <c:extLst>
            <c:ext xmlns:c16="http://schemas.microsoft.com/office/drawing/2014/chart" uri="{C3380CC4-5D6E-409C-BE32-E72D297353CC}">
              <c16:uniqueId val="{00000004-AA9C-4A9D-BE7E-60D63BF7798C}"/>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3.62</c:v>
                </c:pt>
                <c:pt idx="2">
                  <c:v>#N/A</c:v>
                </c:pt>
                <c:pt idx="3">
                  <c:v>3.09</c:v>
                </c:pt>
                <c:pt idx="4">
                  <c:v>#N/A</c:v>
                </c:pt>
                <c:pt idx="5">
                  <c:v>1.42</c:v>
                </c:pt>
                <c:pt idx="6">
                  <c:v>#N/A</c:v>
                </c:pt>
                <c:pt idx="7">
                  <c:v>1.27</c:v>
                </c:pt>
                <c:pt idx="8">
                  <c:v>#N/A</c:v>
                </c:pt>
                <c:pt idx="9">
                  <c:v>1.4</c:v>
                </c:pt>
              </c:numCache>
            </c:numRef>
          </c:val>
          <c:extLst>
            <c:ext xmlns:c16="http://schemas.microsoft.com/office/drawing/2014/chart" uri="{C3380CC4-5D6E-409C-BE32-E72D297353CC}">
              <c16:uniqueId val="{00000005-AA9C-4A9D-BE7E-60D63BF7798C}"/>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1.05</c:v>
                </c:pt>
                <c:pt idx="8">
                  <c:v>#N/A</c:v>
                </c:pt>
                <c:pt idx="9">
                  <c:v>1.47</c:v>
                </c:pt>
              </c:numCache>
            </c:numRef>
          </c:val>
          <c:extLst>
            <c:ext xmlns:c16="http://schemas.microsoft.com/office/drawing/2014/chart" uri="{C3380CC4-5D6E-409C-BE32-E72D297353CC}">
              <c16:uniqueId val="{00000006-AA9C-4A9D-BE7E-60D63BF7798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3.56</c:v>
                </c:pt>
                <c:pt idx="2">
                  <c:v>#N/A</c:v>
                </c:pt>
                <c:pt idx="3">
                  <c:v>2.5</c:v>
                </c:pt>
                <c:pt idx="4">
                  <c:v>#N/A</c:v>
                </c:pt>
                <c:pt idx="5">
                  <c:v>2.2400000000000002</c:v>
                </c:pt>
                <c:pt idx="6">
                  <c:v>#N/A</c:v>
                </c:pt>
                <c:pt idx="7">
                  <c:v>2.1</c:v>
                </c:pt>
                <c:pt idx="8">
                  <c:v>#N/A</c:v>
                </c:pt>
                <c:pt idx="9">
                  <c:v>1.64</c:v>
                </c:pt>
              </c:numCache>
            </c:numRef>
          </c:val>
          <c:extLst>
            <c:ext xmlns:c16="http://schemas.microsoft.com/office/drawing/2014/chart" uri="{C3380CC4-5D6E-409C-BE32-E72D297353CC}">
              <c16:uniqueId val="{00000007-AA9C-4A9D-BE7E-60D63BF7798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1.59</c:v>
                </c:pt>
                <c:pt idx="2">
                  <c:v>#N/A</c:v>
                </c:pt>
                <c:pt idx="3">
                  <c:v>2.61</c:v>
                </c:pt>
                <c:pt idx="4">
                  <c:v>#N/A</c:v>
                </c:pt>
                <c:pt idx="5">
                  <c:v>2.77</c:v>
                </c:pt>
                <c:pt idx="6">
                  <c:v>#N/A</c:v>
                </c:pt>
                <c:pt idx="7">
                  <c:v>2.06</c:v>
                </c:pt>
                <c:pt idx="8">
                  <c:v>#N/A</c:v>
                </c:pt>
                <c:pt idx="9">
                  <c:v>1.72</c:v>
                </c:pt>
              </c:numCache>
            </c:numRef>
          </c:val>
          <c:extLst>
            <c:ext xmlns:c16="http://schemas.microsoft.com/office/drawing/2014/chart" uri="{C3380CC4-5D6E-409C-BE32-E72D297353CC}">
              <c16:uniqueId val="{00000008-AA9C-4A9D-BE7E-60D63BF7798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15.22</c:v>
                </c:pt>
                <c:pt idx="2">
                  <c:v>#N/A</c:v>
                </c:pt>
                <c:pt idx="3">
                  <c:v>12.21</c:v>
                </c:pt>
                <c:pt idx="4">
                  <c:v>#N/A</c:v>
                </c:pt>
                <c:pt idx="5">
                  <c:v>8</c:v>
                </c:pt>
                <c:pt idx="6">
                  <c:v>#N/A</c:v>
                </c:pt>
                <c:pt idx="7">
                  <c:v>7.28</c:v>
                </c:pt>
                <c:pt idx="8">
                  <c:v>#N/A</c:v>
                </c:pt>
                <c:pt idx="9">
                  <c:v>11.99</c:v>
                </c:pt>
              </c:numCache>
            </c:numRef>
          </c:val>
          <c:extLst>
            <c:ext xmlns:c16="http://schemas.microsoft.com/office/drawing/2014/chart" uri="{C3380CC4-5D6E-409C-BE32-E72D297353CC}">
              <c16:uniqueId val="{00000009-AA9C-4A9D-BE7E-60D63BF7798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1074</c:v>
                </c:pt>
                <c:pt idx="5">
                  <c:v>1178</c:v>
                </c:pt>
                <c:pt idx="8">
                  <c:v>1338</c:v>
                </c:pt>
                <c:pt idx="11">
                  <c:v>1495</c:v>
                </c:pt>
                <c:pt idx="14">
                  <c:v>1587</c:v>
                </c:pt>
              </c:numCache>
            </c:numRef>
          </c:val>
          <c:extLst>
            <c:ext xmlns:c16="http://schemas.microsoft.com/office/drawing/2014/chart" uri="{C3380CC4-5D6E-409C-BE32-E72D297353CC}">
              <c16:uniqueId val="{00000000-8D22-4518-B256-F9D58691FB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22-4518-B256-F9D58691FB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29</c:v>
                </c:pt>
                <c:pt idx="3">
                  <c:v>28</c:v>
                </c:pt>
                <c:pt idx="6">
                  <c:v>28</c:v>
                </c:pt>
                <c:pt idx="9">
                  <c:v>33</c:v>
                </c:pt>
                <c:pt idx="12">
                  <c:v>12</c:v>
                </c:pt>
              </c:numCache>
            </c:numRef>
          </c:val>
          <c:extLst>
            <c:ext xmlns:c16="http://schemas.microsoft.com/office/drawing/2014/chart" uri="{C3380CC4-5D6E-409C-BE32-E72D297353CC}">
              <c16:uniqueId val="{00000002-8D22-4518-B256-F9D58691FB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101</c:v>
                </c:pt>
                <c:pt idx="3">
                  <c:v>146</c:v>
                </c:pt>
                <c:pt idx="6">
                  <c:v>72</c:v>
                </c:pt>
                <c:pt idx="9">
                  <c:v>37</c:v>
                </c:pt>
                <c:pt idx="12">
                  <c:v>51</c:v>
                </c:pt>
              </c:numCache>
            </c:numRef>
          </c:val>
          <c:extLst>
            <c:ext xmlns:c16="http://schemas.microsoft.com/office/drawing/2014/chart" uri="{C3380CC4-5D6E-409C-BE32-E72D297353CC}">
              <c16:uniqueId val="{00000003-8D22-4518-B256-F9D58691FB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243</c:v>
                </c:pt>
                <c:pt idx="3">
                  <c:v>184</c:v>
                </c:pt>
                <c:pt idx="6">
                  <c:v>166</c:v>
                </c:pt>
                <c:pt idx="9">
                  <c:v>91</c:v>
                </c:pt>
                <c:pt idx="12">
                  <c:v>89</c:v>
                </c:pt>
              </c:numCache>
            </c:numRef>
          </c:val>
          <c:extLst>
            <c:ext xmlns:c16="http://schemas.microsoft.com/office/drawing/2014/chart" uri="{C3380CC4-5D6E-409C-BE32-E72D297353CC}">
              <c16:uniqueId val="{00000004-8D22-4518-B256-F9D58691FB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22-4518-B256-F9D58691FB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22-4518-B256-F9D58691FB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1406</c:v>
                </c:pt>
                <c:pt idx="3">
                  <c:v>1453</c:v>
                </c:pt>
                <c:pt idx="6">
                  <c:v>1635</c:v>
                </c:pt>
                <c:pt idx="9">
                  <c:v>1770</c:v>
                </c:pt>
                <c:pt idx="12">
                  <c:v>1832</c:v>
                </c:pt>
              </c:numCache>
            </c:numRef>
          </c:val>
          <c:extLst>
            <c:ext xmlns:c16="http://schemas.microsoft.com/office/drawing/2014/chart" uri="{C3380CC4-5D6E-409C-BE32-E72D297353CC}">
              <c16:uniqueId val="{00000007-8D22-4518-B256-F9D58691FB6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705</c:v>
                </c:pt>
                <c:pt idx="2">
                  <c:v>#N/A</c:v>
                </c:pt>
                <c:pt idx="3">
                  <c:v>#N/A</c:v>
                </c:pt>
                <c:pt idx="4">
                  <c:v>633</c:v>
                </c:pt>
                <c:pt idx="5">
                  <c:v>#N/A</c:v>
                </c:pt>
                <c:pt idx="6">
                  <c:v>#N/A</c:v>
                </c:pt>
                <c:pt idx="7">
                  <c:v>563</c:v>
                </c:pt>
                <c:pt idx="8">
                  <c:v>#N/A</c:v>
                </c:pt>
                <c:pt idx="9">
                  <c:v>#N/A</c:v>
                </c:pt>
                <c:pt idx="10">
                  <c:v>436</c:v>
                </c:pt>
                <c:pt idx="11">
                  <c:v>#N/A</c:v>
                </c:pt>
                <c:pt idx="12">
                  <c:v>#N/A</c:v>
                </c:pt>
                <c:pt idx="13">
                  <c:v>397</c:v>
                </c:pt>
                <c:pt idx="14">
                  <c:v>#N/A</c:v>
                </c:pt>
              </c:numCache>
            </c:numRef>
          </c:val>
          <c:smooth val="0"/>
          <c:extLst>
            <c:ext xmlns:c16="http://schemas.microsoft.com/office/drawing/2014/chart" uri="{C3380CC4-5D6E-409C-BE32-E72D297353CC}">
              <c16:uniqueId val="{00000008-8D22-4518-B256-F9D58691FB6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15802</c:v>
                </c:pt>
                <c:pt idx="5">
                  <c:v>16037</c:v>
                </c:pt>
                <c:pt idx="8">
                  <c:v>16642</c:v>
                </c:pt>
                <c:pt idx="11">
                  <c:v>17968</c:v>
                </c:pt>
                <c:pt idx="14">
                  <c:v>18379</c:v>
                </c:pt>
              </c:numCache>
            </c:numRef>
          </c:val>
          <c:extLst>
            <c:ext xmlns:c16="http://schemas.microsoft.com/office/drawing/2014/chart" uri="{C3380CC4-5D6E-409C-BE32-E72D297353CC}">
              <c16:uniqueId val="{00000000-6F5C-486D-881F-36F3888544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582</c:v>
                </c:pt>
                <c:pt idx="5">
                  <c:v>689</c:v>
                </c:pt>
                <c:pt idx="8">
                  <c:v>960</c:v>
                </c:pt>
                <c:pt idx="11">
                  <c:v>975</c:v>
                </c:pt>
                <c:pt idx="14">
                  <c:v>996</c:v>
                </c:pt>
              </c:numCache>
            </c:numRef>
          </c:val>
          <c:extLst>
            <c:ext xmlns:c16="http://schemas.microsoft.com/office/drawing/2014/chart" uri="{C3380CC4-5D6E-409C-BE32-E72D297353CC}">
              <c16:uniqueId val="{00000001-6F5C-486D-881F-36F3888544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4925</c:v>
                </c:pt>
                <c:pt idx="5">
                  <c:v>5457</c:v>
                </c:pt>
                <c:pt idx="8">
                  <c:v>5222</c:v>
                </c:pt>
                <c:pt idx="11">
                  <c:v>5109</c:v>
                </c:pt>
                <c:pt idx="14">
                  <c:v>5648</c:v>
                </c:pt>
              </c:numCache>
            </c:numRef>
          </c:val>
          <c:extLst>
            <c:ext xmlns:c16="http://schemas.microsoft.com/office/drawing/2014/chart" uri="{C3380CC4-5D6E-409C-BE32-E72D297353CC}">
              <c16:uniqueId val="{00000002-6F5C-486D-881F-36F3888544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5C-486D-881F-36F3888544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5C-486D-881F-36F3888544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5C-486D-881F-36F3888544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782</c:v>
                </c:pt>
                <c:pt idx="3">
                  <c:v>625</c:v>
                </c:pt>
                <c:pt idx="6">
                  <c:v>623</c:v>
                </c:pt>
                <c:pt idx="9">
                  <c:v>582</c:v>
                </c:pt>
                <c:pt idx="12">
                  <c:v>362</c:v>
                </c:pt>
              </c:numCache>
            </c:numRef>
          </c:val>
          <c:extLst>
            <c:ext xmlns:c16="http://schemas.microsoft.com/office/drawing/2014/chart" uri="{C3380CC4-5D6E-409C-BE32-E72D297353CC}">
              <c16:uniqueId val="{00000006-6F5C-486D-881F-36F3888544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321</c:v>
                </c:pt>
                <c:pt idx="3">
                  <c:v>296</c:v>
                </c:pt>
                <c:pt idx="6">
                  <c:v>630</c:v>
                </c:pt>
                <c:pt idx="9">
                  <c:v>2493</c:v>
                </c:pt>
                <c:pt idx="12">
                  <c:v>2907</c:v>
                </c:pt>
              </c:numCache>
            </c:numRef>
          </c:val>
          <c:extLst>
            <c:ext xmlns:c16="http://schemas.microsoft.com/office/drawing/2014/chart" uri="{C3380CC4-5D6E-409C-BE32-E72D297353CC}">
              <c16:uniqueId val="{00000007-6F5C-486D-881F-36F3888544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2824</c:v>
                </c:pt>
                <c:pt idx="3">
                  <c:v>2385</c:v>
                </c:pt>
                <c:pt idx="6">
                  <c:v>2200</c:v>
                </c:pt>
                <c:pt idx="9">
                  <c:v>1632</c:v>
                </c:pt>
                <c:pt idx="12">
                  <c:v>1278</c:v>
                </c:pt>
              </c:numCache>
            </c:numRef>
          </c:val>
          <c:extLst>
            <c:ext xmlns:c16="http://schemas.microsoft.com/office/drawing/2014/chart" uri="{C3380CC4-5D6E-409C-BE32-E72D297353CC}">
              <c16:uniqueId val="{00000008-6F5C-486D-881F-36F3888544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38</c:v>
                </c:pt>
                <c:pt idx="3">
                  <c:v>29</c:v>
                </c:pt>
                <c:pt idx="6">
                  <c:v>19</c:v>
                </c:pt>
                <c:pt idx="9">
                  <c:v>10</c:v>
                </c:pt>
                <c:pt idx="12">
                  <c:v>0</c:v>
                </c:pt>
              </c:numCache>
            </c:numRef>
          </c:val>
          <c:extLst>
            <c:ext xmlns:c16="http://schemas.microsoft.com/office/drawing/2014/chart" uri="{C3380CC4-5D6E-409C-BE32-E72D297353CC}">
              <c16:uniqueId val="{00000009-6F5C-486D-881F-36F3888544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15985</c:v>
                </c:pt>
                <c:pt idx="3">
                  <c:v>16334</c:v>
                </c:pt>
                <c:pt idx="6">
                  <c:v>16990</c:v>
                </c:pt>
                <c:pt idx="9">
                  <c:v>17566</c:v>
                </c:pt>
                <c:pt idx="12">
                  <c:v>18671</c:v>
                </c:pt>
              </c:numCache>
            </c:numRef>
          </c:val>
          <c:extLst>
            <c:ext xmlns:c16="http://schemas.microsoft.com/office/drawing/2014/chart" uri="{C3380CC4-5D6E-409C-BE32-E72D297353CC}">
              <c16:uniqueId val="{0000000A-6F5C-486D-881F-36F3888544C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F5C-486D-881F-36F3888544C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2779</c:v>
                </c:pt>
                <c:pt idx="1">
                  <c:v>2740</c:v>
                </c:pt>
                <c:pt idx="2">
                  <c:v>2751</c:v>
                </c:pt>
              </c:numCache>
            </c:numRef>
          </c:val>
          <c:extLst>
            <c:ext xmlns:c16="http://schemas.microsoft.com/office/drawing/2014/chart" uri="{C3380CC4-5D6E-409C-BE32-E72D297353CC}">
              <c16:uniqueId val="{00000000-D085-488D-A9E7-601D9052A4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357</c:v>
                </c:pt>
                <c:pt idx="1">
                  <c:v>341</c:v>
                </c:pt>
                <c:pt idx="2">
                  <c:v>535</c:v>
                </c:pt>
              </c:numCache>
            </c:numRef>
          </c:val>
          <c:extLst>
            <c:ext xmlns:c16="http://schemas.microsoft.com/office/drawing/2014/chart" uri="{C3380CC4-5D6E-409C-BE32-E72D297353CC}">
              <c16:uniqueId val="{00000001-D085-488D-A9E7-601D9052A4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1547</c:v>
                </c:pt>
                <c:pt idx="1">
                  <c:v>1389</c:v>
                </c:pt>
                <c:pt idx="2">
                  <c:v>1642</c:v>
                </c:pt>
              </c:numCache>
            </c:numRef>
          </c:val>
          <c:extLst>
            <c:ext xmlns:c16="http://schemas.microsoft.com/office/drawing/2014/chart" uri="{C3380CC4-5D6E-409C-BE32-E72D297353CC}">
              <c16:uniqueId val="{00000002-D085-488D-A9E7-601D9052A4C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{C579EAF8-D8E0-49C8-8B9E-259740918724}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1BA-4197-A532-80E5346DC4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{60D7604F-0BCC-41E7-AE80-CF4EC2CA77A5}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BA-4197-A532-80E5346DC4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{40EE3245-A100-4971-9568-E574B9D71C3C}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BA-4197-A532-80E5346DC4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{E62C789D-AA9F-48FF-BD38-C352C0104B11}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BA-4197-A532-80E5346DC4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{F0FFAA0D-4DBD-4E58-98C7-2D2808924A87}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BA-4197-A532-80E5346DC4C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{10370556-450E-4DCD-A616-6E43CD7811F0}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1BA-4197-A532-80E5346DC4C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{019276EE-229C-47F6-B42A-8C7D27445F3D}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1BA-4197-A532-80E5346DC4C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{AF265DE5-AEA4-420C-84CE-590633006FAA}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1BA-4197-A532-80E5346DC4C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{AAA09427-341F-4BA2-B5A5-6729D28126C7}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1BA-4197-A532-80E5346DC4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54.3</c:v>
                </c:pt>
                <c:pt idx="8">
                  <c:v>55.7</c:v>
                </c:pt>
                <c:pt idx="16">
                  <c:v>54.5</c:v>
                </c:pt>
                <c:pt idx="24">
                  <c:v>55.5</c:v>
                </c:pt>
                <c:pt idx="32">
                  <c:v>49.7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1BA-4197-A532-80E5346DC4C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{E57C668D-D9AD-478A-BB3E-CD626F9B1A83}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1BA-4197-A532-80E5346DC4C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{B5CDFD08-7FA4-4CEF-85E5-BA66D365B1E5}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BA-4197-A532-80E5346DC4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{5424D1AB-353A-4EC0-A4F6-54D92D30DDE2}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BA-4197-A532-80E5346DC4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{95899B7D-36FC-4C96-B252-D81D46BE02E4}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BA-4197-A532-80E5346DC4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{525CCB11-BDB2-49B3-B2C6-02EAF7A8FB9F}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BA-4197-A532-80E5346DC4C2}"/>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{59B7F7A9-4A03-4EB7-9D29-077716EDE0C4}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1BA-4197-A532-80E5346DC4C2}"/>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{B66E9273-E768-4A51-9002-6629B9A925E5}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1BA-4197-A532-80E5346DC4C2}"/>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{D6992BEB-C7E3-43B0-A5D5-2E2A476D1CC9}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1BA-4197-A532-80E5346DC4C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{FFA86B7E-B3E8-42FE-BB54-24FD2A09A31C}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1BA-4197-A532-80E5346DC4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01BA-4197-A532-80E5346DC4C2}"/>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
          <c:min val="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{940BB487-561F-49BA-95FF-567FECAAC2CE}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CAE-4C24-9DF8-6821A135CE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{C17AEE28-6F65-4E54-878B-BB8CE3907F93}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AE-4C24-9DF8-6821A135CE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{04124C7A-F3D1-43FA-B9D4-F1D24B603AF8}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AE-4C24-9DF8-6821A135CE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{CB580A80-CCB1-41E7-A655-CB734D3A785F}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AE-4C24-9DF8-6821A135CE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{68857C09-D1DB-45A5-AE92-159DD7CDAC1A}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AE-4C24-9DF8-6821A135CEB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{5D0A1197-E9C4-47D0-9998-C6C1022FBE84}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CAE-4C24-9DF8-6821A135CEB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{23A1C928-CA94-41F1-953D-78E8BBE72D8C}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CAE-4C24-9DF8-6821A135CEB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{B0836562-7E2A-4BE3-BEEB-8ABFF1A96DEA}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CAE-4C24-9DF8-6821A135CEB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{E69B8C2E-24E1-4BBB-B7D2-573087170B08}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CAE-4C24-9DF8-6821A135CE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10.6</c:v>
                </c:pt>
                <c:pt idx="16">
                  <c:v>9.6</c:v>
                </c:pt>
                <c:pt idx="24">
                  <c:v>8</c:v>
                </c:pt>
                <c:pt idx="32">
                  <c:v>6.5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CAE-4C24-9DF8-6821A135CE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{E47B93B3-96D9-4FD4-9C5C-89434BCDA00C}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CAE-4C24-9DF8-6821A135CEB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{7F9C0E99-C84F-4065-89CB-6EF79CF6DE7A}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AE-4C24-9DF8-6821A135CE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{A7EC40AC-6EC8-4DF9-8B68-C80627299122}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AE-4C24-9DF8-6821A135CE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{6F0EB246-9B49-430C-827F-2A7412675133}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AE-4C24-9DF8-6821A135CE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{A4214C6D-865D-466D-9382-34224ACB7328}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AE-4C24-9DF8-6821A135CEBF}"/>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{DDCF1644-1E00-432D-A037-9C5C3A6E48BE}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CAE-4C24-9DF8-6821A135CEBF}"/>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{3B3127FA-B6CD-4EA6-800B-E4E471641C02}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CAE-4C24-9DF8-6821A135CEBF}"/>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{274848AC-3836-4B45-B58E-BFA1A7CE5C28}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CAE-4C24-9DF8-6821A135CEBF}"/>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{A390734F-055E-4BAB-8A01-C2D67D95D8C9}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CAE-4C24-9DF8-6821A135CE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BCAE-4C24-9DF8-6821A135CEBF}"/>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
          <c:min val="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熊本県大津町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熊本地震に係る地方債の元利償還金が増加したが、交付税算入率が高いため算入公債費等も増加したことに加え、国営菊池地区土地改良事業に係る負担金が減少したことにより、分子は減となった。</a:t>
          </a:r>
        </a:p>
        <a:p>
          <a:r>
            <a:rPr kumimoji="1" lang="ja-JP" altLang="en-US" sz="1400">
              <a:latin typeface="ＭＳ ゴシック" pitchFamily="49" charset="-128"/>
              <a:ea typeface="ＭＳ ゴシック" pitchFamily="49" charset="-128"/>
            </a:rPr>
            <a:t>　今後も新庁舎建設に係る災害復旧事業債の元利償還金の増加が見込まれるが、平成２８年熊本地震からの復旧・復興事業に係る交付税の算入率は高いため、実質公債費比率が大幅に増加することはないと見込んで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活用無し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熊本県大津町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熊本地震による災害復旧関連の地方債の増や新環境工場建設に伴う組合負担等見込額の増により将来負担額が増額したものの、災害復旧事業債償還に伴う基準財政需要額算入見込額の増や臨時財政対策債償還基金費としての減債基金への積み立て、公共施設整備基金への積み立てにより充当可能財源等が増加し、将来負担比率の分子は前年度より３５百万円のマイナスとなった。</a:t>
          </a:r>
        </a:p>
        <a:p>
          <a:r>
            <a:rPr kumimoji="1" lang="ja-JP" altLang="en-US" sz="1400">
              <a:latin typeface="ＭＳ ゴシック" pitchFamily="49" charset="-128"/>
              <a:ea typeface="ＭＳ ゴシック" pitchFamily="49" charset="-128"/>
            </a:rPr>
            <a:t>　今後は学校教育施設の改修に伴う地方債発行等により、将来負担額の増加傾向は続く見込みである。充当可能財源等については、基準財政需要額算入見込額は増加するが、公共施設整備基金の取り崩しにより充当可能基金は徐々に減少する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熊本県大津町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税収の増等により積み立てが取り崩しを上回ったため、前年比１１百万円の増となり、減債基金は臨時財政対策債償還基金費として積み立てを行ったため増となった。その他特定目的基金については、公共施設整備基金及び工場等振興奨励基金は積立額が大きかったため増、熊本地震大津町復興基金は取崩額が大きかったため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・企業誘致の推進のため、大津町工場等振興奨励基金については計画的に積立てが必要である。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個別施設計画や振興総合計画に計上している令和５年度～令和１０年度の公共施設整備事業の一般財源充当額が多額になる見込みであることから、負担平準化のため、比較的一般財源充当額が少ない令和４年度までに計画的な積み立てが必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・公共施設整備基金：公共施設の整備に要する経費の財源として積み立てるもの。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・大津町工場等振興奨励基金：町内進出企業への工場等振興奨励補助金の財源として積み立てるもの。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・熊本地震大津町復興基金：平成２８年熊本地震からの早期復興を図るために積み立てるもの。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・公共施設整備基金：公共施設整備基金は令和５年度以降の公共施設整備の財源として積み立てたことにより６０１百万円の増となった。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・大津町工場等振興奨励基金：町内進出企業への工場等振興奨励補助金の財源として積み立てたため７１百万円の増となった。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・熊本地震大津町復興基金：平成２８年熊本地震からの復旧・復興事業の財源として取り崩したため２０百万円の減となった。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基金については、個別施設計画や振興総合計画に計上している令和５年度～令和１０年度の公共施設整備事業の一般財源充当額が多額になる見込みであることから、負担平準化のため、比較的一般財源充当額が少ない令和４年度までに計画的な積み立てが必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・大津町工場等振興奨励基金：企業誘致の状況を踏まえ、積立を計画的に行う必要がある。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・熊本地震大津町復興基金：この基金を利用してきめ細かな復興事業を展開していく。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令和２年度決算に係る財政調整基金への積立（１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が３１１百万円で前年より減額（▲１０百万円）となり、人件費や公債費の増により余剰金の発生額も前年より減額したが、地方税や普通交付税等が増額したことにより取崩額が前年度より減額し、年度内の積立額が取崩額を上回ったため、前年度比１１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においては、熊本地震の発生直後から避難所対応、庁舎機能分散、廃棄物処理等、次々と状況が変化して行く中、専決予算等で財政調整基金を１２億円程度を繰り入れ、それにより予算編成を行うことができた。これらを踏まえ、常時２０億円程度は保有すべきだと考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臨時財政対策債償還基金費を積み立て、学校教育施設建設事業、災害対策債の元利償還金の財源として取り崩しを行い、積立額が取崩額を上回ったため１９４百万円の増となった。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・学校教育施設の元利償還は今後も続くことから、同水準の取り崩しを予定している。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・令和元年度から災害対策債の償還が始まったため、交付税措置されない部分を補填するために同水準の取崩しを予定している。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・令和３年度に借入れた臨時財政対策債の償還が令和１３年度まであるため、毎年１１百万円程度の取り崩しを予定している。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35,807
35,372
99.10
20,909,908
19,562,212
1,144,153
9,219,403
18,671,252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令和３年度は、新庁舎が完成したことで、有形固定資産減価償却率が大幅に低下した。新庁舎の完成により、熊本地震に伴う事業は概ね終了した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ため、令和４年度の減価償却率は上昇する見込みであるが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、令和５年度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以降は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、学校教育施設や工業団地等の大規模な整備を予定しているため、有形固定資産減価償却率は低下傾向となる見込み。</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73" name="直線コネクタ 72"/>
        <xdr:cNvCxnSpPr/>
      </xdr:nvCxnSpPr>
      <xdr:spPr>
        <a:xfrm flipV="1">
          <a:off x="4760595" y="5371846"/>
          <a:ext cx="1270" cy="139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4"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5" name="直線コネクタ 74"/>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76" name="有形固定資産減価償却率最大値テキスト"/>
        <xdr:cNvSpPr txBox="1"/>
      </xdr:nvSpPr>
      <xdr:spPr>
        <a:xfrm>
          <a:off x="4813300" y="514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77" name="直線コネクタ 76"/>
        <xdr:cNvCxnSpPr/>
      </xdr:nvCxnSpPr>
      <xdr:spPr>
        <a:xfrm>
          <a:off x="4673600" y="537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143146</xdr:rowOff>
    </xdr:from>
    <xdr:ext cx="405111" cy="259045"/>
    <xdr:sp macro="" textlink="">
      <xdr:nvSpPr>
        <xdr:cNvPr id="78"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79" name="フローチャート: 判断 78"/>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80" name="フローチャート: 判断 79"/>
        <xdr:cNvSpPr/>
      </xdr:nvSpPr>
      <xdr:spPr>
        <a:xfrm>
          <a:off x="4000500" y="586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81" name="フローチャート: 判断 80"/>
        <xdr:cNvSpPr/>
      </xdr:nvSpPr>
      <xdr:spPr>
        <a:xfrm>
          <a:off x="32385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82" name="フローチャート: 判断 81"/>
        <xdr:cNvSpPr/>
      </xdr:nvSpPr>
      <xdr:spPr>
        <a:xfrm>
          <a:off x="2476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83" name="フローチャート: 判断 82"/>
        <xdr:cNvSpPr/>
      </xdr:nvSpPr>
      <xdr:spPr>
        <a:xfrm>
          <a:off x="1714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91821</xdr:rowOff>
    </xdr:from>
    <xdr:to>
      <xdr:col>23</xdr:col>
      <xdr:colOff>136525</xdr:colOff>
      <xdr:row>27</xdr:row>
      <xdr:rowOff>21971</xdr:rowOff>
    </xdr:to>
    <xdr:sp macro="" textlink="">
      <xdr:nvSpPr>
        <xdr:cNvPr id="89" name="楕円 88"/>
        <xdr:cNvSpPr/>
      </xdr:nvSpPr>
      <xdr:spPr>
        <a:xfrm>
          <a:off x="4711700" y="53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44848</xdr:rowOff>
    </xdr:from>
    <xdr:ext cx="405111" cy="259045"/>
    <xdr:sp macro="" textlink="">
      <xdr:nvSpPr>
        <xdr:cNvPr id="90" name="有形固定資産減価償却率該当値テキスト"/>
        <xdr:cNvSpPr txBox="1"/>
      </xdr:nvSpPr>
      <xdr:spPr>
        <a:xfrm>
          <a:off x="4813300" y="527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170815</xdr:rowOff>
    </xdr:from>
    <xdr:to>
      <xdr:col>19</xdr:col>
      <xdr:colOff>187325</xdr:colOff>
      <xdr:row>28</xdr:row>
      <xdr:rowOff>100965</xdr:rowOff>
    </xdr:to>
    <xdr:sp macro="" textlink="">
      <xdr:nvSpPr>
        <xdr:cNvPr id="91" name="楕円 90"/>
        <xdr:cNvSpPr/>
      </xdr:nvSpPr>
      <xdr:spPr>
        <a:xfrm>
          <a:off x="4000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142621</xdr:rowOff>
    </xdr:from>
    <xdr:to>
      <xdr:col>23</xdr:col>
      <xdr:colOff>85725</xdr:colOff>
      <xdr:row>28</xdr:row>
      <xdr:rowOff>50165</xdr:rowOff>
    </xdr:to>
    <xdr:cxnSp macro="">
      <xdr:nvCxnSpPr>
        <xdr:cNvPr id="92" name="直線コネクタ 91"/>
        <xdr:cNvCxnSpPr/>
      </xdr:nvCxnSpPr>
      <xdr:spPr>
        <a:xfrm flipV="1">
          <a:off x="4051300" y="5371846"/>
          <a:ext cx="711200" cy="2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127635</xdr:rowOff>
    </xdr:from>
    <xdr:to>
      <xdr:col>15</xdr:col>
      <xdr:colOff>187325</xdr:colOff>
      <xdr:row>28</xdr:row>
      <xdr:rowOff>57785</xdr:rowOff>
    </xdr:to>
    <xdr:sp macro="" textlink="">
      <xdr:nvSpPr>
        <xdr:cNvPr id="93" name="楕円 92"/>
        <xdr:cNvSpPr/>
      </xdr:nvSpPr>
      <xdr:spPr>
        <a:xfrm>
          <a:off x="3238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6985</xdr:rowOff>
    </xdr:from>
    <xdr:to>
      <xdr:col>19</xdr:col>
      <xdr:colOff>136525</xdr:colOff>
      <xdr:row>28</xdr:row>
      <xdr:rowOff>50165</xdr:rowOff>
    </xdr:to>
    <xdr:cxnSp macro="">
      <xdr:nvCxnSpPr>
        <xdr:cNvPr id="94" name="直線コネクタ 93"/>
        <xdr:cNvCxnSpPr/>
      </xdr:nvCxnSpPr>
      <xdr:spPr>
        <a:xfrm>
          <a:off x="3289300" y="557911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8001</xdr:rowOff>
    </xdr:from>
    <xdr:to>
      <xdr:col>11</xdr:col>
      <xdr:colOff>187325</xdr:colOff>
      <xdr:row>28</xdr:row>
      <xdr:rowOff>109601</xdr:rowOff>
    </xdr:to>
    <xdr:sp macro="" textlink="">
      <xdr:nvSpPr>
        <xdr:cNvPr id="95" name="楕円 94"/>
        <xdr:cNvSpPr/>
      </xdr:nvSpPr>
      <xdr:spPr>
        <a:xfrm>
          <a:off x="2476500" y="558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6985</xdr:rowOff>
    </xdr:from>
    <xdr:to>
      <xdr:col>15</xdr:col>
      <xdr:colOff>136525</xdr:colOff>
      <xdr:row>28</xdr:row>
      <xdr:rowOff>58801</xdr:rowOff>
    </xdr:to>
    <xdr:cxnSp macro="">
      <xdr:nvCxnSpPr>
        <xdr:cNvPr id="96" name="直線コネクタ 95"/>
        <xdr:cNvCxnSpPr/>
      </xdr:nvCxnSpPr>
      <xdr:spPr>
        <a:xfrm flipV="1">
          <a:off x="2527300" y="5579110"/>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118999</xdr:rowOff>
    </xdr:from>
    <xdr:to>
      <xdr:col>7</xdr:col>
      <xdr:colOff>187325</xdr:colOff>
      <xdr:row>28</xdr:row>
      <xdr:rowOff>49149</xdr:rowOff>
    </xdr:to>
    <xdr:sp macro="" textlink="">
      <xdr:nvSpPr>
        <xdr:cNvPr id="97" name="楕円 96"/>
        <xdr:cNvSpPr/>
      </xdr:nvSpPr>
      <xdr:spPr>
        <a:xfrm>
          <a:off x="1714500" y="55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169799</xdr:rowOff>
    </xdr:from>
    <xdr:to>
      <xdr:col>11</xdr:col>
      <xdr:colOff>136525</xdr:colOff>
      <xdr:row>28</xdr:row>
      <xdr:rowOff>58801</xdr:rowOff>
    </xdr:to>
    <xdr:cxnSp macro="">
      <xdr:nvCxnSpPr>
        <xdr:cNvPr id="98" name="直線コネクタ 97"/>
        <xdr:cNvCxnSpPr/>
      </xdr:nvCxnSpPr>
      <xdr:spPr>
        <a:xfrm>
          <a:off x="1765300" y="5570474"/>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38498</xdr:rowOff>
    </xdr:from>
    <xdr:ext cx="405111" cy="259045"/>
    <xdr:sp macro="" textlink="">
      <xdr:nvSpPr>
        <xdr:cNvPr id="99" name="n_1aveValue有形固定資産減価償却率"/>
        <xdr:cNvSpPr txBox="1"/>
      </xdr:nvSpPr>
      <xdr:spPr>
        <a:xfrm>
          <a:off x="3836044" y="5953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171086</xdr:rowOff>
    </xdr:from>
    <xdr:ext cx="405111" cy="259045"/>
    <xdr:sp macro="" textlink="">
      <xdr:nvSpPr>
        <xdr:cNvPr id="100" name="n_2aveValue有形固定資産減価償却率"/>
        <xdr:cNvSpPr txBox="1"/>
      </xdr:nvSpPr>
      <xdr:spPr>
        <a:xfrm>
          <a:off x="3086744" y="5914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123588</xdr:rowOff>
    </xdr:from>
    <xdr:ext cx="405111" cy="259045"/>
    <xdr:sp macro="" textlink="">
      <xdr:nvSpPr>
        <xdr:cNvPr id="101" name="n_3aveValue有形固定資産減価償却率"/>
        <xdr:cNvSpPr txBox="1"/>
      </xdr:nvSpPr>
      <xdr:spPr>
        <a:xfrm>
          <a:off x="2324744" y="586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28592</xdr:rowOff>
    </xdr:from>
    <xdr:ext cx="405111" cy="259045"/>
    <xdr:sp macro="" textlink="">
      <xdr:nvSpPr>
        <xdr:cNvPr id="102" name="n_4aveValue有形固定資産減価償却率"/>
        <xdr:cNvSpPr txBox="1"/>
      </xdr:nvSpPr>
      <xdr:spPr>
        <a:xfrm>
          <a:off x="1562744"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117492</xdr:rowOff>
    </xdr:from>
    <xdr:ext cx="405111" cy="259045"/>
    <xdr:sp macro="" textlink="">
      <xdr:nvSpPr>
        <xdr:cNvPr id="103" name="n_1mainValue有形固定資産減価償却率"/>
        <xdr:cNvSpPr txBox="1"/>
      </xdr:nvSpPr>
      <xdr:spPr>
        <a:xfrm>
          <a:off x="38360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74312</xdr:rowOff>
    </xdr:from>
    <xdr:ext cx="405111" cy="259045"/>
    <xdr:sp macro="" textlink="">
      <xdr:nvSpPr>
        <xdr:cNvPr id="104" name="n_2mainValue有形固定資産減価償却率"/>
        <xdr:cNvSpPr txBox="1"/>
      </xdr:nvSpPr>
      <xdr:spPr>
        <a:xfrm>
          <a:off x="30867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126128</xdr:rowOff>
    </xdr:from>
    <xdr:ext cx="405111" cy="259045"/>
    <xdr:sp macro="" textlink="">
      <xdr:nvSpPr>
        <xdr:cNvPr id="105" name="n_3mainValue有形固定資産減価償却率"/>
        <xdr:cNvSpPr txBox="1"/>
      </xdr:nvSpPr>
      <xdr:spPr>
        <a:xfrm>
          <a:off x="2324744" y="5355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65676</xdr:rowOff>
    </xdr:from>
    <xdr:ext cx="405111" cy="259045"/>
    <xdr:sp macro="" textlink="">
      <xdr:nvSpPr>
        <xdr:cNvPr id="106" name="n_4mainValue有形固定資産減価償却率"/>
        <xdr:cNvSpPr txBox="1"/>
      </xdr:nvSpPr>
      <xdr:spPr>
        <a:xfrm>
          <a:off x="1562744" y="529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新庁舎建設等により地方債残高が１</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０６百万円、新環境工場建設により組合負担等見込額が４１４百万円増額したことにより１３５．０ポイントの減となった。令和４年度は、臨時財政対策債の減により経常一般財源等が減少するものの、災害復旧事業債の元金償還の本格化に伴う地方債残高の減や財政調整基金や公共施設整備基金等の基金積立額の増により、債務償還比率は減少する見込み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37" name="直線コネクタ 136"/>
        <xdr:cNvCxnSpPr/>
      </xdr:nvCxnSpPr>
      <xdr:spPr>
        <a:xfrm flipV="1">
          <a:off x="14793595" y="5261428"/>
          <a:ext cx="1269" cy="133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38" name="債務償還比率最小値テキスト"/>
        <xdr:cNvSpPr txBox="1"/>
      </xdr:nvSpPr>
      <xdr:spPr>
        <a:xfrm>
          <a:off x="14846300" y="660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39" name="直線コネクタ 138"/>
        <xdr:cNvCxnSpPr/>
      </xdr:nvCxnSpPr>
      <xdr:spPr>
        <a:xfrm>
          <a:off x="14706600" y="660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92908</xdr:rowOff>
    </xdr:from>
    <xdr:ext cx="469744" cy="259045"/>
    <xdr:sp macro="" textlink="">
      <xdr:nvSpPr>
        <xdr:cNvPr id="142" name="債務償還比率平均値テキスト"/>
        <xdr:cNvSpPr txBox="1"/>
      </xdr:nvSpPr>
      <xdr:spPr>
        <a:xfrm>
          <a:off x="14846300" y="56650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43" name="フローチャート: 判断 142"/>
        <xdr:cNvSpPr/>
      </xdr:nvSpPr>
      <xdr:spPr>
        <a:xfrm>
          <a:off x="14744700" y="581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44" name="フローチャート: 判断 143"/>
        <xdr:cNvSpPr/>
      </xdr:nvSpPr>
      <xdr:spPr>
        <a:xfrm>
          <a:off x="140335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45" name="フローチャート: 判断 144"/>
        <xdr:cNvSpPr/>
      </xdr:nvSpPr>
      <xdr:spPr>
        <a:xfrm>
          <a:off x="13271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46" name="フローチャート: 判断 145"/>
        <xdr:cNvSpPr/>
      </xdr:nvSpPr>
      <xdr:spPr>
        <a:xfrm>
          <a:off x="12509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47" name="フローチャート: 判断 146"/>
        <xdr:cNvSpPr/>
      </xdr:nvSpPr>
      <xdr:spPr>
        <a:xfrm>
          <a:off x="11747500" y="599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170888</xdr:rowOff>
    </xdr:from>
    <xdr:to>
      <xdr:col>76</xdr:col>
      <xdr:colOff>73025</xdr:colOff>
      <xdr:row>30</xdr:row>
      <xdr:rowOff>101038</xdr:rowOff>
    </xdr:to>
    <xdr:sp macro="" textlink="">
      <xdr:nvSpPr>
        <xdr:cNvPr id="153" name="楕円 152"/>
        <xdr:cNvSpPr/>
      </xdr:nvSpPr>
      <xdr:spPr>
        <a:xfrm>
          <a:off x="14744700" y="59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149315</xdr:rowOff>
    </xdr:from>
    <xdr:ext cx="469744" cy="259045"/>
    <xdr:sp macro="" textlink="">
      <xdr:nvSpPr>
        <xdr:cNvPr id="154" name="債務償還比率該当値テキスト"/>
        <xdr:cNvSpPr txBox="1"/>
      </xdr:nvSpPr>
      <xdr:spPr>
        <a:xfrm>
          <a:off x="14846300" y="589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36177</xdr:rowOff>
    </xdr:from>
    <xdr:to>
      <xdr:col>72</xdr:col>
      <xdr:colOff>123825</xdr:colOff>
      <xdr:row>31</xdr:row>
      <xdr:rowOff>137777</xdr:rowOff>
    </xdr:to>
    <xdr:sp macro="" textlink="">
      <xdr:nvSpPr>
        <xdr:cNvPr id="155" name="楕円 154"/>
        <xdr:cNvSpPr/>
      </xdr:nvSpPr>
      <xdr:spPr>
        <a:xfrm>
          <a:off x="14033500" y="612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50238</xdr:rowOff>
    </xdr:from>
    <xdr:to>
      <xdr:col>76</xdr:col>
      <xdr:colOff>22225</xdr:colOff>
      <xdr:row>31</xdr:row>
      <xdr:rowOff>86977</xdr:rowOff>
    </xdr:to>
    <xdr:cxnSp macro="">
      <xdr:nvCxnSpPr>
        <xdr:cNvPr id="156" name="直線コネクタ 155"/>
        <xdr:cNvCxnSpPr/>
      </xdr:nvCxnSpPr>
      <xdr:spPr>
        <a:xfrm flipV="1">
          <a:off x="14084300" y="5965263"/>
          <a:ext cx="711200" cy="20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156119</xdr:rowOff>
    </xdr:from>
    <xdr:to>
      <xdr:col>68</xdr:col>
      <xdr:colOff>123825</xdr:colOff>
      <xdr:row>31</xdr:row>
      <xdr:rowOff>86269</xdr:rowOff>
    </xdr:to>
    <xdr:sp macro="" textlink="">
      <xdr:nvSpPr>
        <xdr:cNvPr id="157" name="楕円 156"/>
        <xdr:cNvSpPr/>
      </xdr:nvSpPr>
      <xdr:spPr>
        <a:xfrm>
          <a:off x="132715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35469</xdr:rowOff>
    </xdr:from>
    <xdr:to>
      <xdr:col>72</xdr:col>
      <xdr:colOff>73025</xdr:colOff>
      <xdr:row>31</xdr:row>
      <xdr:rowOff>86977</xdr:rowOff>
    </xdr:to>
    <xdr:cxnSp macro="">
      <xdr:nvCxnSpPr>
        <xdr:cNvPr id="158" name="直線コネクタ 157"/>
        <xdr:cNvCxnSpPr/>
      </xdr:nvCxnSpPr>
      <xdr:spPr>
        <a:xfrm>
          <a:off x="13322300" y="6121944"/>
          <a:ext cx="762000" cy="5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68371</xdr:rowOff>
    </xdr:from>
    <xdr:to>
      <xdr:col>64</xdr:col>
      <xdr:colOff>123825</xdr:colOff>
      <xdr:row>30</xdr:row>
      <xdr:rowOff>169971</xdr:rowOff>
    </xdr:to>
    <xdr:sp macro="" textlink="">
      <xdr:nvSpPr>
        <xdr:cNvPr id="159" name="楕円 158"/>
        <xdr:cNvSpPr/>
      </xdr:nvSpPr>
      <xdr:spPr>
        <a:xfrm>
          <a:off x="12509500" y="598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119171</xdr:rowOff>
    </xdr:from>
    <xdr:to>
      <xdr:col>68</xdr:col>
      <xdr:colOff>73025</xdr:colOff>
      <xdr:row>31</xdr:row>
      <xdr:rowOff>35469</xdr:rowOff>
    </xdr:to>
    <xdr:cxnSp macro="">
      <xdr:nvCxnSpPr>
        <xdr:cNvPr id="160" name="直線コネクタ 159"/>
        <xdr:cNvCxnSpPr/>
      </xdr:nvCxnSpPr>
      <xdr:spPr>
        <a:xfrm>
          <a:off x="12560300" y="6034196"/>
          <a:ext cx="762000" cy="8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147792</xdr:rowOff>
    </xdr:from>
    <xdr:to>
      <xdr:col>60</xdr:col>
      <xdr:colOff>123825</xdr:colOff>
      <xdr:row>31</xdr:row>
      <xdr:rowOff>77942</xdr:rowOff>
    </xdr:to>
    <xdr:sp macro="" textlink="">
      <xdr:nvSpPr>
        <xdr:cNvPr id="161" name="楕円 160"/>
        <xdr:cNvSpPr/>
      </xdr:nvSpPr>
      <xdr:spPr>
        <a:xfrm>
          <a:off x="11747500" y="606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119171</xdr:rowOff>
    </xdr:from>
    <xdr:to>
      <xdr:col>64</xdr:col>
      <xdr:colOff>73025</xdr:colOff>
      <xdr:row>31</xdr:row>
      <xdr:rowOff>27142</xdr:rowOff>
    </xdr:to>
    <xdr:cxnSp macro="">
      <xdr:nvCxnSpPr>
        <xdr:cNvPr id="162" name="直線コネクタ 161"/>
        <xdr:cNvCxnSpPr/>
      </xdr:nvCxnSpPr>
      <xdr:spPr>
        <a:xfrm flipV="1">
          <a:off x="11798300" y="6034196"/>
          <a:ext cx="762000" cy="7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7800</xdr:rowOff>
    </xdr:from>
    <xdr:ext cx="469744" cy="259045"/>
    <xdr:sp macro="" textlink="">
      <xdr:nvSpPr>
        <xdr:cNvPr id="163" name="n_1aveValue債務償還比率"/>
        <xdr:cNvSpPr txBox="1"/>
      </xdr:nvSpPr>
      <xdr:spPr>
        <a:xfrm>
          <a:off x="13836727" y="575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13352</xdr:rowOff>
    </xdr:from>
    <xdr:ext cx="469744" cy="259045"/>
    <xdr:sp macro="" textlink="">
      <xdr:nvSpPr>
        <xdr:cNvPr id="164" name="n_2aveValue債務償還比率"/>
        <xdr:cNvSpPr txBox="1"/>
      </xdr:nvSpPr>
      <xdr:spPr>
        <a:xfrm>
          <a:off x="130874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9034</xdr:rowOff>
    </xdr:from>
    <xdr:ext cx="469744" cy="259045"/>
    <xdr:sp macro="" textlink="">
      <xdr:nvSpPr>
        <xdr:cNvPr id="165" name="n_3aveValue債務償還比率"/>
        <xdr:cNvSpPr txBox="1"/>
      </xdr:nvSpPr>
      <xdr:spPr>
        <a:xfrm>
          <a:off x="12325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27694</xdr:rowOff>
    </xdr:from>
    <xdr:ext cx="469744" cy="259045"/>
    <xdr:sp macro="" textlink="">
      <xdr:nvSpPr>
        <xdr:cNvPr id="166" name="n_4aveValue債務償還比率"/>
        <xdr:cNvSpPr txBox="1"/>
      </xdr:nvSpPr>
      <xdr:spPr>
        <a:xfrm>
          <a:off x="11563427" y="577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128904</xdr:rowOff>
    </xdr:from>
    <xdr:ext cx="469744" cy="259045"/>
    <xdr:sp macro="" textlink="">
      <xdr:nvSpPr>
        <xdr:cNvPr id="167" name="n_1mainValue債務償還比率"/>
        <xdr:cNvSpPr txBox="1"/>
      </xdr:nvSpPr>
      <xdr:spPr>
        <a:xfrm>
          <a:off x="13836727" y="621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77396</xdr:rowOff>
    </xdr:from>
    <xdr:ext cx="469744" cy="259045"/>
    <xdr:sp macro="" textlink="">
      <xdr:nvSpPr>
        <xdr:cNvPr id="168" name="n_2mainValue債務償還比率"/>
        <xdr:cNvSpPr txBox="1"/>
      </xdr:nvSpPr>
      <xdr:spPr>
        <a:xfrm>
          <a:off x="13087427" y="616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161098</xdr:rowOff>
    </xdr:from>
    <xdr:ext cx="469744" cy="259045"/>
    <xdr:sp macro="" textlink="">
      <xdr:nvSpPr>
        <xdr:cNvPr id="169" name="n_3mainValue債務償還比率"/>
        <xdr:cNvSpPr txBox="1"/>
      </xdr:nvSpPr>
      <xdr:spPr>
        <a:xfrm>
          <a:off x="12325427" y="607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69069</xdr:rowOff>
    </xdr:from>
    <xdr:ext cx="469744" cy="259045"/>
    <xdr:sp macro="" textlink="">
      <xdr:nvSpPr>
        <xdr:cNvPr id="170" name="n_4mainValue債務償還比率"/>
        <xdr:cNvSpPr txBox="1"/>
      </xdr:nvSpPr>
      <xdr:spPr>
        <a:xfrm>
          <a:off x="11563427" y="615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35,807
35,372
99.10
20,909,908
19,562,212
1,144,153
9,219,403
18,671,252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xdr:cNvCxnSpPr/>
      </xdr:nvCxnSpPr>
      <xdr:spPr>
        <a:xfrm flipV="1">
          <a:off x="4634865" y="56159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xdr:cNvSpPr txBox="1"/>
      </xdr:nvSpPr>
      <xdr:spPr>
        <a:xfrm>
          <a:off x="46736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xdr:cNvCxnSpPr/>
      </xdr:nvCxnSpPr>
      <xdr:spPr>
        <a:xfrm>
          <a:off x="4546600" y="56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91457</xdr:rowOff>
    </xdr:from>
    <xdr:ext cx="405111" cy="259045"/>
    <xdr:sp macro="" textlink="">
      <xdr:nvSpPr>
        <xdr:cNvPr id="62" name="【道路】&#10;有形固定資産減価償却率平均値テキスト"/>
        <xdr:cNvSpPr txBox="1"/>
      </xdr:nvSpPr>
      <xdr:spPr>
        <a:xfrm>
          <a:off x="4673600" y="660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xdr:cNvSpPr/>
      </xdr:nvSpPr>
      <xdr:spPr>
        <a:xfrm>
          <a:off x="45847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xdr:cNvSpPr/>
      </xdr:nvSpPr>
      <xdr:spPr>
        <a:xfrm>
          <a:off x="196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128270</xdr:rowOff>
    </xdr:from>
    <xdr:to>
      <xdr:col>24</xdr:col>
      <xdr:colOff>114300</xdr:colOff>
      <xdr:row>37</xdr:row>
      <xdr:rowOff>58420</xdr:rowOff>
    </xdr:to>
    <xdr:sp macro="" textlink="">
      <xdr:nvSpPr>
        <xdr:cNvPr id="73" name="楕円 72"/>
        <xdr:cNvSpPr/>
      </xdr:nvSpPr>
      <xdr:spPr>
        <a:xfrm>
          <a:off x="4584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151147</xdr:rowOff>
    </xdr:from>
    <xdr:ext cx="405111" cy="259045"/>
    <xdr:sp macro="" textlink="">
      <xdr:nvSpPr>
        <xdr:cNvPr id="74" name="【道路】&#10;有形固定資産減価償却率該当値テキスト"/>
        <xdr:cNvSpPr txBox="1"/>
      </xdr:nvSpPr>
      <xdr:spPr>
        <a:xfrm>
          <a:off x="467360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78740</xdr:rowOff>
    </xdr:from>
    <xdr:to>
      <xdr:col>20</xdr:col>
      <xdr:colOff>38100</xdr:colOff>
      <xdr:row>37</xdr:row>
      <xdr:rowOff>8890</xdr:rowOff>
    </xdr:to>
    <xdr:sp macro="" textlink="">
      <xdr:nvSpPr>
        <xdr:cNvPr id="75" name="楕円 74"/>
        <xdr:cNvSpPr/>
      </xdr:nvSpPr>
      <xdr:spPr>
        <a:xfrm>
          <a:off x="3746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129540</xdr:rowOff>
    </xdr:from>
    <xdr:to>
      <xdr:col>24</xdr:col>
      <xdr:colOff>63500</xdr:colOff>
      <xdr:row>37</xdr:row>
      <xdr:rowOff>7620</xdr:rowOff>
    </xdr:to>
    <xdr:cxnSp macro="">
      <xdr:nvCxnSpPr>
        <xdr:cNvPr id="76" name="直線コネクタ 75"/>
        <xdr:cNvCxnSpPr/>
      </xdr:nvCxnSpPr>
      <xdr:spPr>
        <a:xfrm>
          <a:off x="3797300" y="630174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21590</xdr:rowOff>
    </xdr:from>
    <xdr:to>
      <xdr:col>15</xdr:col>
      <xdr:colOff>101600</xdr:colOff>
      <xdr:row>36</xdr:row>
      <xdr:rowOff>123190</xdr:rowOff>
    </xdr:to>
    <xdr:sp macro="" textlink="">
      <xdr:nvSpPr>
        <xdr:cNvPr id="77" name="楕円 76"/>
        <xdr:cNvSpPr/>
      </xdr:nvSpPr>
      <xdr:spPr>
        <a:xfrm>
          <a:off x="2857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72390</xdr:rowOff>
    </xdr:from>
    <xdr:to>
      <xdr:col>19</xdr:col>
      <xdr:colOff>177800</xdr:colOff>
      <xdr:row>36</xdr:row>
      <xdr:rowOff>129540</xdr:rowOff>
    </xdr:to>
    <xdr:cxnSp macro="">
      <xdr:nvCxnSpPr>
        <xdr:cNvPr id="78" name="直線コネクタ 77"/>
        <xdr:cNvCxnSpPr/>
      </xdr:nvCxnSpPr>
      <xdr:spPr>
        <a:xfrm>
          <a:off x="2908300" y="62445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120650</xdr:rowOff>
    </xdr:from>
    <xdr:to>
      <xdr:col>10</xdr:col>
      <xdr:colOff>165100</xdr:colOff>
      <xdr:row>36</xdr:row>
      <xdr:rowOff>50800</xdr:rowOff>
    </xdr:to>
    <xdr:sp macro="" textlink="">
      <xdr:nvSpPr>
        <xdr:cNvPr id="79" name="楕円 78"/>
        <xdr:cNvSpPr/>
      </xdr:nvSpPr>
      <xdr:spPr>
        <a:xfrm>
          <a:off x="1968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0</xdr:rowOff>
    </xdr:from>
    <xdr:to>
      <xdr:col>15</xdr:col>
      <xdr:colOff>50800</xdr:colOff>
      <xdr:row>36</xdr:row>
      <xdr:rowOff>72390</xdr:rowOff>
    </xdr:to>
    <xdr:cxnSp macro="">
      <xdr:nvCxnSpPr>
        <xdr:cNvPr id="80" name="直線コネクタ 79"/>
        <xdr:cNvCxnSpPr/>
      </xdr:nvCxnSpPr>
      <xdr:spPr>
        <a:xfrm>
          <a:off x="2019300" y="61722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48260</xdr:rowOff>
    </xdr:from>
    <xdr:to>
      <xdr:col>6</xdr:col>
      <xdr:colOff>38100</xdr:colOff>
      <xdr:row>35</xdr:row>
      <xdr:rowOff>149860</xdr:rowOff>
    </xdr:to>
    <xdr:sp macro="" textlink="">
      <xdr:nvSpPr>
        <xdr:cNvPr id="81" name="楕円 80"/>
        <xdr:cNvSpPr/>
      </xdr:nvSpPr>
      <xdr:spPr>
        <a:xfrm>
          <a:off x="1079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99060</xdr:rowOff>
    </xdr:from>
    <xdr:to>
      <xdr:col>10</xdr:col>
      <xdr:colOff>114300</xdr:colOff>
      <xdr:row>36</xdr:row>
      <xdr:rowOff>0</xdr:rowOff>
    </xdr:to>
    <xdr:cxnSp macro="">
      <xdr:nvCxnSpPr>
        <xdr:cNvPr id="82" name="直線コネクタ 81"/>
        <xdr:cNvCxnSpPr/>
      </xdr:nvCxnSpPr>
      <xdr:spPr>
        <a:xfrm>
          <a:off x="1130300" y="60998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102887</xdr:rowOff>
    </xdr:from>
    <xdr:ext cx="405111" cy="259045"/>
    <xdr:sp macro="" textlink="">
      <xdr:nvSpPr>
        <xdr:cNvPr id="83" name="n_1aveValue【道路】&#10;有形固定資産減価償却率"/>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84" name="n_2aveValue【道路】&#10;有形固定資産減価償却率"/>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41927</xdr:rowOff>
    </xdr:from>
    <xdr:ext cx="405111" cy="259045"/>
    <xdr:sp macro="" textlink="">
      <xdr:nvSpPr>
        <xdr:cNvPr id="85" name="n_3aveValue【道路】&#10;有形固定資産減価償却率"/>
        <xdr:cNvSpPr txBox="1"/>
      </xdr:nvSpPr>
      <xdr:spPr>
        <a:xfrm>
          <a:off x="1816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25417</xdr:rowOff>
    </xdr:from>
    <xdr:ext cx="405111" cy="259045"/>
    <xdr:sp macro="" textlink="">
      <xdr:nvSpPr>
        <xdr:cNvPr id="87" name="n_1mainValue【道路】&#10;有形固定資産減価償却率"/>
        <xdr:cNvSpPr txBox="1"/>
      </xdr:nvSpPr>
      <xdr:spPr>
        <a:xfrm>
          <a:off x="35820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139717</xdr:rowOff>
    </xdr:from>
    <xdr:ext cx="405111" cy="259045"/>
    <xdr:sp macro="" textlink="">
      <xdr:nvSpPr>
        <xdr:cNvPr id="88" name="n_2mainValue【道路】&#10;有形固定資産減価償却率"/>
        <xdr:cNvSpPr txBox="1"/>
      </xdr:nvSpPr>
      <xdr:spPr>
        <a:xfrm>
          <a:off x="27057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67327</xdr:rowOff>
    </xdr:from>
    <xdr:ext cx="405111" cy="259045"/>
    <xdr:sp macro="" textlink="">
      <xdr:nvSpPr>
        <xdr:cNvPr id="89" name="n_3mainValue【道路】&#10;有形固定資産減価償却率"/>
        <xdr:cNvSpPr txBox="1"/>
      </xdr:nvSpPr>
      <xdr:spPr>
        <a:xfrm>
          <a:off x="1816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166387</xdr:rowOff>
    </xdr:from>
    <xdr:ext cx="405111" cy="259045"/>
    <xdr:sp macro="" textlink="">
      <xdr:nvSpPr>
        <xdr:cNvPr id="90" name="n_4mainValue【道路】&#10;有形固定資産減価償却率"/>
        <xdr:cNvSpPr txBox="1"/>
      </xdr:nvSpPr>
      <xdr:spPr>
        <a:xfrm>
          <a:off x="927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xdr:cNvCxnSpPr/>
      </xdr:nvCxnSpPr>
      <xdr:spPr>
        <a:xfrm flipV="1">
          <a:off x="10476865" y="5623751"/>
          <a:ext cx="0" cy="161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xdr:cNvSpPr txBox="1"/>
      </xdr:nvSpPr>
      <xdr:spPr>
        <a:xfrm>
          <a:off x="10515600" y="72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xdr:cNvCxnSpPr/>
      </xdr:nvCxnSpPr>
      <xdr:spPr>
        <a:xfrm>
          <a:off x="10388600" y="72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xdr:cNvSpPr txBox="1"/>
      </xdr:nvSpPr>
      <xdr:spPr>
        <a:xfrm>
          <a:off x="10515600" y="53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xdr:cNvCxnSpPr/>
      </xdr:nvCxnSpPr>
      <xdr:spPr>
        <a:xfrm>
          <a:off x="10388600" y="562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121620</xdr:rowOff>
    </xdr:from>
    <xdr:ext cx="534377" cy="259045"/>
    <xdr:sp macro="" textlink="">
      <xdr:nvSpPr>
        <xdr:cNvPr id="119" name="【道路】&#10;一人当たり延長平均値テキスト"/>
        <xdr:cNvSpPr txBox="1"/>
      </xdr:nvSpPr>
      <xdr:spPr>
        <a:xfrm>
          <a:off x="10515600" y="68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xdr:cNvSpPr/>
      </xdr:nvSpPr>
      <xdr:spPr>
        <a:xfrm>
          <a:off x="10426700" y="69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1" name="フローチャート: 判断 120"/>
        <xdr:cNvSpPr/>
      </xdr:nvSpPr>
      <xdr:spPr>
        <a:xfrm>
          <a:off x="9588500" y="69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2" name="フローチャート: 判断 121"/>
        <xdr:cNvSpPr/>
      </xdr:nvSpPr>
      <xdr:spPr>
        <a:xfrm>
          <a:off x="8699500" y="69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3" name="フローチャート: 判断 122"/>
        <xdr:cNvSpPr/>
      </xdr:nvSpPr>
      <xdr:spPr>
        <a:xfrm>
          <a:off x="7810500" y="69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4" name="フローチャート: 判断 123"/>
        <xdr:cNvSpPr/>
      </xdr:nvSpPr>
      <xdr:spPr>
        <a:xfrm>
          <a:off x="6921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35941</xdr:rowOff>
    </xdr:from>
    <xdr:to>
      <xdr:col>55</xdr:col>
      <xdr:colOff>50800</xdr:colOff>
      <xdr:row>41</xdr:row>
      <xdr:rowOff>137541</xdr:rowOff>
    </xdr:to>
    <xdr:sp macro="" textlink="">
      <xdr:nvSpPr>
        <xdr:cNvPr id="130" name="楕円 129"/>
        <xdr:cNvSpPr/>
      </xdr:nvSpPr>
      <xdr:spPr>
        <a:xfrm>
          <a:off x="10426700" y="706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122318</xdr:rowOff>
    </xdr:from>
    <xdr:ext cx="469744" cy="259045"/>
    <xdr:sp macro="" textlink="">
      <xdr:nvSpPr>
        <xdr:cNvPr id="131" name="【道路】&#10;一人当たり延長該当値テキスト"/>
        <xdr:cNvSpPr txBox="1"/>
      </xdr:nvSpPr>
      <xdr:spPr>
        <a:xfrm>
          <a:off x="10515600" y="698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34506</xdr:rowOff>
    </xdr:from>
    <xdr:to>
      <xdr:col>50</xdr:col>
      <xdr:colOff>165100</xdr:colOff>
      <xdr:row>41</xdr:row>
      <xdr:rowOff>136106</xdr:rowOff>
    </xdr:to>
    <xdr:sp macro="" textlink="">
      <xdr:nvSpPr>
        <xdr:cNvPr id="132" name="楕円 131"/>
        <xdr:cNvSpPr/>
      </xdr:nvSpPr>
      <xdr:spPr>
        <a:xfrm>
          <a:off x="9588500" y="706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85306</xdr:rowOff>
    </xdr:from>
    <xdr:to>
      <xdr:col>55</xdr:col>
      <xdr:colOff>0</xdr:colOff>
      <xdr:row>41</xdr:row>
      <xdr:rowOff>86741</xdr:rowOff>
    </xdr:to>
    <xdr:cxnSp macro="">
      <xdr:nvCxnSpPr>
        <xdr:cNvPr id="133" name="直線コネクタ 132"/>
        <xdr:cNvCxnSpPr/>
      </xdr:nvCxnSpPr>
      <xdr:spPr>
        <a:xfrm>
          <a:off x="9639300" y="7114756"/>
          <a:ext cx="8382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33554</xdr:rowOff>
    </xdr:from>
    <xdr:to>
      <xdr:col>46</xdr:col>
      <xdr:colOff>38100</xdr:colOff>
      <xdr:row>41</xdr:row>
      <xdr:rowOff>135154</xdr:rowOff>
    </xdr:to>
    <xdr:sp macro="" textlink="">
      <xdr:nvSpPr>
        <xdr:cNvPr id="134" name="楕円 133"/>
        <xdr:cNvSpPr/>
      </xdr:nvSpPr>
      <xdr:spPr>
        <a:xfrm>
          <a:off x="8699500" y="706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84354</xdr:rowOff>
    </xdr:from>
    <xdr:to>
      <xdr:col>50</xdr:col>
      <xdr:colOff>114300</xdr:colOff>
      <xdr:row>41</xdr:row>
      <xdr:rowOff>85306</xdr:rowOff>
    </xdr:to>
    <xdr:cxnSp macro="">
      <xdr:nvCxnSpPr>
        <xdr:cNvPr id="135" name="直線コネクタ 134"/>
        <xdr:cNvCxnSpPr/>
      </xdr:nvCxnSpPr>
      <xdr:spPr>
        <a:xfrm>
          <a:off x="8750300" y="7113804"/>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32347</xdr:rowOff>
    </xdr:from>
    <xdr:to>
      <xdr:col>41</xdr:col>
      <xdr:colOff>101600</xdr:colOff>
      <xdr:row>41</xdr:row>
      <xdr:rowOff>133947</xdr:rowOff>
    </xdr:to>
    <xdr:sp macro="" textlink="">
      <xdr:nvSpPr>
        <xdr:cNvPr id="136" name="楕円 135"/>
        <xdr:cNvSpPr/>
      </xdr:nvSpPr>
      <xdr:spPr>
        <a:xfrm>
          <a:off x="7810500" y="706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83147</xdr:rowOff>
    </xdr:from>
    <xdr:to>
      <xdr:col>45</xdr:col>
      <xdr:colOff>177800</xdr:colOff>
      <xdr:row>41</xdr:row>
      <xdr:rowOff>84354</xdr:rowOff>
    </xdr:to>
    <xdr:cxnSp macro="">
      <xdr:nvCxnSpPr>
        <xdr:cNvPr id="137" name="直線コネクタ 136"/>
        <xdr:cNvCxnSpPr/>
      </xdr:nvCxnSpPr>
      <xdr:spPr>
        <a:xfrm>
          <a:off x="7861300" y="7112597"/>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30874</xdr:rowOff>
    </xdr:from>
    <xdr:to>
      <xdr:col>36</xdr:col>
      <xdr:colOff>165100</xdr:colOff>
      <xdr:row>41</xdr:row>
      <xdr:rowOff>132474</xdr:rowOff>
    </xdr:to>
    <xdr:sp macro="" textlink="">
      <xdr:nvSpPr>
        <xdr:cNvPr id="138" name="楕円 137"/>
        <xdr:cNvSpPr/>
      </xdr:nvSpPr>
      <xdr:spPr>
        <a:xfrm>
          <a:off x="6921500" y="706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81674</xdr:rowOff>
    </xdr:from>
    <xdr:to>
      <xdr:col>41</xdr:col>
      <xdr:colOff>50800</xdr:colOff>
      <xdr:row>41</xdr:row>
      <xdr:rowOff>83147</xdr:rowOff>
    </xdr:to>
    <xdr:cxnSp macro="">
      <xdr:nvCxnSpPr>
        <xdr:cNvPr id="139" name="直線コネクタ 138"/>
        <xdr:cNvCxnSpPr/>
      </xdr:nvCxnSpPr>
      <xdr:spPr>
        <a:xfrm>
          <a:off x="6972300" y="7111124"/>
          <a:ext cx="8890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55757</xdr:rowOff>
    </xdr:from>
    <xdr:ext cx="534377" cy="259045"/>
    <xdr:sp macro="" textlink="">
      <xdr:nvSpPr>
        <xdr:cNvPr id="140" name="n_1aveValue【道路】&#10;一人当たり延長"/>
        <xdr:cNvSpPr txBox="1"/>
      </xdr:nvSpPr>
      <xdr:spPr>
        <a:xfrm>
          <a:off x="9359411" y="67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25976</xdr:rowOff>
    </xdr:from>
    <xdr:ext cx="534377" cy="259045"/>
    <xdr:sp macro="" textlink="">
      <xdr:nvSpPr>
        <xdr:cNvPr id="141" name="n_2aveValue【道路】&#10;一人当たり延長"/>
        <xdr:cNvSpPr txBox="1"/>
      </xdr:nvSpPr>
      <xdr:spPr>
        <a:xfrm>
          <a:off x="8483111" y="67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22217</xdr:rowOff>
    </xdr:from>
    <xdr:ext cx="534377" cy="259045"/>
    <xdr:sp macro="" textlink="">
      <xdr:nvSpPr>
        <xdr:cNvPr id="142" name="n_3aveValue【道路】&#10;一人当たり延長"/>
        <xdr:cNvSpPr txBox="1"/>
      </xdr:nvSpPr>
      <xdr:spPr>
        <a:xfrm>
          <a:off x="7594111" y="67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23156</xdr:rowOff>
    </xdr:from>
    <xdr:ext cx="534377" cy="259045"/>
    <xdr:sp macro="" textlink="">
      <xdr:nvSpPr>
        <xdr:cNvPr id="143" name="n_4aveValue【道路】&#10;一人当たり延長"/>
        <xdr:cNvSpPr txBox="1"/>
      </xdr:nvSpPr>
      <xdr:spPr>
        <a:xfrm>
          <a:off x="6705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127233</xdr:rowOff>
    </xdr:from>
    <xdr:ext cx="469744" cy="259045"/>
    <xdr:sp macro="" textlink="">
      <xdr:nvSpPr>
        <xdr:cNvPr id="144" name="n_1mainValue【道路】&#10;一人当たり延長"/>
        <xdr:cNvSpPr txBox="1"/>
      </xdr:nvSpPr>
      <xdr:spPr>
        <a:xfrm>
          <a:off x="9391727" y="715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126281</xdr:rowOff>
    </xdr:from>
    <xdr:ext cx="469744" cy="259045"/>
    <xdr:sp macro="" textlink="">
      <xdr:nvSpPr>
        <xdr:cNvPr id="145" name="n_2mainValue【道路】&#10;一人当たり延長"/>
        <xdr:cNvSpPr txBox="1"/>
      </xdr:nvSpPr>
      <xdr:spPr>
        <a:xfrm>
          <a:off x="8515427" y="715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125074</xdr:rowOff>
    </xdr:from>
    <xdr:ext cx="469744" cy="259045"/>
    <xdr:sp macro="" textlink="">
      <xdr:nvSpPr>
        <xdr:cNvPr id="146" name="n_3mainValue【道路】&#10;一人当たり延長"/>
        <xdr:cNvSpPr txBox="1"/>
      </xdr:nvSpPr>
      <xdr:spPr>
        <a:xfrm>
          <a:off x="7626427" y="715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123601</xdr:rowOff>
    </xdr:from>
    <xdr:ext cx="534377" cy="259045"/>
    <xdr:sp macro="" textlink="">
      <xdr:nvSpPr>
        <xdr:cNvPr id="147" name="n_4mainValue【道路】&#10;一人当たり延長"/>
        <xdr:cNvSpPr txBox="1"/>
      </xdr:nvSpPr>
      <xdr:spPr>
        <a:xfrm>
          <a:off x="6705111" y="715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xdr:cNvCxnSpPr/>
      </xdr:nvCxnSpPr>
      <xdr:spPr>
        <a:xfrm flipV="1">
          <a:off x="4634865" y="9658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xdr:cNvSpPr txBox="1"/>
      </xdr:nvSpPr>
      <xdr:spPr>
        <a:xfrm>
          <a:off x="4673600" y="9433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160672</xdr:rowOff>
    </xdr:from>
    <xdr:ext cx="405111" cy="259045"/>
    <xdr:sp macro="" textlink="">
      <xdr:nvSpPr>
        <xdr:cNvPr id="176" name="【橋りょう・トンネル】&#10;有形固定資産減価償却率平均値テキスト"/>
        <xdr:cNvSpPr txBox="1"/>
      </xdr:nvSpPr>
      <xdr:spPr>
        <a:xfrm>
          <a:off x="4673600" y="10447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xdr:cNvSpPr/>
      </xdr:nvSpPr>
      <xdr:spPr>
        <a:xfrm>
          <a:off x="45847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xdr:cNvSpPr/>
      </xdr:nvSpPr>
      <xdr:spPr>
        <a:xfrm>
          <a:off x="3746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xdr:cNvSpPr/>
      </xdr:nvSpPr>
      <xdr:spPr>
        <a:xfrm>
          <a:off x="2857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xdr:cNvSpPr/>
      </xdr:nvSpPr>
      <xdr:spPr>
        <a:xfrm>
          <a:off x="1968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xdr:cNvSpPr/>
      </xdr:nvSpPr>
      <xdr:spPr>
        <a:xfrm>
          <a:off x="1079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95885</xdr:rowOff>
    </xdr:from>
    <xdr:to>
      <xdr:col>24</xdr:col>
      <xdr:colOff>114300</xdr:colOff>
      <xdr:row>63</xdr:row>
      <xdr:rowOff>26035</xdr:rowOff>
    </xdr:to>
    <xdr:sp macro="" textlink="">
      <xdr:nvSpPr>
        <xdr:cNvPr id="187" name="楕円 186"/>
        <xdr:cNvSpPr/>
      </xdr:nvSpPr>
      <xdr:spPr>
        <a:xfrm>
          <a:off x="45847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74312</xdr:rowOff>
    </xdr:from>
    <xdr:ext cx="405111" cy="259045"/>
    <xdr:sp macro="" textlink="">
      <xdr:nvSpPr>
        <xdr:cNvPr id="188" name="【橋りょう・トンネル】&#10;有形固定資産減価償却率該当値テキスト"/>
        <xdr:cNvSpPr txBox="1"/>
      </xdr:nvSpPr>
      <xdr:spPr>
        <a:xfrm>
          <a:off x="4673600"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78740</xdr:rowOff>
    </xdr:from>
    <xdr:to>
      <xdr:col>20</xdr:col>
      <xdr:colOff>38100</xdr:colOff>
      <xdr:row>63</xdr:row>
      <xdr:rowOff>8890</xdr:rowOff>
    </xdr:to>
    <xdr:sp macro="" textlink="">
      <xdr:nvSpPr>
        <xdr:cNvPr id="189" name="楕円 188"/>
        <xdr:cNvSpPr/>
      </xdr:nvSpPr>
      <xdr:spPr>
        <a:xfrm>
          <a:off x="3746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129540</xdr:rowOff>
    </xdr:from>
    <xdr:to>
      <xdr:col>24</xdr:col>
      <xdr:colOff>63500</xdr:colOff>
      <xdr:row>62</xdr:row>
      <xdr:rowOff>146685</xdr:rowOff>
    </xdr:to>
    <xdr:cxnSp macro="">
      <xdr:nvCxnSpPr>
        <xdr:cNvPr id="190" name="直線コネクタ 189"/>
        <xdr:cNvCxnSpPr/>
      </xdr:nvCxnSpPr>
      <xdr:spPr>
        <a:xfrm>
          <a:off x="3797300" y="1075944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78740</xdr:rowOff>
    </xdr:from>
    <xdr:to>
      <xdr:col>15</xdr:col>
      <xdr:colOff>101600</xdr:colOff>
      <xdr:row>63</xdr:row>
      <xdr:rowOff>8890</xdr:rowOff>
    </xdr:to>
    <xdr:sp macro="" textlink="">
      <xdr:nvSpPr>
        <xdr:cNvPr id="191" name="楕円 190"/>
        <xdr:cNvSpPr/>
      </xdr:nvSpPr>
      <xdr:spPr>
        <a:xfrm>
          <a:off x="2857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129540</xdr:rowOff>
    </xdr:from>
    <xdr:to>
      <xdr:col>19</xdr:col>
      <xdr:colOff>177800</xdr:colOff>
      <xdr:row>62</xdr:row>
      <xdr:rowOff>129540</xdr:rowOff>
    </xdr:to>
    <xdr:cxnSp macro="">
      <xdr:nvCxnSpPr>
        <xdr:cNvPr id="192" name="直線コネクタ 191"/>
        <xdr:cNvCxnSpPr/>
      </xdr:nvCxnSpPr>
      <xdr:spPr>
        <a:xfrm>
          <a:off x="2908300" y="1075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118745</xdr:rowOff>
    </xdr:from>
    <xdr:to>
      <xdr:col>10</xdr:col>
      <xdr:colOff>165100</xdr:colOff>
      <xdr:row>63</xdr:row>
      <xdr:rowOff>48895</xdr:rowOff>
    </xdr:to>
    <xdr:sp macro="" textlink="">
      <xdr:nvSpPr>
        <xdr:cNvPr id="193" name="楕円 192"/>
        <xdr:cNvSpPr/>
      </xdr:nvSpPr>
      <xdr:spPr>
        <a:xfrm>
          <a:off x="1968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129540</xdr:rowOff>
    </xdr:from>
    <xdr:to>
      <xdr:col>15</xdr:col>
      <xdr:colOff>50800</xdr:colOff>
      <xdr:row>62</xdr:row>
      <xdr:rowOff>169545</xdr:rowOff>
    </xdr:to>
    <xdr:cxnSp macro="">
      <xdr:nvCxnSpPr>
        <xdr:cNvPr id="194" name="直線コネクタ 193"/>
        <xdr:cNvCxnSpPr/>
      </xdr:nvCxnSpPr>
      <xdr:spPr>
        <a:xfrm flipV="1">
          <a:off x="2019300" y="107594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93980</xdr:rowOff>
    </xdr:from>
    <xdr:to>
      <xdr:col>6</xdr:col>
      <xdr:colOff>38100</xdr:colOff>
      <xdr:row>63</xdr:row>
      <xdr:rowOff>24130</xdr:rowOff>
    </xdr:to>
    <xdr:sp macro="" textlink="">
      <xdr:nvSpPr>
        <xdr:cNvPr id="195" name="楕円 194"/>
        <xdr:cNvSpPr/>
      </xdr:nvSpPr>
      <xdr:spPr>
        <a:xfrm>
          <a:off x="1079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144780</xdr:rowOff>
    </xdr:from>
    <xdr:to>
      <xdr:col>10</xdr:col>
      <xdr:colOff>114300</xdr:colOff>
      <xdr:row>62</xdr:row>
      <xdr:rowOff>169545</xdr:rowOff>
    </xdr:to>
    <xdr:cxnSp macro="">
      <xdr:nvCxnSpPr>
        <xdr:cNvPr id="196" name="直線コネクタ 195"/>
        <xdr:cNvCxnSpPr/>
      </xdr:nvCxnSpPr>
      <xdr:spPr>
        <a:xfrm>
          <a:off x="1130300" y="107746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34942</xdr:rowOff>
    </xdr:from>
    <xdr:ext cx="405111" cy="259045"/>
    <xdr:sp macro="" textlink="">
      <xdr:nvSpPr>
        <xdr:cNvPr id="197" name="n_1aveValue【橋りょう・トンネル】&#10;有形固定資産減価償却率"/>
        <xdr:cNvSpPr txBox="1"/>
      </xdr:nvSpPr>
      <xdr:spPr>
        <a:xfrm>
          <a:off x="35820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55897</xdr:rowOff>
    </xdr:from>
    <xdr:ext cx="405111" cy="259045"/>
    <xdr:sp macro="" textlink="">
      <xdr:nvSpPr>
        <xdr:cNvPr id="198" name="n_2aveValue【橋りょう・トンネル】&#10;有形固定資産減価償却率"/>
        <xdr:cNvSpPr txBox="1"/>
      </xdr:nvSpPr>
      <xdr:spPr>
        <a:xfrm>
          <a:off x="2705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34942</xdr:rowOff>
    </xdr:from>
    <xdr:ext cx="405111" cy="259045"/>
    <xdr:sp macro="" textlink="">
      <xdr:nvSpPr>
        <xdr:cNvPr id="199" name="n_3aveValue【橋りょう・トンネル】&#10;有形固定資産減価償却率"/>
        <xdr:cNvSpPr txBox="1"/>
      </xdr:nvSpPr>
      <xdr:spPr>
        <a:xfrm>
          <a:off x="18167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652</xdr:rowOff>
    </xdr:from>
    <xdr:ext cx="405111" cy="259045"/>
    <xdr:sp macro="" textlink="">
      <xdr:nvSpPr>
        <xdr:cNvPr id="200" name="n_4aveValue【橋りょう・トンネル】&#10;有形固定資産減価償却率"/>
        <xdr:cNvSpPr txBox="1"/>
      </xdr:nvSpPr>
      <xdr:spPr>
        <a:xfrm>
          <a:off x="927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17</xdr:rowOff>
    </xdr:from>
    <xdr:ext cx="405111" cy="259045"/>
    <xdr:sp macro="" textlink="">
      <xdr:nvSpPr>
        <xdr:cNvPr id="201" name="n_1mainValue【橋りょう・トンネル】&#10;有形固定資産減価償却率"/>
        <xdr:cNvSpPr txBox="1"/>
      </xdr:nvSpPr>
      <xdr:spPr>
        <a:xfrm>
          <a:off x="35820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17</xdr:rowOff>
    </xdr:from>
    <xdr:ext cx="405111" cy="259045"/>
    <xdr:sp macro="" textlink="">
      <xdr:nvSpPr>
        <xdr:cNvPr id="202" name="n_2mainValue【橋りょう・トンネル】&#10;有形固定資産減価償却率"/>
        <xdr:cNvSpPr txBox="1"/>
      </xdr:nvSpPr>
      <xdr:spPr>
        <a:xfrm>
          <a:off x="27057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40022</xdr:rowOff>
    </xdr:from>
    <xdr:ext cx="405111" cy="259045"/>
    <xdr:sp macro="" textlink="">
      <xdr:nvSpPr>
        <xdr:cNvPr id="203" name="n_3mainValue【橋りょう・トンネル】&#10;有形固定資産減価償却率"/>
        <xdr:cNvSpPr txBox="1"/>
      </xdr:nvSpPr>
      <xdr:spPr>
        <a:xfrm>
          <a:off x="1816744"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15257</xdr:rowOff>
    </xdr:from>
    <xdr:ext cx="405111" cy="259045"/>
    <xdr:sp macro="" textlink="">
      <xdr:nvSpPr>
        <xdr:cNvPr id="204" name="n_4mainValue【橋りょう・トンネル】&#10;有形固定資産減価償却率"/>
        <xdr:cNvSpPr txBox="1"/>
      </xdr:nvSpPr>
      <xdr:spPr>
        <a:xfrm>
          <a:off x="927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xdr:cNvCxnSpPr/>
      </xdr:nvCxnSpPr>
      <xdr:spPr>
        <a:xfrm flipV="1">
          <a:off x="10476865" y="9622764"/>
          <a:ext cx="0" cy="134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xdr:cNvSpPr txBox="1"/>
      </xdr:nvSpPr>
      <xdr:spPr>
        <a:xfrm>
          <a:off x="10515600" y="109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xdr:cNvCxnSpPr/>
      </xdr:nvCxnSpPr>
      <xdr:spPr>
        <a:xfrm>
          <a:off x="10388600" y="1096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xdr:cNvSpPr txBox="1"/>
      </xdr:nvSpPr>
      <xdr:spPr>
        <a:xfrm>
          <a:off x="10515600" y="93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xdr:cNvCxnSpPr/>
      </xdr:nvCxnSpPr>
      <xdr:spPr>
        <a:xfrm>
          <a:off x="10388600" y="962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46000</xdr:rowOff>
    </xdr:from>
    <xdr:ext cx="599010" cy="259045"/>
    <xdr:sp macro="" textlink="">
      <xdr:nvSpPr>
        <xdr:cNvPr id="231" name="【橋りょう・トンネル】&#10;一人当たり有形固定資産（償却資産）額平均値テキスト"/>
        <xdr:cNvSpPr txBox="1"/>
      </xdr:nvSpPr>
      <xdr:spPr>
        <a:xfrm>
          <a:off x="10515600" y="10333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xdr:cNvSpPr/>
      </xdr:nvSpPr>
      <xdr:spPr>
        <a:xfrm>
          <a:off x="10426700" y="104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3" name="フローチャート: 判断 232"/>
        <xdr:cNvSpPr/>
      </xdr:nvSpPr>
      <xdr:spPr>
        <a:xfrm>
          <a:off x="9588500" y="105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4" name="フローチャート: 判断 233"/>
        <xdr:cNvSpPr/>
      </xdr:nvSpPr>
      <xdr:spPr>
        <a:xfrm>
          <a:off x="8699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5" name="フローチャート: 判断 234"/>
        <xdr:cNvSpPr/>
      </xdr:nvSpPr>
      <xdr:spPr>
        <a:xfrm>
          <a:off x="7810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6" name="フローチャート: 判断 235"/>
        <xdr:cNvSpPr/>
      </xdr:nvSpPr>
      <xdr:spPr>
        <a:xfrm>
          <a:off x="6921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73122</xdr:rowOff>
    </xdr:from>
    <xdr:to>
      <xdr:col>55</xdr:col>
      <xdr:colOff>50800</xdr:colOff>
      <xdr:row>63</xdr:row>
      <xdr:rowOff>3272</xdr:rowOff>
    </xdr:to>
    <xdr:sp macro="" textlink="">
      <xdr:nvSpPr>
        <xdr:cNvPr id="242" name="楕円 241"/>
        <xdr:cNvSpPr/>
      </xdr:nvSpPr>
      <xdr:spPr>
        <a:xfrm>
          <a:off x="10426700" y="107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51549</xdr:rowOff>
    </xdr:from>
    <xdr:ext cx="534377" cy="259045"/>
    <xdr:sp macro="" textlink="">
      <xdr:nvSpPr>
        <xdr:cNvPr id="243" name="【橋りょう・トンネル】&#10;一人当たり有形固定資産（償却資産）額該当値テキスト"/>
        <xdr:cNvSpPr txBox="1"/>
      </xdr:nvSpPr>
      <xdr:spPr>
        <a:xfrm>
          <a:off x="10515600" y="1068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72505</xdr:rowOff>
    </xdr:from>
    <xdr:to>
      <xdr:col>50</xdr:col>
      <xdr:colOff>165100</xdr:colOff>
      <xdr:row>63</xdr:row>
      <xdr:rowOff>2655</xdr:rowOff>
    </xdr:to>
    <xdr:sp macro="" textlink="">
      <xdr:nvSpPr>
        <xdr:cNvPr id="244" name="楕円 243"/>
        <xdr:cNvSpPr/>
      </xdr:nvSpPr>
      <xdr:spPr>
        <a:xfrm>
          <a:off x="9588500" y="107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123305</xdr:rowOff>
    </xdr:from>
    <xdr:to>
      <xdr:col>55</xdr:col>
      <xdr:colOff>0</xdr:colOff>
      <xdr:row>62</xdr:row>
      <xdr:rowOff>123922</xdr:rowOff>
    </xdr:to>
    <xdr:cxnSp macro="">
      <xdr:nvCxnSpPr>
        <xdr:cNvPr id="245" name="直線コネクタ 244"/>
        <xdr:cNvCxnSpPr/>
      </xdr:nvCxnSpPr>
      <xdr:spPr>
        <a:xfrm>
          <a:off x="9639300" y="10753205"/>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75664</xdr:rowOff>
    </xdr:from>
    <xdr:to>
      <xdr:col>46</xdr:col>
      <xdr:colOff>38100</xdr:colOff>
      <xdr:row>63</xdr:row>
      <xdr:rowOff>5814</xdr:rowOff>
    </xdr:to>
    <xdr:sp macro="" textlink="">
      <xdr:nvSpPr>
        <xdr:cNvPr id="246" name="楕円 245"/>
        <xdr:cNvSpPr/>
      </xdr:nvSpPr>
      <xdr:spPr>
        <a:xfrm>
          <a:off x="8699500" y="107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123305</xdr:rowOff>
    </xdr:from>
    <xdr:to>
      <xdr:col>50</xdr:col>
      <xdr:colOff>114300</xdr:colOff>
      <xdr:row>62</xdr:row>
      <xdr:rowOff>126464</xdr:rowOff>
    </xdr:to>
    <xdr:cxnSp macro="">
      <xdr:nvCxnSpPr>
        <xdr:cNvPr id="247" name="直線コネクタ 246"/>
        <xdr:cNvCxnSpPr/>
      </xdr:nvCxnSpPr>
      <xdr:spPr>
        <a:xfrm flipV="1">
          <a:off x="8750300" y="10753205"/>
          <a:ext cx="889000" cy="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85254</xdr:rowOff>
    </xdr:from>
    <xdr:to>
      <xdr:col>41</xdr:col>
      <xdr:colOff>101600</xdr:colOff>
      <xdr:row>63</xdr:row>
      <xdr:rowOff>15404</xdr:rowOff>
    </xdr:to>
    <xdr:sp macro="" textlink="">
      <xdr:nvSpPr>
        <xdr:cNvPr id="248" name="楕円 247"/>
        <xdr:cNvSpPr/>
      </xdr:nvSpPr>
      <xdr:spPr>
        <a:xfrm>
          <a:off x="7810500" y="1071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126464</xdr:rowOff>
    </xdr:from>
    <xdr:to>
      <xdr:col>45</xdr:col>
      <xdr:colOff>177800</xdr:colOff>
      <xdr:row>62</xdr:row>
      <xdr:rowOff>136054</xdr:rowOff>
    </xdr:to>
    <xdr:cxnSp macro="">
      <xdr:nvCxnSpPr>
        <xdr:cNvPr id="249" name="直線コネクタ 248"/>
        <xdr:cNvCxnSpPr/>
      </xdr:nvCxnSpPr>
      <xdr:spPr>
        <a:xfrm flipV="1">
          <a:off x="7861300" y="10756364"/>
          <a:ext cx="889000" cy="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83500</xdr:rowOff>
    </xdr:from>
    <xdr:to>
      <xdr:col>36</xdr:col>
      <xdr:colOff>165100</xdr:colOff>
      <xdr:row>63</xdr:row>
      <xdr:rowOff>13650</xdr:rowOff>
    </xdr:to>
    <xdr:sp macro="" textlink="">
      <xdr:nvSpPr>
        <xdr:cNvPr id="250" name="楕円 249"/>
        <xdr:cNvSpPr/>
      </xdr:nvSpPr>
      <xdr:spPr>
        <a:xfrm>
          <a:off x="6921500" y="107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134300</xdr:rowOff>
    </xdr:from>
    <xdr:to>
      <xdr:col>41</xdr:col>
      <xdr:colOff>50800</xdr:colOff>
      <xdr:row>62</xdr:row>
      <xdr:rowOff>136054</xdr:rowOff>
    </xdr:to>
    <xdr:cxnSp macro="">
      <xdr:nvCxnSpPr>
        <xdr:cNvPr id="251" name="直線コネクタ 250"/>
        <xdr:cNvCxnSpPr/>
      </xdr:nvCxnSpPr>
      <xdr:spPr>
        <a:xfrm>
          <a:off x="6972300" y="10764200"/>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17044</xdr:rowOff>
    </xdr:from>
    <xdr:ext cx="599010" cy="259045"/>
    <xdr:sp macro="" textlink="">
      <xdr:nvSpPr>
        <xdr:cNvPr id="252" name="n_1aveValue【橋りょう・トンネル】&#10;一人当たり有形固定資産（償却資産）額"/>
        <xdr:cNvSpPr txBox="1"/>
      </xdr:nvSpPr>
      <xdr:spPr>
        <a:xfrm>
          <a:off x="9327095" y="1030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158337</xdr:rowOff>
    </xdr:from>
    <xdr:ext cx="599010" cy="259045"/>
    <xdr:sp macro="" textlink="">
      <xdr:nvSpPr>
        <xdr:cNvPr id="253" name="n_2aveValue【橋りょう・トンネル】&#10;一人当たり有形固定資産（償却資産）額"/>
        <xdr:cNvSpPr txBox="1"/>
      </xdr:nvSpPr>
      <xdr:spPr>
        <a:xfrm>
          <a:off x="8450795" y="102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146942</xdr:rowOff>
    </xdr:from>
    <xdr:ext cx="599010" cy="259045"/>
    <xdr:sp macro="" textlink="">
      <xdr:nvSpPr>
        <xdr:cNvPr id="254" name="n_3aveValue【橋りょう・トンネル】&#10;一人当たり有形固定資産（償却資産）額"/>
        <xdr:cNvSpPr txBox="1"/>
      </xdr:nvSpPr>
      <xdr:spPr>
        <a:xfrm>
          <a:off x="7561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156568</xdr:rowOff>
    </xdr:from>
    <xdr:ext cx="599010" cy="259045"/>
    <xdr:sp macro="" textlink="">
      <xdr:nvSpPr>
        <xdr:cNvPr id="255" name="n_4aveValue【橋りょう・トンネル】&#10;一人当たり有形固定資産（償却資産）額"/>
        <xdr:cNvSpPr txBox="1"/>
      </xdr:nvSpPr>
      <xdr:spPr>
        <a:xfrm>
          <a:off x="6672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165232</xdr:rowOff>
    </xdr:from>
    <xdr:ext cx="534377" cy="259045"/>
    <xdr:sp macro="" textlink="">
      <xdr:nvSpPr>
        <xdr:cNvPr id="256" name="n_1mainValue【橋りょう・トンネル】&#10;一人当たり有形固定資産（償却資産）額"/>
        <xdr:cNvSpPr txBox="1"/>
      </xdr:nvSpPr>
      <xdr:spPr>
        <a:xfrm>
          <a:off x="9359411" y="1079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168391</xdr:rowOff>
    </xdr:from>
    <xdr:ext cx="534377" cy="259045"/>
    <xdr:sp macro="" textlink="">
      <xdr:nvSpPr>
        <xdr:cNvPr id="257" name="n_2mainValue【橋りょう・トンネル】&#10;一人当たり有形固定資産（償却資産）額"/>
        <xdr:cNvSpPr txBox="1"/>
      </xdr:nvSpPr>
      <xdr:spPr>
        <a:xfrm>
          <a:off x="8483111" y="1079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6531</xdr:rowOff>
    </xdr:from>
    <xdr:ext cx="534377" cy="259045"/>
    <xdr:sp macro="" textlink="">
      <xdr:nvSpPr>
        <xdr:cNvPr id="258" name="n_3mainValue【橋りょう・トンネル】&#10;一人当たり有形固定資産（償却資産）額"/>
        <xdr:cNvSpPr txBox="1"/>
      </xdr:nvSpPr>
      <xdr:spPr>
        <a:xfrm>
          <a:off x="7594111" y="1080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4777</xdr:rowOff>
    </xdr:from>
    <xdr:ext cx="534377" cy="259045"/>
    <xdr:sp macro="" textlink="">
      <xdr:nvSpPr>
        <xdr:cNvPr id="259" name="n_4mainValue【橋りょう・トンネル】&#10;一人当たり有形固定資産（償却資産）額"/>
        <xdr:cNvSpPr txBox="1"/>
      </xdr:nvSpPr>
      <xdr:spPr>
        <a:xfrm>
          <a:off x="6705111" y="1080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2" name="直線コネクタ 281"/>
        <xdr:cNvCxnSpPr/>
      </xdr:nvCxnSpPr>
      <xdr:spPr>
        <a:xfrm flipV="1">
          <a:off x="4634865" y="1331290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3" name="【公営住宅】&#10;有形固定資産減価償却率最小値テキスト"/>
        <xdr:cNvSpPr txBox="1"/>
      </xdr:nvSpPr>
      <xdr:spPr>
        <a:xfrm>
          <a:off x="4673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4" name="直線コネクタ 283"/>
        <xdr:cNvCxnSpPr/>
      </xdr:nvCxnSpPr>
      <xdr:spPr>
        <a:xfrm>
          <a:off x="4546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5" name="【公営住宅】&#10;有形固定資産減価償却率最大値テキスト"/>
        <xdr:cNvSpPr txBox="1"/>
      </xdr:nvSpPr>
      <xdr:spPr>
        <a:xfrm>
          <a:off x="4673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6" name="直線コネクタ 285"/>
        <xdr:cNvCxnSpPr/>
      </xdr:nvCxnSpPr>
      <xdr:spPr>
        <a:xfrm>
          <a:off x="4546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137177</xdr:rowOff>
    </xdr:from>
    <xdr:ext cx="405111" cy="259045"/>
    <xdr:sp macro="" textlink="">
      <xdr:nvSpPr>
        <xdr:cNvPr id="287" name="【公営住宅】&#10;有形固定資産減価償却率平均値テキスト"/>
        <xdr:cNvSpPr txBox="1"/>
      </xdr:nvSpPr>
      <xdr:spPr>
        <a:xfrm>
          <a:off x="4673600" y="1402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xdr:cNvSpPr/>
      </xdr:nvSpPr>
      <xdr:spPr>
        <a:xfrm>
          <a:off x="4584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89" name="フローチャート: 判断 288"/>
        <xdr:cNvSpPr/>
      </xdr:nvSpPr>
      <xdr:spPr>
        <a:xfrm>
          <a:off x="3746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0" name="フローチャート: 判断 289"/>
        <xdr:cNvSpPr/>
      </xdr:nvSpPr>
      <xdr:spPr>
        <a:xfrm>
          <a:off x="2857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1" name="フローチャート: 判断 290"/>
        <xdr:cNvSpPr/>
      </xdr:nvSpPr>
      <xdr:spPr>
        <a:xfrm>
          <a:off x="1968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2" name="フローチャート: 判断 291"/>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19304</xdr:rowOff>
    </xdr:from>
    <xdr:to>
      <xdr:col>24</xdr:col>
      <xdr:colOff>114300</xdr:colOff>
      <xdr:row>81</xdr:row>
      <xdr:rowOff>120904</xdr:rowOff>
    </xdr:to>
    <xdr:sp macro="" textlink="">
      <xdr:nvSpPr>
        <xdr:cNvPr id="298" name="楕円 297"/>
        <xdr:cNvSpPr/>
      </xdr:nvSpPr>
      <xdr:spPr>
        <a:xfrm>
          <a:off x="4584700" y="139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42181</xdr:rowOff>
    </xdr:from>
    <xdr:ext cx="405111" cy="259045"/>
    <xdr:sp macro="" textlink="">
      <xdr:nvSpPr>
        <xdr:cNvPr id="299" name="【公営住宅】&#10;有形固定資産減価償却率該当値テキスト"/>
        <xdr:cNvSpPr txBox="1"/>
      </xdr:nvSpPr>
      <xdr:spPr>
        <a:xfrm>
          <a:off x="4673600" y="137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28448</xdr:rowOff>
    </xdr:from>
    <xdr:to>
      <xdr:col>20</xdr:col>
      <xdr:colOff>38100</xdr:colOff>
      <xdr:row>81</xdr:row>
      <xdr:rowOff>130048</xdr:rowOff>
    </xdr:to>
    <xdr:sp macro="" textlink="">
      <xdr:nvSpPr>
        <xdr:cNvPr id="300" name="楕円 299"/>
        <xdr:cNvSpPr/>
      </xdr:nvSpPr>
      <xdr:spPr>
        <a:xfrm>
          <a:off x="37465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70104</xdr:rowOff>
    </xdr:from>
    <xdr:to>
      <xdr:col>24</xdr:col>
      <xdr:colOff>63500</xdr:colOff>
      <xdr:row>81</xdr:row>
      <xdr:rowOff>79248</xdr:rowOff>
    </xdr:to>
    <xdr:cxnSp macro="">
      <xdr:nvCxnSpPr>
        <xdr:cNvPr id="301" name="直線コネクタ 300"/>
        <xdr:cNvCxnSpPr/>
      </xdr:nvCxnSpPr>
      <xdr:spPr>
        <a:xfrm flipV="1">
          <a:off x="3797300" y="1395755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147320</xdr:rowOff>
    </xdr:from>
    <xdr:to>
      <xdr:col>15</xdr:col>
      <xdr:colOff>101600</xdr:colOff>
      <xdr:row>81</xdr:row>
      <xdr:rowOff>77470</xdr:rowOff>
    </xdr:to>
    <xdr:sp macro="" textlink="">
      <xdr:nvSpPr>
        <xdr:cNvPr id="302" name="楕円 301"/>
        <xdr:cNvSpPr/>
      </xdr:nvSpPr>
      <xdr:spPr>
        <a:xfrm>
          <a:off x="2857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81</xdr:row>
      <xdr:rowOff>79248</xdr:rowOff>
    </xdr:to>
    <xdr:cxnSp macro="">
      <xdr:nvCxnSpPr>
        <xdr:cNvPr id="303" name="直線コネクタ 302"/>
        <xdr:cNvCxnSpPr/>
      </xdr:nvCxnSpPr>
      <xdr:spPr>
        <a:xfrm>
          <a:off x="2908300" y="1391412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135889</xdr:rowOff>
    </xdr:from>
    <xdr:to>
      <xdr:col>10</xdr:col>
      <xdr:colOff>165100</xdr:colOff>
      <xdr:row>83</xdr:row>
      <xdr:rowOff>66039</xdr:rowOff>
    </xdr:to>
    <xdr:sp macro="" textlink="">
      <xdr:nvSpPr>
        <xdr:cNvPr id="304" name="楕円 303"/>
        <xdr:cNvSpPr/>
      </xdr:nvSpPr>
      <xdr:spPr>
        <a:xfrm>
          <a:off x="1968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26670</xdr:rowOff>
    </xdr:from>
    <xdr:to>
      <xdr:col>15</xdr:col>
      <xdr:colOff>50800</xdr:colOff>
      <xdr:row>83</xdr:row>
      <xdr:rowOff>15239</xdr:rowOff>
    </xdr:to>
    <xdr:cxnSp macro="">
      <xdr:nvCxnSpPr>
        <xdr:cNvPr id="305" name="直線コネクタ 304"/>
        <xdr:cNvCxnSpPr/>
      </xdr:nvCxnSpPr>
      <xdr:spPr>
        <a:xfrm flipV="1">
          <a:off x="2019300" y="13914120"/>
          <a:ext cx="889000" cy="3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99313</xdr:rowOff>
    </xdr:from>
    <xdr:to>
      <xdr:col>6</xdr:col>
      <xdr:colOff>38100</xdr:colOff>
      <xdr:row>83</xdr:row>
      <xdr:rowOff>29463</xdr:rowOff>
    </xdr:to>
    <xdr:sp macro="" textlink="">
      <xdr:nvSpPr>
        <xdr:cNvPr id="306" name="楕円 305"/>
        <xdr:cNvSpPr/>
      </xdr:nvSpPr>
      <xdr:spPr>
        <a:xfrm>
          <a:off x="1079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150113</xdr:rowOff>
    </xdr:from>
    <xdr:to>
      <xdr:col>10</xdr:col>
      <xdr:colOff>114300</xdr:colOff>
      <xdr:row>83</xdr:row>
      <xdr:rowOff>15239</xdr:rowOff>
    </xdr:to>
    <xdr:cxnSp macro="">
      <xdr:nvCxnSpPr>
        <xdr:cNvPr id="307" name="直線コネクタ 306"/>
        <xdr:cNvCxnSpPr/>
      </xdr:nvCxnSpPr>
      <xdr:spPr>
        <a:xfrm>
          <a:off x="1130300" y="1420901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48023</xdr:rowOff>
    </xdr:from>
    <xdr:ext cx="405111" cy="259045"/>
    <xdr:sp macro="" textlink="">
      <xdr:nvSpPr>
        <xdr:cNvPr id="308" name="n_1aveValue【公営住宅】&#10;有形固定資産減価償却率"/>
        <xdr:cNvSpPr txBox="1"/>
      </xdr:nvSpPr>
      <xdr:spPr>
        <a:xfrm>
          <a:off x="35820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6875</xdr:rowOff>
    </xdr:from>
    <xdr:ext cx="405111" cy="259045"/>
    <xdr:sp macro="" textlink="">
      <xdr:nvSpPr>
        <xdr:cNvPr id="309" name="n_2aveValue【公営住宅】&#10;有形固定資産減価償却率"/>
        <xdr:cNvSpPr txBox="1"/>
      </xdr:nvSpPr>
      <xdr:spPr>
        <a:xfrm>
          <a:off x="2705744"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43705</xdr:rowOff>
    </xdr:from>
    <xdr:ext cx="405111" cy="259045"/>
    <xdr:sp macro="" textlink="">
      <xdr:nvSpPr>
        <xdr:cNvPr id="310" name="n_3aveValue【公営住宅】&#10;有形固定資産減価償却率"/>
        <xdr:cNvSpPr txBox="1"/>
      </xdr:nvSpPr>
      <xdr:spPr>
        <a:xfrm>
          <a:off x="18167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11" name="n_4aveValue【公営住宅】&#10;有形固定資産減価償却率"/>
        <xdr:cNvSpPr txBox="1"/>
      </xdr:nvSpPr>
      <xdr:spPr>
        <a:xfrm>
          <a:off x="927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146575</xdr:rowOff>
    </xdr:from>
    <xdr:ext cx="405111" cy="259045"/>
    <xdr:sp macro="" textlink="">
      <xdr:nvSpPr>
        <xdr:cNvPr id="312" name="n_1mainValue【公営住宅】&#10;有形固定資産減価償却率"/>
        <xdr:cNvSpPr txBox="1"/>
      </xdr:nvSpPr>
      <xdr:spPr>
        <a:xfrm>
          <a:off x="35820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13" name="n_2main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4" name="n_3mainValue【公営住宅】&#10;有形固定資産減価償却率"/>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20590</xdr:rowOff>
    </xdr:from>
    <xdr:ext cx="405111" cy="259045"/>
    <xdr:sp macro="" textlink="">
      <xdr:nvSpPr>
        <xdr:cNvPr id="315" name="n_4mainValue【公営住宅】&#10;有形固定資産減価償却率"/>
        <xdr:cNvSpPr txBox="1"/>
      </xdr:nvSpPr>
      <xdr:spPr>
        <a:xfrm>
          <a:off x="927744" y="1425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39" name="直線コネクタ 338"/>
        <xdr:cNvCxnSpPr/>
      </xdr:nvCxnSpPr>
      <xdr:spPr>
        <a:xfrm flipV="1">
          <a:off x="10476865" y="13329665"/>
          <a:ext cx="0" cy="151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2" name="【公営住宅】&#10;一人当たり面積最大値テキスト"/>
        <xdr:cNvSpPr txBox="1"/>
      </xdr:nvSpPr>
      <xdr:spPr>
        <a:xfrm>
          <a:off x="10515600" y="13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3" name="直線コネクタ 342"/>
        <xdr:cNvCxnSpPr/>
      </xdr:nvCxnSpPr>
      <xdr:spPr>
        <a:xfrm>
          <a:off x="10388600" y="1332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9923</xdr:rowOff>
    </xdr:from>
    <xdr:ext cx="469744" cy="259045"/>
    <xdr:sp macro="" textlink="">
      <xdr:nvSpPr>
        <xdr:cNvPr id="344" name="【公営住宅】&#10;一人当たり面積平均値テキスト"/>
        <xdr:cNvSpPr txBox="1"/>
      </xdr:nvSpPr>
      <xdr:spPr>
        <a:xfrm>
          <a:off x="10515600" y="1441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5" name="フローチャート: 判断 344"/>
        <xdr:cNvSpPr/>
      </xdr:nvSpPr>
      <xdr:spPr>
        <a:xfrm>
          <a:off x="10426700" y="1443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6" name="フローチャート: 判断 345"/>
        <xdr:cNvSpPr/>
      </xdr:nvSpPr>
      <xdr:spPr>
        <a:xfrm>
          <a:off x="9588500" y="1444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7" name="フローチャート: 判断 346"/>
        <xdr:cNvSpPr/>
      </xdr:nvSpPr>
      <xdr:spPr>
        <a:xfrm>
          <a:off x="8699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48" name="フローチャート: 判断 347"/>
        <xdr:cNvSpPr/>
      </xdr:nvSpPr>
      <xdr:spPr>
        <a:xfrm>
          <a:off x="7810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49" name="フローチャート: 判断 348"/>
        <xdr:cNvSpPr/>
      </xdr:nvSpPr>
      <xdr:spPr>
        <a:xfrm>
          <a:off x="6921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116078</xdr:rowOff>
    </xdr:from>
    <xdr:to>
      <xdr:col>55</xdr:col>
      <xdr:colOff>50800</xdr:colOff>
      <xdr:row>80</xdr:row>
      <xdr:rowOff>46228</xdr:rowOff>
    </xdr:to>
    <xdr:sp macro="" textlink="">
      <xdr:nvSpPr>
        <xdr:cNvPr id="355" name="楕円 354"/>
        <xdr:cNvSpPr/>
      </xdr:nvSpPr>
      <xdr:spPr>
        <a:xfrm>
          <a:off x="10426700" y="136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138955</xdr:rowOff>
    </xdr:from>
    <xdr:ext cx="469744" cy="259045"/>
    <xdr:sp macro="" textlink="">
      <xdr:nvSpPr>
        <xdr:cNvPr id="356" name="【公営住宅】&#10;一人当たり面積該当値テキスト"/>
        <xdr:cNvSpPr txBox="1"/>
      </xdr:nvSpPr>
      <xdr:spPr>
        <a:xfrm>
          <a:off x="10515600" y="1351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98552</xdr:rowOff>
    </xdr:from>
    <xdr:to>
      <xdr:col>50</xdr:col>
      <xdr:colOff>165100</xdr:colOff>
      <xdr:row>80</xdr:row>
      <xdr:rowOff>28702</xdr:rowOff>
    </xdr:to>
    <xdr:sp macro="" textlink="">
      <xdr:nvSpPr>
        <xdr:cNvPr id="357" name="楕円 356"/>
        <xdr:cNvSpPr/>
      </xdr:nvSpPr>
      <xdr:spPr>
        <a:xfrm>
          <a:off x="9588500" y="1364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149352</xdr:rowOff>
    </xdr:from>
    <xdr:to>
      <xdr:col>55</xdr:col>
      <xdr:colOff>0</xdr:colOff>
      <xdr:row>79</xdr:row>
      <xdr:rowOff>166878</xdr:rowOff>
    </xdr:to>
    <xdr:cxnSp macro="">
      <xdr:nvCxnSpPr>
        <xdr:cNvPr id="358" name="直線コネクタ 357"/>
        <xdr:cNvCxnSpPr/>
      </xdr:nvCxnSpPr>
      <xdr:spPr>
        <a:xfrm>
          <a:off x="9639300" y="13693902"/>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87122</xdr:rowOff>
    </xdr:from>
    <xdr:to>
      <xdr:col>46</xdr:col>
      <xdr:colOff>38100</xdr:colOff>
      <xdr:row>80</xdr:row>
      <xdr:rowOff>17272</xdr:rowOff>
    </xdr:to>
    <xdr:sp macro="" textlink="">
      <xdr:nvSpPr>
        <xdr:cNvPr id="359" name="楕円 358"/>
        <xdr:cNvSpPr/>
      </xdr:nvSpPr>
      <xdr:spPr>
        <a:xfrm>
          <a:off x="8699500" y="1363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137922</xdr:rowOff>
    </xdr:from>
    <xdr:to>
      <xdr:col>50</xdr:col>
      <xdr:colOff>114300</xdr:colOff>
      <xdr:row>79</xdr:row>
      <xdr:rowOff>149352</xdr:rowOff>
    </xdr:to>
    <xdr:cxnSp macro="">
      <xdr:nvCxnSpPr>
        <xdr:cNvPr id="360" name="直線コネクタ 359"/>
        <xdr:cNvCxnSpPr/>
      </xdr:nvCxnSpPr>
      <xdr:spPr>
        <a:xfrm>
          <a:off x="8750300" y="1368247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20828</xdr:rowOff>
    </xdr:from>
    <xdr:to>
      <xdr:col>41</xdr:col>
      <xdr:colOff>101600</xdr:colOff>
      <xdr:row>80</xdr:row>
      <xdr:rowOff>122428</xdr:rowOff>
    </xdr:to>
    <xdr:sp macro="" textlink="">
      <xdr:nvSpPr>
        <xdr:cNvPr id="361" name="楕円 360"/>
        <xdr:cNvSpPr/>
      </xdr:nvSpPr>
      <xdr:spPr>
        <a:xfrm>
          <a:off x="7810500" y="137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137922</xdr:rowOff>
    </xdr:from>
    <xdr:to>
      <xdr:col>45</xdr:col>
      <xdr:colOff>177800</xdr:colOff>
      <xdr:row>80</xdr:row>
      <xdr:rowOff>71628</xdr:rowOff>
    </xdr:to>
    <xdr:cxnSp macro="">
      <xdr:nvCxnSpPr>
        <xdr:cNvPr id="362" name="直線コネクタ 361"/>
        <xdr:cNvCxnSpPr/>
      </xdr:nvCxnSpPr>
      <xdr:spPr>
        <a:xfrm flipV="1">
          <a:off x="7861300" y="136824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1778</xdr:rowOff>
    </xdr:from>
    <xdr:to>
      <xdr:col>36</xdr:col>
      <xdr:colOff>165100</xdr:colOff>
      <xdr:row>80</xdr:row>
      <xdr:rowOff>103378</xdr:rowOff>
    </xdr:to>
    <xdr:sp macro="" textlink="">
      <xdr:nvSpPr>
        <xdr:cNvPr id="363" name="楕円 362"/>
        <xdr:cNvSpPr/>
      </xdr:nvSpPr>
      <xdr:spPr>
        <a:xfrm>
          <a:off x="6921500" y="137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52578</xdr:rowOff>
    </xdr:from>
    <xdr:to>
      <xdr:col>41</xdr:col>
      <xdr:colOff>50800</xdr:colOff>
      <xdr:row>80</xdr:row>
      <xdr:rowOff>71628</xdr:rowOff>
    </xdr:to>
    <xdr:cxnSp macro="">
      <xdr:nvCxnSpPr>
        <xdr:cNvPr id="364" name="直線コネクタ 363"/>
        <xdr:cNvCxnSpPr/>
      </xdr:nvCxnSpPr>
      <xdr:spPr>
        <a:xfrm>
          <a:off x="6972300" y="1376857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136414</xdr:rowOff>
    </xdr:from>
    <xdr:ext cx="469744" cy="259045"/>
    <xdr:sp macro="" textlink="">
      <xdr:nvSpPr>
        <xdr:cNvPr id="365" name="n_1aveValue【公営住宅】&#10;一人当たり面積"/>
        <xdr:cNvSpPr txBox="1"/>
      </xdr:nvSpPr>
      <xdr:spPr>
        <a:xfrm>
          <a:off x="9391727" y="1453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99840</xdr:rowOff>
    </xdr:from>
    <xdr:ext cx="469744" cy="259045"/>
    <xdr:sp macro="" textlink="">
      <xdr:nvSpPr>
        <xdr:cNvPr id="366" name="n_2aveValue【公営住宅】&#10;一人当たり面積"/>
        <xdr:cNvSpPr txBox="1"/>
      </xdr:nvSpPr>
      <xdr:spPr>
        <a:xfrm>
          <a:off x="8515427"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93742</xdr:rowOff>
    </xdr:from>
    <xdr:ext cx="469744" cy="259045"/>
    <xdr:sp macro="" textlink="">
      <xdr:nvSpPr>
        <xdr:cNvPr id="367" name="n_3aveValue【公営住宅】&#10;一人当たり面積"/>
        <xdr:cNvSpPr txBox="1"/>
      </xdr:nvSpPr>
      <xdr:spPr>
        <a:xfrm>
          <a:off x="7626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80790</xdr:rowOff>
    </xdr:from>
    <xdr:ext cx="469744" cy="259045"/>
    <xdr:sp macro="" textlink="">
      <xdr:nvSpPr>
        <xdr:cNvPr id="368" name="n_4aveValue【公営住宅】&#10;一人当たり面積"/>
        <xdr:cNvSpPr txBox="1"/>
      </xdr:nvSpPr>
      <xdr:spPr>
        <a:xfrm>
          <a:off x="6737427" y="144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45229</xdr:rowOff>
    </xdr:from>
    <xdr:ext cx="469744" cy="259045"/>
    <xdr:sp macro="" textlink="">
      <xdr:nvSpPr>
        <xdr:cNvPr id="369" name="n_1mainValue【公営住宅】&#10;一人当たり面積"/>
        <xdr:cNvSpPr txBox="1"/>
      </xdr:nvSpPr>
      <xdr:spPr>
        <a:xfrm>
          <a:off x="9391727" y="13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33799</xdr:rowOff>
    </xdr:from>
    <xdr:ext cx="469744" cy="259045"/>
    <xdr:sp macro="" textlink="">
      <xdr:nvSpPr>
        <xdr:cNvPr id="370" name="n_2mainValue【公営住宅】&#10;一人当たり面積"/>
        <xdr:cNvSpPr txBox="1"/>
      </xdr:nvSpPr>
      <xdr:spPr>
        <a:xfrm>
          <a:off x="8515427" y="1340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138955</xdr:rowOff>
    </xdr:from>
    <xdr:ext cx="469744" cy="259045"/>
    <xdr:sp macro="" textlink="">
      <xdr:nvSpPr>
        <xdr:cNvPr id="371" name="n_3mainValue【公営住宅】&#10;一人当たり面積"/>
        <xdr:cNvSpPr txBox="1"/>
      </xdr:nvSpPr>
      <xdr:spPr>
        <a:xfrm>
          <a:off x="7626427" y="1351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119905</xdr:rowOff>
    </xdr:from>
    <xdr:ext cx="469744" cy="259045"/>
    <xdr:sp macro="" textlink="">
      <xdr:nvSpPr>
        <xdr:cNvPr id="372" name="n_4mainValue【公営住宅】&#10;一人当たり面積"/>
        <xdr:cNvSpPr txBox="1"/>
      </xdr:nvSpPr>
      <xdr:spPr>
        <a:xfrm>
          <a:off x="6737427" y="1349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414" name="直線コネクタ 413"/>
        <xdr:cNvCxnSpPr/>
      </xdr:nvCxnSpPr>
      <xdr:spPr>
        <a:xfrm flipV="1">
          <a:off x="16318864" y="58107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15" name="【認定こども園・幼稚園・保育所】&#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16" name="直線コネクタ 415"/>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417" name="【認定こども園・幼稚園・保育所】&#10;有形固定資産減価償却率最大値テキスト"/>
        <xdr:cNvSpPr txBox="1"/>
      </xdr:nvSpPr>
      <xdr:spPr>
        <a:xfrm>
          <a:off x="16357600" y="558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418" name="直線コネクタ 417"/>
        <xdr:cNvCxnSpPr/>
      </xdr:nvCxnSpPr>
      <xdr:spPr>
        <a:xfrm>
          <a:off x="16230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19" name="【認定こども園・幼稚園・保育所】&#10;有形固定資産減価償却率平均値テキスト"/>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0" name="フローチャート: 判断 419"/>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21" name="フローチャート: 判断 420"/>
        <xdr:cNvSpPr/>
      </xdr:nvSpPr>
      <xdr:spPr>
        <a:xfrm>
          <a:off x="15430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22" name="フローチャート: 判断 421"/>
        <xdr:cNvSpPr/>
      </xdr:nvSpPr>
      <xdr:spPr>
        <a:xfrm>
          <a:off x="14541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3" name="フローチャート: 判断 422"/>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24" name="フローチャート: 判断 423"/>
        <xdr:cNvSpPr/>
      </xdr:nvSpPr>
      <xdr:spPr>
        <a:xfrm>
          <a:off x="12763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5806</xdr:rowOff>
    </xdr:from>
    <xdr:to>
      <xdr:col>85</xdr:col>
      <xdr:colOff>177800</xdr:colOff>
      <xdr:row>39</xdr:row>
      <xdr:rowOff>107406</xdr:rowOff>
    </xdr:to>
    <xdr:sp macro="" textlink="">
      <xdr:nvSpPr>
        <xdr:cNvPr id="430" name="楕円 429"/>
        <xdr:cNvSpPr/>
      </xdr:nvSpPr>
      <xdr:spPr>
        <a:xfrm>
          <a:off x="162687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155683</xdr:rowOff>
    </xdr:from>
    <xdr:ext cx="405111" cy="259045"/>
    <xdr:sp macro="" textlink="">
      <xdr:nvSpPr>
        <xdr:cNvPr id="431" name="【認定こども園・幼稚園・保育所】&#10;有形固定資産減価償却率該当値テキスト"/>
        <xdr:cNvSpPr txBox="1"/>
      </xdr:nvSpPr>
      <xdr:spPr>
        <a:xfrm>
          <a:off x="16357600"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144599</xdr:rowOff>
    </xdr:from>
    <xdr:to>
      <xdr:col>81</xdr:col>
      <xdr:colOff>101600</xdr:colOff>
      <xdr:row>39</xdr:row>
      <xdr:rowOff>74749</xdr:rowOff>
    </xdr:to>
    <xdr:sp macro="" textlink="">
      <xdr:nvSpPr>
        <xdr:cNvPr id="432" name="楕円 431"/>
        <xdr:cNvSpPr/>
      </xdr:nvSpPr>
      <xdr:spPr>
        <a:xfrm>
          <a:off x="15430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23949</xdr:rowOff>
    </xdr:from>
    <xdr:to>
      <xdr:col>85</xdr:col>
      <xdr:colOff>127000</xdr:colOff>
      <xdr:row>39</xdr:row>
      <xdr:rowOff>56606</xdr:rowOff>
    </xdr:to>
    <xdr:cxnSp macro="">
      <xdr:nvCxnSpPr>
        <xdr:cNvPr id="433" name="直線コネクタ 432"/>
        <xdr:cNvCxnSpPr/>
      </xdr:nvCxnSpPr>
      <xdr:spPr>
        <a:xfrm>
          <a:off x="15481300" y="67104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77651</xdr:rowOff>
    </xdr:from>
    <xdr:to>
      <xdr:col>76</xdr:col>
      <xdr:colOff>165100</xdr:colOff>
      <xdr:row>39</xdr:row>
      <xdr:rowOff>7801</xdr:rowOff>
    </xdr:to>
    <xdr:sp macro="" textlink="">
      <xdr:nvSpPr>
        <xdr:cNvPr id="434" name="楕円 433"/>
        <xdr:cNvSpPr/>
      </xdr:nvSpPr>
      <xdr:spPr>
        <a:xfrm>
          <a:off x="14541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128451</xdr:rowOff>
    </xdr:from>
    <xdr:to>
      <xdr:col>81</xdr:col>
      <xdr:colOff>50800</xdr:colOff>
      <xdr:row>39</xdr:row>
      <xdr:rowOff>23949</xdr:rowOff>
    </xdr:to>
    <xdr:cxnSp macro="">
      <xdr:nvCxnSpPr>
        <xdr:cNvPr id="435" name="直線コネクタ 434"/>
        <xdr:cNvCxnSpPr/>
      </xdr:nvCxnSpPr>
      <xdr:spPr>
        <a:xfrm>
          <a:off x="14592300" y="6643551"/>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134801</xdr:rowOff>
    </xdr:from>
    <xdr:to>
      <xdr:col>72</xdr:col>
      <xdr:colOff>38100</xdr:colOff>
      <xdr:row>40</xdr:row>
      <xdr:rowOff>64951</xdr:rowOff>
    </xdr:to>
    <xdr:sp macro="" textlink="">
      <xdr:nvSpPr>
        <xdr:cNvPr id="436" name="楕円 435"/>
        <xdr:cNvSpPr/>
      </xdr:nvSpPr>
      <xdr:spPr>
        <a:xfrm>
          <a:off x="13652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128451</xdr:rowOff>
    </xdr:from>
    <xdr:to>
      <xdr:col>76</xdr:col>
      <xdr:colOff>114300</xdr:colOff>
      <xdr:row>40</xdr:row>
      <xdr:rowOff>14151</xdr:rowOff>
    </xdr:to>
    <xdr:cxnSp macro="">
      <xdr:nvCxnSpPr>
        <xdr:cNvPr id="437" name="直線コネクタ 436"/>
        <xdr:cNvCxnSpPr/>
      </xdr:nvCxnSpPr>
      <xdr:spPr>
        <a:xfrm flipV="1">
          <a:off x="13703300" y="664355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138067</xdr:rowOff>
    </xdr:from>
    <xdr:to>
      <xdr:col>67</xdr:col>
      <xdr:colOff>101600</xdr:colOff>
      <xdr:row>38</xdr:row>
      <xdr:rowOff>68218</xdr:rowOff>
    </xdr:to>
    <xdr:sp macro="" textlink="">
      <xdr:nvSpPr>
        <xdr:cNvPr id="438" name="楕円 437"/>
        <xdr:cNvSpPr/>
      </xdr:nvSpPr>
      <xdr:spPr>
        <a:xfrm>
          <a:off x="12763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17417</xdr:rowOff>
    </xdr:from>
    <xdr:to>
      <xdr:col>71</xdr:col>
      <xdr:colOff>177800</xdr:colOff>
      <xdr:row>40</xdr:row>
      <xdr:rowOff>14151</xdr:rowOff>
    </xdr:to>
    <xdr:cxnSp macro="">
      <xdr:nvCxnSpPr>
        <xdr:cNvPr id="439" name="直線コネクタ 438"/>
        <xdr:cNvCxnSpPr/>
      </xdr:nvCxnSpPr>
      <xdr:spPr>
        <a:xfrm>
          <a:off x="12814300" y="6532517"/>
          <a:ext cx="8890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135363</xdr:rowOff>
    </xdr:from>
    <xdr:ext cx="405111" cy="259045"/>
    <xdr:sp macro="" textlink="">
      <xdr:nvSpPr>
        <xdr:cNvPr id="440" name="n_1aveValue【認定こども園・幼稚園・保育所】&#10;有形固定資産減価償却率"/>
        <xdr:cNvSpPr txBox="1"/>
      </xdr:nvSpPr>
      <xdr:spPr>
        <a:xfrm>
          <a:off x="152660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117401</xdr:rowOff>
    </xdr:from>
    <xdr:ext cx="405111" cy="259045"/>
    <xdr:sp macro="" textlink="">
      <xdr:nvSpPr>
        <xdr:cNvPr id="441" name="n_2aveValue【認定こども園・幼稚園・保育所】&#10;有形固定資産減価償却率"/>
        <xdr:cNvSpPr txBox="1"/>
      </xdr:nvSpPr>
      <xdr:spPr>
        <a:xfrm>
          <a:off x="14389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442" name="n_3aveValue【認定こども園・幼稚園・保育所】&#10;有形固定資産減価償却率"/>
        <xdr:cNvSpPr txBox="1"/>
      </xdr:nvSpPr>
      <xdr:spPr>
        <a:xfrm>
          <a:off x="13500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77305</xdr:rowOff>
    </xdr:from>
    <xdr:ext cx="405111" cy="259045"/>
    <xdr:sp macro="" textlink="">
      <xdr:nvSpPr>
        <xdr:cNvPr id="443" name="n_4aveValue【認定こども園・幼稚園・保育所】&#10;有形固定資産減価償却率"/>
        <xdr:cNvSpPr txBox="1"/>
      </xdr:nvSpPr>
      <xdr:spPr>
        <a:xfrm>
          <a:off x="12611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65876</xdr:rowOff>
    </xdr:from>
    <xdr:ext cx="405111" cy="259045"/>
    <xdr:sp macro="" textlink="">
      <xdr:nvSpPr>
        <xdr:cNvPr id="444" name="n_1mainValue【認定こども園・幼稚園・保育所】&#10;有形固定資産減価償却率"/>
        <xdr:cNvSpPr txBox="1"/>
      </xdr:nvSpPr>
      <xdr:spPr>
        <a:xfrm>
          <a:off x="15266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170378</xdr:rowOff>
    </xdr:from>
    <xdr:ext cx="405111" cy="259045"/>
    <xdr:sp macro="" textlink="">
      <xdr:nvSpPr>
        <xdr:cNvPr id="445" name="n_2mainValue【認定こども園・幼稚園・保育所】&#10;有形固定資産減価償却率"/>
        <xdr:cNvSpPr txBox="1"/>
      </xdr:nvSpPr>
      <xdr:spPr>
        <a:xfrm>
          <a:off x="14389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56078</xdr:rowOff>
    </xdr:from>
    <xdr:ext cx="405111" cy="259045"/>
    <xdr:sp macro="" textlink="">
      <xdr:nvSpPr>
        <xdr:cNvPr id="446" name="n_3mainValue【認定こども園・幼稚園・保育所】&#10;有形固定資産減価償却率"/>
        <xdr:cNvSpPr txBox="1"/>
      </xdr:nvSpPr>
      <xdr:spPr>
        <a:xfrm>
          <a:off x="135007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84744</xdr:rowOff>
    </xdr:from>
    <xdr:ext cx="405111" cy="259045"/>
    <xdr:sp macro="" textlink="">
      <xdr:nvSpPr>
        <xdr:cNvPr id="447" name="n_4mainValue【認定こども園・幼稚園・保育所】&#10;有形固定資産減価償却率"/>
        <xdr:cNvSpPr txBox="1"/>
      </xdr:nvSpPr>
      <xdr:spPr>
        <a:xfrm>
          <a:off x="12611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469" name="直線コネクタ 468"/>
        <xdr:cNvCxnSpPr/>
      </xdr:nvCxnSpPr>
      <xdr:spPr>
        <a:xfrm flipV="1">
          <a:off x="22160864" y="574776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0"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1" name="直線コネクタ 470"/>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72"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73" name="直線コネクタ 472"/>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114571</xdr:rowOff>
    </xdr:from>
    <xdr:ext cx="469744" cy="259045"/>
    <xdr:sp macro="" textlink="">
      <xdr:nvSpPr>
        <xdr:cNvPr id="474" name="【認定こども園・幼稚園・保育所】&#10;一人当たり面積平均値テキスト"/>
        <xdr:cNvSpPr txBox="1"/>
      </xdr:nvSpPr>
      <xdr:spPr>
        <a:xfrm>
          <a:off x="22199600" y="645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75" name="フローチャート: 判断 474"/>
        <xdr:cNvSpPr/>
      </xdr:nvSpPr>
      <xdr:spPr>
        <a:xfrm>
          <a:off x="22110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76" name="フローチャート: 判断 475"/>
        <xdr:cNvSpPr/>
      </xdr:nvSpPr>
      <xdr:spPr>
        <a:xfrm>
          <a:off x="21272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7" name="フローチャート: 判断 476"/>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78" name="フローチャート: 判断 477"/>
        <xdr:cNvSpPr/>
      </xdr:nvSpPr>
      <xdr:spPr>
        <a:xfrm>
          <a:off x="19494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79" name="フローチャート: 判断 478"/>
        <xdr:cNvSpPr/>
      </xdr:nvSpPr>
      <xdr:spPr>
        <a:xfrm>
          <a:off x="18605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121412</xdr:rowOff>
    </xdr:from>
    <xdr:to>
      <xdr:col>116</xdr:col>
      <xdr:colOff>114300</xdr:colOff>
      <xdr:row>41</xdr:row>
      <xdr:rowOff>51562</xdr:rowOff>
    </xdr:to>
    <xdr:sp macro="" textlink="">
      <xdr:nvSpPr>
        <xdr:cNvPr id="485" name="楕円 484"/>
        <xdr:cNvSpPr/>
      </xdr:nvSpPr>
      <xdr:spPr>
        <a:xfrm>
          <a:off x="22110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36339</xdr:rowOff>
    </xdr:from>
    <xdr:ext cx="469744" cy="259045"/>
    <xdr:sp macro="" textlink="">
      <xdr:nvSpPr>
        <xdr:cNvPr id="486" name="【認定こども園・幼稚園・保育所】&#10;一人当たり面積該当値テキスト"/>
        <xdr:cNvSpPr txBox="1"/>
      </xdr:nvSpPr>
      <xdr:spPr>
        <a:xfrm>
          <a:off x="221996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119126</xdr:rowOff>
    </xdr:from>
    <xdr:to>
      <xdr:col>112</xdr:col>
      <xdr:colOff>38100</xdr:colOff>
      <xdr:row>41</xdr:row>
      <xdr:rowOff>49276</xdr:rowOff>
    </xdr:to>
    <xdr:sp macro="" textlink="">
      <xdr:nvSpPr>
        <xdr:cNvPr id="487" name="楕円 486"/>
        <xdr:cNvSpPr/>
      </xdr:nvSpPr>
      <xdr:spPr>
        <a:xfrm>
          <a:off x="212725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169926</xdr:rowOff>
    </xdr:from>
    <xdr:to>
      <xdr:col>116</xdr:col>
      <xdr:colOff>63500</xdr:colOff>
      <xdr:row>41</xdr:row>
      <xdr:rowOff>762</xdr:rowOff>
    </xdr:to>
    <xdr:cxnSp macro="">
      <xdr:nvCxnSpPr>
        <xdr:cNvPr id="488" name="直線コネクタ 487"/>
        <xdr:cNvCxnSpPr/>
      </xdr:nvCxnSpPr>
      <xdr:spPr>
        <a:xfrm>
          <a:off x="21323300" y="702792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119126</xdr:rowOff>
    </xdr:from>
    <xdr:to>
      <xdr:col>107</xdr:col>
      <xdr:colOff>101600</xdr:colOff>
      <xdr:row>41</xdr:row>
      <xdr:rowOff>49276</xdr:rowOff>
    </xdr:to>
    <xdr:sp macro="" textlink="">
      <xdr:nvSpPr>
        <xdr:cNvPr id="489" name="楕円 488"/>
        <xdr:cNvSpPr/>
      </xdr:nvSpPr>
      <xdr:spPr>
        <a:xfrm>
          <a:off x="203835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169926</xdr:rowOff>
    </xdr:from>
    <xdr:to>
      <xdr:col>111</xdr:col>
      <xdr:colOff>177800</xdr:colOff>
      <xdr:row>40</xdr:row>
      <xdr:rowOff>169926</xdr:rowOff>
    </xdr:to>
    <xdr:cxnSp macro="">
      <xdr:nvCxnSpPr>
        <xdr:cNvPr id="490" name="直線コネクタ 489"/>
        <xdr:cNvCxnSpPr/>
      </xdr:nvCxnSpPr>
      <xdr:spPr>
        <a:xfrm>
          <a:off x="20434300" y="7027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55118</xdr:rowOff>
    </xdr:from>
    <xdr:to>
      <xdr:col>102</xdr:col>
      <xdr:colOff>165100</xdr:colOff>
      <xdr:row>40</xdr:row>
      <xdr:rowOff>156718</xdr:rowOff>
    </xdr:to>
    <xdr:sp macro="" textlink="">
      <xdr:nvSpPr>
        <xdr:cNvPr id="491" name="楕円 490"/>
        <xdr:cNvSpPr/>
      </xdr:nvSpPr>
      <xdr:spPr>
        <a:xfrm>
          <a:off x="19494500" y="691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105918</xdr:rowOff>
    </xdr:from>
    <xdr:to>
      <xdr:col>107</xdr:col>
      <xdr:colOff>50800</xdr:colOff>
      <xdr:row>40</xdr:row>
      <xdr:rowOff>169926</xdr:rowOff>
    </xdr:to>
    <xdr:cxnSp macro="">
      <xdr:nvCxnSpPr>
        <xdr:cNvPr id="492" name="直線コネクタ 491"/>
        <xdr:cNvCxnSpPr/>
      </xdr:nvCxnSpPr>
      <xdr:spPr>
        <a:xfrm>
          <a:off x="19545300" y="696391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20828</xdr:rowOff>
    </xdr:from>
    <xdr:to>
      <xdr:col>98</xdr:col>
      <xdr:colOff>38100</xdr:colOff>
      <xdr:row>40</xdr:row>
      <xdr:rowOff>122428</xdr:rowOff>
    </xdr:to>
    <xdr:sp macro="" textlink="">
      <xdr:nvSpPr>
        <xdr:cNvPr id="493" name="楕円 492"/>
        <xdr:cNvSpPr/>
      </xdr:nvSpPr>
      <xdr:spPr>
        <a:xfrm>
          <a:off x="18605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71628</xdr:rowOff>
    </xdr:from>
    <xdr:to>
      <xdr:col>102</xdr:col>
      <xdr:colOff>114300</xdr:colOff>
      <xdr:row>40</xdr:row>
      <xdr:rowOff>105918</xdr:rowOff>
    </xdr:to>
    <xdr:cxnSp macro="">
      <xdr:nvCxnSpPr>
        <xdr:cNvPr id="494" name="直線コネクタ 493"/>
        <xdr:cNvCxnSpPr/>
      </xdr:nvCxnSpPr>
      <xdr:spPr>
        <a:xfrm>
          <a:off x="18656300" y="692962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58945</xdr:rowOff>
    </xdr:from>
    <xdr:ext cx="469744" cy="259045"/>
    <xdr:sp macro="" textlink="">
      <xdr:nvSpPr>
        <xdr:cNvPr id="495" name="n_1aveValue【認定こども園・幼稚園・保育所】&#10;一人当たり面積"/>
        <xdr:cNvSpPr txBox="1"/>
      </xdr:nvSpPr>
      <xdr:spPr>
        <a:xfrm>
          <a:off x="210757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96" name="n_2aveValue【認定こども園・幼稚園・保育所】&#10;一人当たり面積"/>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49801</xdr:rowOff>
    </xdr:from>
    <xdr:ext cx="469744" cy="259045"/>
    <xdr:sp macro="" textlink="">
      <xdr:nvSpPr>
        <xdr:cNvPr id="497" name="n_3aveValue【認定こども園・幼稚園・保育所】&#10;一人当たり面積"/>
        <xdr:cNvSpPr txBox="1"/>
      </xdr:nvSpPr>
      <xdr:spPr>
        <a:xfrm>
          <a:off x="19310427"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56659</xdr:rowOff>
    </xdr:from>
    <xdr:ext cx="469744" cy="259045"/>
    <xdr:sp macro="" textlink="">
      <xdr:nvSpPr>
        <xdr:cNvPr id="498" name="n_4aveValue【認定こども園・幼稚園・保育所】&#10;一人当たり面積"/>
        <xdr:cNvSpPr txBox="1"/>
      </xdr:nvSpPr>
      <xdr:spPr>
        <a:xfrm>
          <a:off x="18421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40403</xdr:rowOff>
    </xdr:from>
    <xdr:ext cx="469744" cy="259045"/>
    <xdr:sp macro="" textlink="">
      <xdr:nvSpPr>
        <xdr:cNvPr id="499" name="n_1mainValue【認定こども園・幼稚園・保育所】&#10;一人当たり面積"/>
        <xdr:cNvSpPr txBox="1"/>
      </xdr:nvSpPr>
      <xdr:spPr>
        <a:xfrm>
          <a:off x="21075727" y="70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40403</xdr:rowOff>
    </xdr:from>
    <xdr:ext cx="469744" cy="259045"/>
    <xdr:sp macro="" textlink="">
      <xdr:nvSpPr>
        <xdr:cNvPr id="500" name="n_2mainValue【認定こども園・幼稚園・保育所】&#10;一人当たり面積"/>
        <xdr:cNvSpPr txBox="1"/>
      </xdr:nvSpPr>
      <xdr:spPr>
        <a:xfrm>
          <a:off x="20199427" y="70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147845</xdr:rowOff>
    </xdr:from>
    <xdr:ext cx="469744" cy="259045"/>
    <xdr:sp macro="" textlink="">
      <xdr:nvSpPr>
        <xdr:cNvPr id="501" name="n_3mainValue【認定こども園・幼稚園・保育所】&#10;一人当たり面積"/>
        <xdr:cNvSpPr txBox="1"/>
      </xdr:nvSpPr>
      <xdr:spPr>
        <a:xfrm>
          <a:off x="19310427" y="700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113555</xdr:rowOff>
    </xdr:from>
    <xdr:ext cx="469744" cy="259045"/>
    <xdr:sp macro="" textlink="">
      <xdr:nvSpPr>
        <xdr:cNvPr id="502" name="n_4mainValue【認定こども園・幼稚園・保育所】&#10;一人当たり面積"/>
        <xdr:cNvSpPr txBox="1"/>
      </xdr:nvSpPr>
      <xdr:spPr>
        <a:xfrm>
          <a:off x="184214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5" name="テキスト ボックス 5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527" name="直線コネクタ 526"/>
        <xdr:cNvCxnSpPr/>
      </xdr:nvCxnSpPr>
      <xdr:spPr>
        <a:xfrm flipV="1">
          <a:off x="16318864" y="945642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528" name="【学校施設】&#10;有形固定資産減価償却率最小値テキスト"/>
        <xdr:cNvSpPr txBox="1"/>
      </xdr:nvSpPr>
      <xdr:spPr>
        <a:xfrm>
          <a:off x="16357600"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529" name="直線コネクタ 528"/>
        <xdr:cNvCxnSpPr/>
      </xdr:nvCxnSpPr>
      <xdr:spPr>
        <a:xfrm>
          <a:off x="16230600" y="110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30" name="【学校施設】&#10;有形固定資産減価償却率最大値テキスト"/>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31" name="直線コネクタ 530"/>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532" name="【学校施設】&#10;有形固定資産減価償却率平均値テキスト"/>
        <xdr:cNvSpPr txBox="1"/>
      </xdr:nvSpPr>
      <xdr:spPr>
        <a:xfrm>
          <a:off x="16357600" y="1013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3" name="フローチャート: 判断 532"/>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4" name="フローチャート: 判断 533"/>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535" name="フローチャート: 判断 534"/>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6" name="フローチャート: 判断 535"/>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37" name="フローチャート: 判断 536"/>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162560</xdr:rowOff>
    </xdr:from>
    <xdr:to>
      <xdr:col>85</xdr:col>
      <xdr:colOff>177800</xdr:colOff>
      <xdr:row>55</xdr:row>
      <xdr:rowOff>92710</xdr:rowOff>
    </xdr:to>
    <xdr:sp macro="" textlink="">
      <xdr:nvSpPr>
        <xdr:cNvPr id="543" name="楕円 542"/>
        <xdr:cNvSpPr/>
      </xdr:nvSpPr>
      <xdr:spPr>
        <a:xfrm>
          <a:off x="16268700" y="94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100347</xdr:rowOff>
    </xdr:from>
    <xdr:ext cx="405111" cy="259045"/>
    <xdr:sp macro="" textlink="">
      <xdr:nvSpPr>
        <xdr:cNvPr id="544" name="【学校施設】&#10;有形固定資産減価償却率該当値テキスト"/>
        <xdr:cNvSpPr txBox="1"/>
      </xdr:nvSpPr>
      <xdr:spPr>
        <a:xfrm>
          <a:off x="16357600" y="935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63500</xdr:rowOff>
    </xdr:from>
    <xdr:to>
      <xdr:col>81</xdr:col>
      <xdr:colOff>101600</xdr:colOff>
      <xdr:row>55</xdr:row>
      <xdr:rowOff>165100</xdr:rowOff>
    </xdr:to>
    <xdr:sp macro="" textlink="">
      <xdr:nvSpPr>
        <xdr:cNvPr id="545" name="楕円 544"/>
        <xdr:cNvSpPr/>
      </xdr:nvSpPr>
      <xdr:spPr>
        <a:xfrm>
          <a:off x="15430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41910</xdr:rowOff>
    </xdr:from>
    <xdr:to>
      <xdr:col>85</xdr:col>
      <xdr:colOff>127000</xdr:colOff>
      <xdr:row>55</xdr:row>
      <xdr:rowOff>114300</xdr:rowOff>
    </xdr:to>
    <xdr:cxnSp macro="">
      <xdr:nvCxnSpPr>
        <xdr:cNvPr id="546" name="直線コネクタ 545"/>
        <xdr:cNvCxnSpPr/>
      </xdr:nvCxnSpPr>
      <xdr:spPr>
        <a:xfrm flipV="1">
          <a:off x="15481300" y="94716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120650</xdr:rowOff>
    </xdr:from>
    <xdr:to>
      <xdr:col>76</xdr:col>
      <xdr:colOff>165100</xdr:colOff>
      <xdr:row>56</xdr:row>
      <xdr:rowOff>50800</xdr:rowOff>
    </xdr:to>
    <xdr:sp macro="" textlink="">
      <xdr:nvSpPr>
        <xdr:cNvPr id="547" name="楕円 546"/>
        <xdr:cNvSpPr/>
      </xdr:nvSpPr>
      <xdr:spPr>
        <a:xfrm>
          <a:off x="14541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114300</xdr:rowOff>
    </xdr:from>
    <xdr:to>
      <xdr:col>81</xdr:col>
      <xdr:colOff>50800</xdr:colOff>
      <xdr:row>56</xdr:row>
      <xdr:rowOff>0</xdr:rowOff>
    </xdr:to>
    <xdr:cxnSp macro="">
      <xdr:nvCxnSpPr>
        <xdr:cNvPr id="548" name="直線コネクタ 547"/>
        <xdr:cNvCxnSpPr/>
      </xdr:nvCxnSpPr>
      <xdr:spPr>
        <a:xfrm flipV="1">
          <a:off x="14592300" y="9544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52070</xdr:rowOff>
    </xdr:from>
    <xdr:to>
      <xdr:col>72</xdr:col>
      <xdr:colOff>38100</xdr:colOff>
      <xdr:row>55</xdr:row>
      <xdr:rowOff>153670</xdr:rowOff>
    </xdr:to>
    <xdr:sp macro="" textlink="">
      <xdr:nvSpPr>
        <xdr:cNvPr id="549" name="楕円 548"/>
        <xdr:cNvSpPr/>
      </xdr:nvSpPr>
      <xdr:spPr>
        <a:xfrm>
          <a:off x="13652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102870</xdr:rowOff>
    </xdr:from>
    <xdr:to>
      <xdr:col>76</xdr:col>
      <xdr:colOff>114300</xdr:colOff>
      <xdr:row>56</xdr:row>
      <xdr:rowOff>0</xdr:rowOff>
    </xdr:to>
    <xdr:cxnSp macro="">
      <xdr:nvCxnSpPr>
        <xdr:cNvPr id="550" name="直線コネクタ 549"/>
        <xdr:cNvCxnSpPr/>
      </xdr:nvCxnSpPr>
      <xdr:spPr>
        <a:xfrm>
          <a:off x="13703300" y="9532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36830</xdr:rowOff>
    </xdr:from>
    <xdr:to>
      <xdr:col>67</xdr:col>
      <xdr:colOff>101600</xdr:colOff>
      <xdr:row>55</xdr:row>
      <xdr:rowOff>138430</xdr:rowOff>
    </xdr:to>
    <xdr:sp macro="" textlink="">
      <xdr:nvSpPr>
        <xdr:cNvPr id="551" name="楕円 550"/>
        <xdr:cNvSpPr/>
      </xdr:nvSpPr>
      <xdr:spPr>
        <a:xfrm>
          <a:off x="12763500" y="94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87630</xdr:rowOff>
    </xdr:from>
    <xdr:to>
      <xdr:col>71</xdr:col>
      <xdr:colOff>177800</xdr:colOff>
      <xdr:row>55</xdr:row>
      <xdr:rowOff>102870</xdr:rowOff>
    </xdr:to>
    <xdr:cxnSp macro="">
      <xdr:nvCxnSpPr>
        <xdr:cNvPr id="552" name="直線コネクタ 551"/>
        <xdr:cNvCxnSpPr/>
      </xdr:nvCxnSpPr>
      <xdr:spPr>
        <a:xfrm>
          <a:off x="12814300" y="9517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91457</xdr:rowOff>
    </xdr:from>
    <xdr:ext cx="405111" cy="259045"/>
    <xdr:sp macro="" textlink="">
      <xdr:nvSpPr>
        <xdr:cNvPr id="553" name="n_1aveValue【学校施設】&#10;有形固定資産減価償却率"/>
        <xdr:cNvSpPr txBox="1"/>
      </xdr:nvSpPr>
      <xdr:spPr>
        <a:xfrm>
          <a:off x="15266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11447</xdr:rowOff>
    </xdr:from>
    <xdr:ext cx="405111" cy="259045"/>
    <xdr:sp macro="" textlink="">
      <xdr:nvSpPr>
        <xdr:cNvPr id="554" name="n_2aveValue【学校施設】&#10;有形固定資産減価償却率"/>
        <xdr:cNvSpPr txBox="1"/>
      </xdr:nvSpPr>
      <xdr:spPr>
        <a:xfrm>
          <a:off x="143897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555" name="n_3aveValue【学校施設】&#10;有形固定資産減価償却率"/>
        <xdr:cNvSpPr txBox="1"/>
      </xdr:nvSpPr>
      <xdr:spPr>
        <a:xfrm>
          <a:off x="13500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133367</xdr:rowOff>
    </xdr:from>
    <xdr:ext cx="405111" cy="259045"/>
    <xdr:sp macro="" textlink="">
      <xdr:nvSpPr>
        <xdr:cNvPr id="556" name="n_4aveValue【学校施設】&#10;有形固定資産減価償却率"/>
        <xdr:cNvSpPr txBox="1"/>
      </xdr:nvSpPr>
      <xdr:spPr>
        <a:xfrm>
          <a:off x="12611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10177</xdr:rowOff>
    </xdr:from>
    <xdr:ext cx="405111" cy="259045"/>
    <xdr:sp macro="" textlink="">
      <xdr:nvSpPr>
        <xdr:cNvPr id="557" name="n_1mainValue【学校施設】&#10;有形固定資産減価償却率"/>
        <xdr:cNvSpPr txBox="1"/>
      </xdr:nvSpPr>
      <xdr:spPr>
        <a:xfrm>
          <a:off x="15266044"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67327</xdr:rowOff>
    </xdr:from>
    <xdr:ext cx="405111" cy="259045"/>
    <xdr:sp macro="" textlink="">
      <xdr:nvSpPr>
        <xdr:cNvPr id="558" name="n_2mainValue【学校施設】&#10;有形固定資産減価償却率"/>
        <xdr:cNvSpPr txBox="1"/>
      </xdr:nvSpPr>
      <xdr:spPr>
        <a:xfrm>
          <a:off x="14389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170197</xdr:rowOff>
    </xdr:from>
    <xdr:ext cx="405111" cy="259045"/>
    <xdr:sp macro="" textlink="">
      <xdr:nvSpPr>
        <xdr:cNvPr id="559" name="n_3mainValue【学校施設】&#10;有形固定資産減価償却率"/>
        <xdr:cNvSpPr txBox="1"/>
      </xdr:nvSpPr>
      <xdr:spPr>
        <a:xfrm>
          <a:off x="135007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154957</xdr:rowOff>
    </xdr:from>
    <xdr:ext cx="405111" cy="259045"/>
    <xdr:sp macro="" textlink="">
      <xdr:nvSpPr>
        <xdr:cNvPr id="560" name="n_4mainValue【学校施設】&#10;有形固定資産減価償却率"/>
        <xdr:cNvSpPr txBox="1"/>
      </xdr:nvSpPr>
      <xdr:spPr>
        <a:xfrm>
          <a:off x="12611744" y="924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1" name="テキスト ボックス 58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3" name="テキスト ボックス 58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587" name="直線コネクタ 586"/>
        <xdr:cNvCxnSpPr/>
      </xdr:nvCxnSpPr>
      <xdr:spPr>
        <a:xfrm flipV="1">
          <a:off x="22160864" y="9691334"/>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588" name="【学校施設】&#10;一人当たり面積最小値テキスト"/>
        <xdr:cNvSpPr txBox="1"/>
      </xdr:nvSpPr>
      <xdr:spPr>
        <a:xfrm>
          <a:off x="22199600" y="1097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589" name="直線コネクタ 588"/>
        <xdr:cNvCxnSpPr/>
      </xdr:nvCxnSpPr>
      <xdr:spPr>
        <a:xfrm>
          <a:off x="22072600" y="1097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590" name="【学校施設】&#10;一人当たり面積最大値テキスト"/>
        <xdr:cNvSpPr txBox="1"/>
      </xdr:nvSpPr>
      <xdr:spPr>
        <a:xfrm>
          <a:off x="22199600" y="94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591" name="直線コネクタ 590"/>
        <xdr:cNvCxnSpPr/>
      </xdr:nvCxnSpPr>
      <xdr:spPr>
        <a:xfrm>
          <a:off x="22072600" y="969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140915</xdr:rowOff>
    </xdr:from>
    <xdr:ext cx="469744" cy="259045"/>
    <xdr:sp macro="" textlink="">
      <xdr:nvSpPr>
        <xdr:cNvPr id="592" name="【学校施設】&#10;一人当たり面積平均値テキスト"/>
        <xdr:cNvSpPr txBox="1"/>
      </xdr:nvSpPr>
      <xdr:spPr>
        <a:xfrm>
          <a:off x="22199600" y="10427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593" name="フローチャート: 判断 592"/>
        <xdr:cNvSpPr/>
      </xdr:nvSpPr>
      <xdr:spPr>
        <a:xfrm>
          <a:off x="22110700" y="105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594" name="フローチャート: 判断 593"/>
        <xdr:cNvSpPr/>
      </xdr:nvSpPr>
      <xdr:spPr>
        <a:xfrm>
          <a:off x="21272500" y="106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95" name="フローチャート: 判断 594"/>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596" name="フローチャート: 判断 595"/>
        <xdr:cNvSpPr/>
      </xdr:nvSpPr>
      <xdr:spPr>
        <a:xfrm>
          <a:off x="19494500"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597" name="フローチャート: 判断 596"/>
        <xdr:cNvSpPr/>
      </xdr:nvSpPr>
      <xdr:spPr>
        <a:xfrm>
          <a:off x="18605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62847</xdr:rowOff>
    </xdr:from>
    <xdr:to>
      <xdr:col>116</xdr:col>
      <xdr:colOff>114300</xdr:colOff>
      <xdr:row>62</xdr:row>
      <xdr:rowOff>164447</xdr:rowOff>
    </xdr:to>
    <xdr:sp macro="" textlink="">
      <xdr:nvSpPr>
        <xdr:cNvPr id="603" name="楕円 602"/>
        <xdr:cNvSpPr/>
      </xdr:nvSpPr>
      <xdr:spPr>
        <a:xfrm>
          <a:off x="22110700" y="106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41274</xdr:rowOff>
    </xdr:from>
    <xdr:ext cx="469744" cy="259045"/>
    <xdr:sp macro="" textlink="">
      <xdr:nvSpPr>
        <xdr:cNvPr id="604" name="【学校施設】&#10;一人当たり面積該当値テキスト"/>
        <xdr:cNvSpPr txBox="1"/>
      </xdr:nvSpPr>
      <xdr:spPr>
        <a:xfrm>
          <a:off x="22199600" y="1067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65460</xdr:rowOff>
    </xdr:from>
    <xdr:to>
      <xdr:col>112</xdr:col>
      <xdr:colOff>38100</xdr:colOff>
      <xdr:row>62</xdr:row>
      <xdr:rowOff>167060</xdr:rowOff>
    </xdr:to>
    <xdr:sp macro="" textlink="">
      <xdr:nvSpPr>
        <xdr:cNvPr id="605" name="楕円 604"/>
        <xdr:cNvSpPr/>
      </xdr:nvSpPr>
      <xdr:spPr>
        <a:xfrm>
          <a:off x="21272500" y="1069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113647</xdr:rowOff>
    </xdr:from>
    <xdr:to>
      <xdr:col>116</xdr:col>
      <xdr:colOff>63500</xdr:colOff>
      <xdr:row>62</xdr:row>
      <xdr:rowOff>116260</xdr:rowOff>
    </xdr:to>
    <xdr:cxnSp macro="">
      <xdr:nvCxnSpPr>
        <xdr:cNvPr id="606" name="直線コネクタ 605"/>
        <xdr:cNvCxnSpPr/>
      </xdr:nvCxnSpPr>
      <xdr:spPr>
        <a:xfrm flipV="1">
          <a:off x="21323300" y="10743547"/>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85054</xdr:rowOff>
    </xdr:from>
    <xdr:to>
      <xdr:col>107</xdr:col>
      <xdr:colOff>101600</xdr:colOff>
      <xdr:row>63</xdr:row>
      <xdr:rowOff>15204</xdr:rowOff>
    </xdr:to>
    <xdr:sp macro="" textlink="">
      <xdr:nvSpPr>
        <xdr:cNvPr id="607" name="楕円 606"/>
        <xdr:cNvSpPr/>
      </xdr:nvSpPr>
      <xdr:spPr>
        <a:xfrm>
          <a:off x="20383500" y="1071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116260</xdr:rowOff>
    </xdr:from>
    <xdr:to>
      <xdr:col>111</xdr:col>
      <xdr:colOff>177800</xdr:colOff>
      <xdr:row>62</xdr:row>
      <xdr:rowOff>135854</xdr:rowOff>
    </xdr:to>
    <xdr:cxnSp macro="">
      <xdr:nvCxnSpPr>
        <xdr:cNvPr id="608" name="直線コネクタ 607"/>
        <xdr:cNvCxnSpPr/>
      </xdr:nvCxnSpPr>
      <xdr:spPr>
        <a:xfrm flipV="1">
          <a:off x="20434300" y="107461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77216</xdr:rowOff>
    </xdr:from>
    <xdr:to>
      <xdr:col>102</xdr:col>
      <xdr:colOff>165100</xdr:colOff>
      <xdr:row>63</xdr:row>
      <xdr:rowOff>7366</xdr:rowOff>
    </xdr:to>
    <xdr:sp macro="" textlink="">
      <xdr:nvSpPr>
        <xdr:cNvPr id="609" name="楕円 608"/>
        <xdr:cNvSpPr/>
      </xdr:nvSpPr>
      <xdr:spPr>
        <a:xfrm>
          <a:off x="19494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128016</xdr:rowOff>
    </xdr:from>
    <xdr:to>
      <xdr:col>107</xdr:col>
      <xdr:colOff>50800</xdr:colOff>
      <xdr:row>62</xdr:row>
      <xdr:rowOff>135854</xdr:rowOff>
    </xdr:to>
    <xdr:cxnSp macro="">
      <xdr:nvCxnSpPr>
        <xdr:cNvPr id="610" name="直線コネクタ 609"/>
        <xdr:cNvCxnSpPr/>
      </xdr:nvCxnSpPr>
      <xdr:spPr>
        <a:xfrm>
          <a:off x="19545300" y="10757916"/>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73297</xdr:rowOff>
    </xdr:from>
    <xdr:to>
      <xdr:col>98</xdr:col>
      <xdr:colOff>38100</xdr:colOff>
      <xdr:row>63</xdr:row>
      <xdr:rowOff>3447</xdr:rowOff>
    </xdr:to>
    <xdr:sp macro="" textlink="">
      <xdr:nvSpPr>
        <xdr:cNvPr id="611" name="楕円 610"/>
        <xdr:cNvSpPr/>
      </xdr:nvSpPr>
      <xdr:spPr>
        <a:xfrm>
          <a:off x="18605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124097</xdr:rowOff>
    </xdr:from>
    <xdr:to>
      <xdr:col>102</xdr:col>
      <xdr:colOff>114300</xdr:colOff>
      <xdr:row>62</xdr:row>
      <xdr:rowOff>128016</xdr:rowOff>
    </xdr:to>
    <xdr:cxnSp macro="">
      <xdr:nvCxnSpPr>
        <xdr:cNvPr id="612" name="直線コネクタ 611"/>
        <xdr:cNvCxnSpPr/>
      </xdr:nvCxnSpPr>
      <xdr:spPr>
        <a:xfrm>
          <a:off x="18656300" y="10753997"/>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100637</xdr:rowOff>
    </xdr:from>
    <xdr:ext cx="469744" cy="259045"/>
    <xdr:sp macro="" textlink="">
      <xdr:nvSpPr>
        <xdr:cNvPr id="613" name="n_1aveValue【学校施設】&#10;一人当たり面積"/>
        <xdr:cNvSpPr txBox="1"/>
      </xdr:nvSpPr>
      <xdr:spPr>
        <a:xfrm>
          <a:off x="21075727" y="1038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614" name="n_2aveValue【学校施設】&#10;一人当たり面積"/>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75818</xdr:rowOff>
    </xdr:from>
    <xdr:ext cx="469744" cy="259045"/>
    <xdr:sp macro="" textlink="">
      <xdr:nvSpPr>
        <xdr:cNvPr id="615" name="n_3aveValue【学校施設】&#10;一人当たり面積"/>
        <xdr:cNvSpPr txBox="1"/>
      </xdr:nvSpPr>
      <xdr:spPr>
        <a:xfrm>
          <a:off x="19310427" y="1036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71899</xdr:rowOff>
    </xdr:from>
    <xdr:ext cx="469744" cy="259045"/>
    <xdr:sp macro="" textlink="">
      <xdr:nvSpPr>
        <xdr:cNvPr id="616" name="n_4aveValue【学校施設】&#10;一人当たり面積"/>
        <xdr:cNvSpPr txBox="1"/>
      </xdr:nvSpPr>
      <xdr:spPr>
        <a:xfrm>
          <a:off x="18421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158187</xdr:rowOff>
    </xdr:from>
    <xdr:ext cx="469744" cy="259045"/>
    <xdr:sp macro="" textlink="">
      <xdr:nvSpPr>
        <xdr:cNvPr id="617" name="n_1mainValue【学校施設】&#10;一人当たり面積"/>
        <xdr:cNvSpPr txBox="1"/>
      </xdr:nvSpPr>
      <xdr:spPr>
        <a:xfrm>
          <a:off x="21075727" y="1078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6331</xdr:rowOff>
    </xdr:from>
    <xdr:ext cx="469744" cy="259045"/>
    <xdr:sp macro="" textlink="">
      <xdr:nvSpPr>
        <xdr:cNvPr id="618" name="n_2mainValue【学校施設】&#10;一人当たり面積"/>
        <xdr:cNvSpPr txBox="1"/>
      </xdr:nvSpPr>
      <xdr:spPr>
        <a:xfrm>
          <a:off x="20199427" y="1080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169943</xdr:rowOff>
    </xdr:from>
    <xdr:ext cx="469744" cy="259045"/>
    <xdr:sp macro="" textlink="">
      <xdr:nvSpPr>
        <xdr:cNvPr id="619" name="n_3mainValue【学校施設】&#10;一人当たり面積"/>
        <xdr:cNvSpPr txBox="1"/>
      </xdr:nvSpPr>
      <xdr:spPr>
        <a:xfrm>
          <a:off x="19310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166024</xdr:rowOff>
    </xdr:from>
    <xdr:ext cx="469744" cy="259045"/>
    <xdr:sp macro="" textlink="">
      <xdr:nvSpPr>
        <xdr:cNvPr id="620" name="n_4mainValue【学校施設】&#10;一人当たり面積"/>
        <xdr:cNvSpPr txBox="1"/>
      </xdr:nvSpPr>
      <xdr:spPr>
        <a:xfrm>
          <a:off x="18421427" y="1079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1905</xdr:rowOff>
    </xdr:from>
    <xdr:to>
      <xdr:col>85</xdr:col>
      <xdr:colOff>126364</xdr:colOff>
      <xdr:row>86</xdr:row>
      <xdr:rowOff>66675</xdr:rowOff>
    </xdr:to>
    <xdr:cxnSp macro="">
      <xdr:nvCxnSpPr>
        <xdr:cNvPr id="645" name="直線コネクタ 644"/>
        <xdr:cNvCxnSpPr/>
      </xdr:nvCxnSpPr>
      <xdr:spPr>
        <a:xfrm flipV="1">
          <a:off x="16318864" y="13717905"/>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70502</xdr:rowOff>
    </xdr:from>
    <xdr:ext cx="405111" cy="259045"/>
    <xdr:sp macro="" textlink="">
      <xdr:nvSpPr>
        <xdr:cNvPr id="646" name="【児童館】&#10;有形固定資産減価償却率最小値テキスト"/>
        <xdr:cNvSpPr txBox="1"/>
      </xdr:nvSpPr>
      <xdr:spPr>
        <a:xfrm>
          <a:off x="16357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66675</xdr:rowOff>
    </xdr:from>
    <xdr:to>
      <xdr:col>86</xdr:col>
      <xdr:colOff>25400</xdr:colOff>
      <xdr:row>86</xdr:row>
      <xdr:rowOff>66675</xdr:rowOff>
    </xdr:to>
    <xdr:cxnSp macro="">
      <xdr:nvCxnSpPr>
        <xdr:cNvPr id="647" name="直線コネクタ 646"/>
        <xdr:cNvCxnSpPr/>
      </xdr:nvCxnSpPr>
      <xdr:spPr>
        <a:xfrm>
          <a:off x="16230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120032</xdr:rowOff>
    </xdr:from>
    <xdr:ext cx="405111" cy="259045"/>
    <xdr:sp macro="" textlink="">
      <xdr:nvSpPr>
        <xdr:cNvPr id="648" name="【児童館】&#10;有形固定資産減価償却率最大値テキスト"/>
        <xdr:cNvSpPr txBox="1"/>
      </xdr:nvSpPr>
      <xdr:spPr>
        <a:xfrm>
          <a:off x="16357600" y="13493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1905</xdr:rowOff>
    </xdr:from>
    <xdr:to>
      <xdr:col>86</xdr:col>
      <xdr:colOff>25400</xdr:colOff>
      <xdr:row>80</xdr:row>
      <xdr:rowOff>1905</xdr:rowOff>
    </xdr:to>
    <xdr:cxnSp macro="">
      <xdr:nvCxnSpPr>
        <xdr:cNvPr id="649" name="直線コネクタ 648"/>
        <xdr:cNvCxnSpPr/>
      </xdr:nvCxnSpPr>
      <xdr:spPr>
        <a:xfrm>
          <a:off x="16230600" y="1371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652</xdr:rowOff>
    </xdr:from>
    <xdr:ext cx="405111" cy="259045"/>
    <xdr:sp macro="" textlink="">
      <xdr:nvSpPr>
        <xdr:cNvPr id="650" name="【児童館】&#10;有形固定資産減価償却率平均値テキスト"/>
        <xdr:cNvSpPr txBox="1"/>
      </xdr:nvSpPr>
      <xdr:spPr>
        <a:xfrm>
          <a:off x="16357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149225</xdr:rowOff>
    </xdr:from>
    <xdr:to>
      <xdr:col>85</xdr:col>
      <xdr:colOff>177800</xdr:colOff>
      <xdr:row>82</xdr:row>
      <xdr:rowOff>79375</xdr:rowOff>
    </xdr:to>
    <xdr:sp macro="" textlink="">
      <xdr:nvSpPr>
        <xdr:cNvPr id="651" name="フローチャート: 判断 650"/>
        <xdr:cNvSpPr/>
      </xdr:nvSpPr>
      <xdr:spPr>
        <a:xfrm>
          <a:off x="16268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652" name="フローチャート: 判断 651"/>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126364</xdr:rowOff>
    </xdr:from>
    <xdr:to>
      <xdr:col>76</xdr:col>
      <xdr:colOff>165100</xdr:colOff>
      <xdr:row>82</xdr:row>
      <xdr:rowOff>56514</xdr:rowOff>
    </xdr:to>
    <xdr:sp macro="" textlink="">
      <xdr:nvSpPr>
        <xdr:cNvPr id="653" name="フローチャート: 判断 652"/>
        <xdr:cNvSpPr/>
      </xdr:nvSpPr>
      <xdr:spPr>
        <a:xfrm>
          <a:off x="14541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654" name="フローチャート: 判断 653"/>
        <xdr:cNvSpPr/>
      </xdr:nvSpPr>
      <xdr:spPr>
        <a:xfrm>
          <a:off x="13652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655" name="フローチャート: 判断 654"/>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151130</xdr:rowOff>
    </xdr:from>
    <xdr:to>
      <xdr:col>85</xdr:col>
      <xdr:colOff>177800</xdr:colOff>
      <xdr:row>84</xdr:row>
      <xdr:rowOff>81280</xdr:rowOff>
    </xdr:to>
    <xdr:sp macro="" textlink="">
      <xdr:nvSpPr>
        <xdr:cNvPr id="661" name="楕円 660"/>
        <xdr:cNvSpPr/>
      </xdr:nvSpPr>
      <xdr:spPr>
        <a:xfrm>
          <a:off x="16268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129557</xdr:rowOff>
    </xdr:from>
    <xdr:ext cx="405111" cy="259045"/>
    <xdr:sp macro="" textlink="">
      <xdr:nvSpPr>
        <xdr:cNvPr id="662" name="【児童館】&#10;有形固定資産減価償却率該当値テキスト"/>
        <xdr:cNvSpPr txBox="1"/>
      </xdr:nvSpPr>
      <xdr:spPr>
        <a:xfrm>
          <a:off x="16357600"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105411</xdr:rowOff>
    </xdr:from>
    <xdr:to>
      <xdr:col>81</xdr:col>
      <xdr:colOff>101600</xdr:colOff>
      <xdr:row>84</xdr:row>
      <xdr:rowOff>35561</xdr:rowOff>
    </xdr:to>
    <xdr:sp macro="" textlink="">
      <xdr:nvSpPr>
        <xdr:cNvPr id="663" name="楕円 662"/>
        <xdr:cNvSpPr/>
      </xdr:nvSpPr>
      <xdr:spPr>
        <a:xfrm>
          <a:off x="15430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156211</xdr:rowOff>
    </xdr:from>
    <xdr:to>
      <xdr:col>85</xdr:col>
      <xdr:colOff>127000</xdr:colOff>
      <xdr:row>84</xdr:row>
      <xdr:rowOff>30480</xdr:rowOff>
    </xdr:to>
    <xdr:cxnSp macro="">
      <xdr:nvCxnSpPr>
        <xdr:cNvPr id="664" name="直線コネクタ 663"/>
        <xdr:cNvCxnSpPr/>
      </xdr:nvCxnSpPr>
      <xdr:spPr>
        <a:xfrm>
          <a:off x="15481300" y="143865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61595</xdr:rowOff>
    </xdr:from>
    <xdr:to>
      <xdr:col>76</xdr:col>
      <xdr:colOff>165100</xdr:colOff>
      <xdr:row>83</xdr:row>
      <xdr:rowOff>163195</xdr:rowOff>
    </xdr:to>
    <xdr:sp macro="" textlink="">
      <xdr:nvSpPr>
        <xdr:cNvPr id="665" name="楕円 664"/>
        <xdr:cNvSpPr/>
      </xdr:nvSpPr>
      <xdr:spPr>
        <a:xfrm>
          <a:off x="14541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112395</xdr:rowOff>
    </xdr:from>
    <xdr:to>
      <xdr:col>81</xdr:col>
      <xdr:colOff>50800</xdr:colOff>
      <xdr:row>83</xdr:row>
      <xdr:rowOff>156211</xdr:rowOff>
    </xdr:to>
    <xdr:cxnSp macro="">
      <xdr:nvCxnSpPr>
        <xdr:cNvPr id="666" name="直線コネクタ 665"/>
        <xdr:cNvCxnSpPr/>
      </xdr:nvCxnSpPr>
      <xdr:spPr>
        <a:xfrm>
          <a:off x="14592300" y="143427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667" name="楕円 666"/>
        <xdr:cNvSpPr/>
      </xdr:nvSpPr>
      <xdr:spPr>
        <a:xfrm>
          <a:off x="1365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83</xdr:row>
      <xdr:rowOff>112395</xdr:rowOff>
    </xdr:to>
    <xdr:cxnSp macro="">
      <xdr:nvCxnSpPr>
        <xdr:cNvPr id="668" name="直線コネクタ 667"/>
        <xdr:cNvCxnSpPr/>
      </xdr:nvCxnSpPr>
      <xdr:spPr>
        <a:xfrm>
          <a:off x="13703300" y="13335000"/>
          <a:ext cx="889000" cy="100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95902</xdr:rowOff>
    </xdr:from>
    <xdr:ext cx="405111" cy="259045"/>
    <xdr:sp macro="" textlink="">
      <xdr:nvSpPr>
        <xdr:cNvPr id="669" name="n_1aveValue【児童館】&#10;有形固定資産減価償却率"/>
        <xdr:cNvSpPr txBox="1"/>
      </xdr:nvSpPr>
      <xdr:spPr>
        <a:xfrm>
          <a:off x="15266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73041</xdr:rowOff>
    </xdr:from>
    <xdr:ext cx="405111" cy="259045"/>
    <xdr:sp macro="" textlink="">
      <xdr:nvSpPr>
        <xdr:cNvPr id="670" name="n_2aveValue【児童館】&#10;有形固定資産減価償却率"/>
        <xdr:cNvSpPr txBox="1"/>
      </xdr:nvSpPr>
      <xdr:spPr>
        <a:xfrm>
          <a:off x="14389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1922</xdr:rowOff>
    </xdr:from>
    <xdr:ext cx="405111" cy="259045"/>
    <xdr:sp macro="" textlink="">
      <xdr:nvSpPr>
        <xdr:cNvPr id="671" name="n_3aveValue【児童館】&#10;有形固定資産減価償却率"/>
        <xdr:cNvSpPr txBox="1"/>
      </xdr:nvSpPr>
      <xdr:spPr>
        <a:xfrm>
          <a:off x="13500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29227</xdr:rowOff>
    </xdr:from>
    <xdr:ext cx="405111" cy="259045"/>
    <xdr:sp macro="" textlink="">
      <xdr:nvSpPr>
        <xdr:cNvPr id="672" name="n_4aveValue【児童館】&#10;有形固定資産減価償却率"/>
        <xdr:cNvSpPr txBox="1"/>
      </xdr:nvSpPr>
      <xdr:spPr>
        <a:xfrm>
          <a:off x="12611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26688</xdr:rowOff>
    </xdr:from>
    <xdr:ext cx="405111" cy="259045"/>
    <xdr:sp macro="" textlink="">
      <xdr:nvSpPr>
        <xdr:cNvPr id="673" name="n_1mainValue【児童館】&#10;有形固定資産減価償却率"/>
        <xdr:cNvSpPr txBox="1"/>
      </xdr:nvSpPr>
      <xdr:spPr>
        <a:xfrm>
          <a:off x="152660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154322</xdr:rowOff>
    </xdr:from>
    <xdr:ext cx="405111" cy="259045"/>
    <xdr:sp macro="" textlink="">
      <xdr:nvSpPr>
        <xdr:cNvPr id="674" name="n_2mainValue【児童館】&#10;有形固定資産減価償却率"/>
        <xdr:cNvSpPr txBox="1"/>
      </xdr:nvSpPr>
      <xdr:spPr>
        <a:xfrm>
          <a:off x="14389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29227</xdr:rowOff>
    </xdr:from>
    <xdr:ext cx="405111" cy="259045"/>
    <xdr:sp macro="" textlink="">
      <xdr:nvSpPr>
        <xdr:cNvPr id="675" name="n_3mainValue【児童館】&#10;有形固定資産減価償却率"/>
        <xdr:cNvSpPr txBox="1"/>
      </xdr:nvSpPr>
      <xdr:spPr>
        <a:xfrm>
          <a:off x="13500744" y="1305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6" name="直線コネクタ 6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7" name="テキスト ボックス 6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8" name="直線コネクタ 6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9" name="テキスト ボックス 6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0" name="直線コネクタ 6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1" name="テキスト ボックス 6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2" name="直線コネクタ 6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3" name="テキスト ボックス 6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4" name="直線コネクタ 6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5" name="テキスト ボックス 6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139700</xdr:rowOff>
    </xdr:from>
    <xdr:to>
      <xdr:col>116</xdr:col>
      <xdr:colOff>62864</xdr:colOff>
      <xdr:row>86</xdr:row>
      <xdr:rowOff>88900</xdr:rowOff>
    </xdr:to>
    <xdr:cxnSp macro="">
      <xdr:nvCxnSpPr>
        <xdr:cNvPr id="699" name="直線コネクタ 698"/>
        <xdr:cNvCxnSpPr/>
      </xdr:nvCxnSpPr>
      <xdr:spPr>
        <a:xfrm flipV="1">
          <a:off x="22160864" y="135128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700"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701" name="直線コネクタ 700"/>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86377</xdr:rowOff>
    </xdr:from>
    <xdr:ext cx="469744" cy="259045"/>
    <xdr:sp macro="" textlink="">
      <xdr:nvSpPr>
        <xdr:cNvPr id="702" name="【児童館】&#10;一人当たり面積最大値テキスト"/>
        <xdr:cNvSpPr txBox="1"/>
      </xdr:nvSpPr>
      <xdr:spPr>
        <a:xfrm>
          <a:off x="221996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139700</xdr:rowOff>
    </xdr:from>
    <xdr:to>
      <xdr:col>116</xdr:col>
      <xdr:colOff>152400</xdr:colOff>
      <xdr:row>78</xdr:row>
      <xdr:rowOff>139700</xdr:rowOff>
    </xdr:to>
    <xdr:cxnSp macro="">
      <xdr:nvCxnSpPr>
        <xdr:cNvPr id="703" name="直線コネクタ 702"/>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04"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705" name="フローチャート: 判断 704"/>
        <xdr:cNvSpPr/>
      </xdr:nvSpPr>
      <xdr:spPr>
        <a:xfrm>
          <a:off x="221107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706" name="フローチャート: 判断 705"/>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07" name="フローチャート: 判断 706"/>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708" name="フローチャート: 判断 707"/>
        <xdr:cNvSpPr/>
      </xdr:nvSpPr>
      <xdr:spPr>
        <a:xfrm>
          <a:off x="19494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09" name="フローチャート: 判断 708"/>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15" name="楕円 714"/>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16"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17" name="楕円 716"/>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718" name="直線コネクタ 717"/>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19" name="楕円 718"/>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20" name="直線コネクタ 719"/>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721" name="楕円 720"/>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86</xdr:row>
      <xdr:rowOff>38100</xdr:rowOff>
    </xdr:to>
    <xdr:cxnSp macro="">
      <xdr:nvCxnSpPr>
        <xdr:cNvPr id="722" name="直線コネクタ 721"/>
        <xdr:cNvCxnSpPr/>
      </xdr:nvCxnSpPr>
      <xdr:spPr>
        <a:xfrm>
          <a:off x="19545300" y="14516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723"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24"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725" name="n_3aveValue【児童館】&#10;一人当たり面積"/>
        <xdr:cNvSpPr txBox="1"/>
      </xdr:nvSpPr>
      <xdr:spPr>
        <a:xfrm>
          <a:off x="19310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726" name="n_4aveValue【児童館】&#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27"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28"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729" name="n_3mainValue【児童館】&#10;一人当たり面積"/>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1" name="直線コネクタ 7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2" name="テキスト ボックス 74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3" name="直線コネクタ 7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4" name="テキスト ボックス 7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5" name="直線コネクタ 7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6" name="テキスト ボックス 7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7" name="直線コネクタ 7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8" name="テキスト ボックス 7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9" name="直線コネクタ 7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0" name="テキスト ボックス 74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2" name="テキスト ボックス 75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754" name="直線コネクタ 753"/>
        <xdr:cNvCxnSpPr/>
      </xdr:nvCxnSpPr>
      <xdr:spPr>
        <a:xfrm flipV="1">
          <a:off x="16318864" y="1725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6" name="直線コネクタ 75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757" name="【公民館】&#10;有形固定資産減価償却率最大値テキスト"/>
        <xdr:cNvSpPr txBox="1"/>
      </xdr:nvSpPr>
      <xdr:spPr>
        <a:xfrm>
          <a:off x="16357600" y="1703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758" name="直線コネクタ 757"/>
        <xdr:cNvCxnSpPr/>
      </xdr:nvCxnSpPr>
      <xdr:spPr>
        <a:xfrm>
          <a:off x="16230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759" name="【公民館】&#10;有形固定資産減価償却率平均値テキスト"/>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60" name="フローチャート: 判断 759"/>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61" name="フローチャート: 判断 760"/>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762" name="フローチャート: 判断 761"/>
        <xdr:cNvSpPr/>
      </xdr:nvSpPr>
      <xdr:spPr>
        <a:xfrm>
          <a:off x="14541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763" name="フローチャート: 判断 762"/>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764" name="フローチャート: 判断 763"/>
        <xdr:cNvSpPr/>
      </xdr:nvSpPr>
      <xdr:spPr>
        <a:xfrm>
          <a:off x="12763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118745</xdr:rowOff>
    </xdr:from>
    <xdr:to>
      <xdr:col>85</xdr:col>
      <xdr:colOff>177800</xdr:colOff>
      <xdr:row>106</xdr:row>
      <xdr:rowOff>48895</xdr:rowOff>
    </xdr:to>
    <xdr:sp macro="" textlink="">
      <xdr:nvSpPr>
        <xdr:cNvPr id="770" name="楕円 769"/>
        <xdr:cNvSpPr/>
      </xdr:nvSpPr>
      <xdr:spPr>
        <a:xfrm>
          <a:off x="162687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97172</xdr:rowOff>
    </xdr:from>
    <xdr:ext cx="405111" cy="259045"/>
    <xdr:sp macro="" textlink="">
      <xdr:nvSpPr>
        <xdr:cNvPr id="771" name="【公民館】&#10;有形固定資産減価償却率該当値テキスト"/>
        <xdr:cNvSpPr txBox="1"/>
      </xdr:nvSpPr>
      <xdr:spPr>
        <a:xfrm>
          <a:off x="16357600"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84455</xdr:rowOff>
    </xdr:from>
    <xdr:to>
      <xdr:col>81</xdr:col>
      <xdr:colOff>101600</xdr:colOff>
      <xdr:row>106</xdr:row>
      <xdr:rowOff>14605</xdr:rowOff>
    </xdr:to>
    <xdr:sp macro="" textlink="">
      <xdr:nvSpPr>
        <xdr:cNvPr id="772" name="楕円 771"/>
        <xdr:cNvSpPr/>
      </xdr:nvSpPr>
      <xdr:spPr>
        <a:xfrm>
          <a:off x="15430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135255</xdr:rowOff>
    </xdr:from>
    <xdr:to>
      <xdr:col>85</xdr:col>
      <xdr:colOff>127000</xdr:colOff>
      <xdr:row>105</xdr:row>
      <xdr:rowOff>169545</xdr:rowOff>
    </xdr:to>
    <xdr:cxnSp macro="">
      <xdr:nvCxnSpPr>
        <xdr:cNvPr id="773" name="直線コネクタ 772"/>
        <xdr:cNvCxnSpPr/>
      </xdr:nvCxnSpPr>
      <xdr:spPr>
        <a:xfrm>
          <a:off x="15481300" y="181375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10161</xdr:rowOff>
    </xdr:from>
    <xdr:to>
      <xdr:col>76</xdr:col>
      <xdr:colOff>165100</xdr:colOff>
      <xdr:row>105</xdr:row>
      <xdr:rowOff>111761</xdr:rowOff>
    </xdr:to>
    <xdr:sp macro="" textlink="">
      <xdr:nvSpPr>
        <xdr:cNvPr id="774" name="楕円 773"/>
        <xdr:cNvSpPr/>
      </xdr:nvSpPr>
      <xdr:spPr>
        <a:xfrm>
          <a:off x="14541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60961</xdr:rowOff>
    </xdr:from>
    <xdr:to>
      <xdr:col>81</xdr:col>
      <xdr:colOff>50800</xdr:colOff>
      <xdr:row>105</xdr:row>
      <xdr:rowOff>135255</xdr:rowOff>
    </xdr:to>
    <xdr:cxnSp macro="">
      <xdr:nvCxnSpPr>
        <xdr:cNvPr id="775" name="直線コネクタ 774"/>
        <xdr:cNvCxnSpPr/>
      </xdr:nvCxnSpPr>
      <xdr:spPr>
        <a:xfrm>
          <a:off x="14592300" y="18063211"/>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23495</xdr:rowOff>
    </xdr:from>
    <xdr:to>
      <xdr:col>72</xdr:col>
      <xdr:colOff>38100</xdr:colOff>
      <xdr:row>105</xdr:row>
      <xdr:rowOff>125095</xdr:rowOff>
    </xdr:to>
    <xdr:sp macro="" textlink="">
      <xdr:nvSpPr>
        <xdr:cNvPr id="776" name="楕円 775"/>
        <xdr:cNvSpPr/>
      </xdr:nvSpPr>
      <xdr:spPr>
        <a:xfrm>
          <a:off x="13652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60961</xdr:rowOff>
    </xdr:from>
    <xdr:to>
      <xdr:col>76</xdr:col>
      <xdr:colOff>114300</xdr:colOff>
      <xdr:row>105</xdr:row>
      <xdr:rowOff>74295</xdr:rowOff>
    </xdr:to>
    <xdr:cxnSp macro="">
      <xdr:nvCxnSpPr>
        <xdr:cNvPr id="777" name="直線コネクタ 776"/>
        <xdr:cNvCxnSpPr/>
      </xdr:nvCxnSpPr>
      <xdr:spPr>
        <a:xfrm flipV="1">
          <a:off x="13703300" y="1806321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27305</xdr:rowOff>
    </xdr:from>
    <xdr:to>
      <xdr:col>67</xdr:col>
      <xdr:colOff>101600</xdr:colOff>
      <xdr:row>105</xdr:row>
      <xdr:rowOff>128905</xdr:rowOff>
    </xdr:to>
    <xdr:sp macro="" textlink="">
      <xdr:nvSpPr>
        <xdr:cNvPr id="778" name="楕円 777"/>
        <xdr:cNvSpPr/>
      </xdr:nvSpPr>
      <xdr:spPr>
        <a:xfrm>
          <a:off x="12763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74295</xdr:rowOff>
    </xdr:from>
    <xdr:to>
      <xdr:col>71</xdr:col>
      <xdr:colOff>177800</xdr:colOff>
      <xdr:row>105</xdr:row>
      <xdr:rowOff>78105</xdr:rowOff>
    </xdr:to>
    <xdr:cxnSp macro="">
      <xdr:nvCxnSpPr>
        <xdr:cNvPr id="779" name="直線コネクタ 778"/>
        <xdr:cNvCxnSpPr/>
      </xdr:nvCxnSpPr>
      <xdr:spPr>
        <a:xfrm flipV="1">
          <a:off x="12814300" y="180765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80" name="n_1ave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781" name="n_2aveValue【公民館】&#10;有形固定資産減価償却率"/>
        <xdr:cNvSpPr txBox="1"/>
      </xdr:nvSpPr>
      <xdr:spPr>
        <a:xfrm>
          <a:off x="14389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782" name="n_3aveValue【公民館】&#10;有形固定資産減価償却率"/>
        <xdr:cNvSpPr txBox="1"/>
      </xdr:nvSpPr>
      <xdr:spPr>
        <a:xfrm>
          <a:off x="13500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156863</xdr:rowOff>
    </xdr:from>
    <xdr:ext cx="405111" cy="259045"/>
    <xdr:sp macro="" textlink="">
      <xdr:nvSpPr>
        <xdr:cNvPr id="783" name="n_4aveValue【公民館】&#10;有形固定資産減価償却率"/>
        <xdr:cNvSpPr txBox="1"/>
      </xdr:nvSpPr>
      <xdr:spPr>
        <a:xfrm>
          <a:off x="12611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5732</xdr:rowOff>
    </xdr:from>
    <xdr:ext cx="405111" cy="259045"/>
    <xdr:sp macro="" textlink="">
      <xdr:nvSpPr>
        <xdr:cNvPr id="784" name="n_1mainValue【公民館】&#10;有形固定資産減価償却率"/>
        <xdr:cNvSpPr txBox="1"/>
      </xdr:nvSpPr>
      <xdr:spPr>
        <a:xfrm>
          <a:off x="1526604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102888</xdr:rowOff>
    </xdr:from>
    <xdr:ext cx="405111" cy="259045"/>
    <xdr:sp macro="" textlink="">
      <xdr:nvSpPr>
        <xdr:cNvPr id="785" name="n_2mainValue【公民館】&#10;有形固定資産減価償却率"/>
        <xdr:cNvSpPr txBox="1"/>
      </xdr:nvSpPr>
      <xdr:spPr>
        <a:xfrm>
          <a:off x="14389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116222</xdr:rowOff>
    </xdr:from>
    <xdr:ext cx="405111" cy="259045"/>
    <xdr:sp macro="" textlink="">
      <xdr:nvSpPr>
        <xdr:cNvPr id="786" name="n_3mainValue【公民館】&#10;有形固定資産減価償却率"/>
        <xdr:cNvSpPr txBox="1"/>
      </xdr:nvSpPr>
      <xdr:spPr>
        <a:xfrm>
          <a:off x="135007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120032</xdr:rowOff>
    </xdr:from>
    <xdr:ext cx="405111" cy="259045"/>
    <xdr:sp macro="" textlink="">
      <xdr:nvSpPr>
        <xdr:cNvPr id="787" name="n_4mainValue【公民館】&#10;有形固定資産減価償却率"/>
        <xdr:cNvSpPr txBox="1"/>
      </xdr:nvSpPr>
      <xdr:spPr>
        <a:xfrm>
          <a:off x="12611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8" name="直線コネクタ 79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9" name="テキスト ボックス 79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0" name="直線コネクタ 79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1" name="テキスト ボックス 80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2" name="直線コネクタ 80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3" name="テキスト ボックス 80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4" name="直線コネクタ 80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5" name="テキスト ボックス 80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809" name="直線コネクタ 808"/>
        <xdr:cNvCxnSpPr/>
      </xdr:nvCxnSpPr>
      <xdr:spPr>
        <a:xfrm flipV="1">
          <a:off x="22160864" y="17390363"/>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810" name="【公民館】&#10;一人当たり面積最小値テキスト"/>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811" name="直線コネクタ 810"/>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812" name="【公民館】&#10;一人当たり面積最大値テキスト"/>
        <xdr:cNvSpPr txBox="1"/>
      </xdr:nvSpPr>
      <xdr:spPr>
        <a:xfrm>
          <a:off x="22199600" y="1716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813" name="直線コネクタ 812"/>
        <xdr:cNvCxnSpPr/>
      </xdr:nvCxnSpPr>
      <xdr:spPr>
        <a:xfrm>
          <a:off x="22072600" y="1739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164864</xdr:rowOff>
    </xdr:from>
    <xdr:ext cx="469744" cy="259045"/>
    <xdr:sp macro="" textlink="">
      <xdr:nvSpPr>
        <xdr:cNvPr id="814" name="【公民館】&#10;一人当たり面積平均値テキスト"/>
        <xdr:cNvSpPr txBox="1"/>
      </xdr:nvSpPr>
      <xdr:spPr>
        <a:xfrm>
          <a:off x="22199600" y="1799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815" name="フローチャート: 判断 814"/>
        <xdr:cNvSpPr/>
      </xdr:nvSpPr>
      <xdr:spPr>
        <a:xfrm>
          <a:off x="221107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816" name="フローチャート: 判断 815"/>
        <xdr:cNvSpPr/>
      </xdr:nvSpPr>
      <xdr:spPr>
        <a:xfrm>
          <a:off x="212725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17" name="フローチャート: 判断 816"/>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818" name="フローチャート: 判断 817"/>
        <xdr:cNvSpPr/>
      </xdr:nvSpPr>
      <xdr:spPr>
        <a:xfrm>
          <a:off x="19494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819" name="フローチャート: 判断 818"/>
        <xdr:cNvSpPr/>
      </xdr:nvSpPr>
      <xdr:spPr>
        <a:xfrm>
          <a:off x="18605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107696</xdr:rowOff>
    </xdr:from>
    <xdr:to>
      <xdr:col>116</xdr:col>
      <xdr:colOff>114300</xdr:colOff>
      <xdr:row>107</xdr:row>
      <xdr:rowOff>37846</xdr:rowOff>
    </xdr:to>
    <xdr:sp macro="" textlink="">
      <xdr:nvSpPr>
        <xdr:cNvPr id="825" name="楕円 824"/>
        <xdr:cNvSpPr/>
      </xdr:nvSpPr>
      <xdr:spPr>
        <a:xfrm>
          <a:off x="221107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86123</xdr:rowOff>
    </xdr:from>
    <xdr:ext cx="469744" cy="259045"/>
    <xdr:sp macro="" textlink="">
      <xdr:nvSpPr>
        <xdr:cNvPr id="826" name="【公民館】&#10;一人当たり面積該当値テキスト"/>
        <xdr:cNvSpPr txBox="1"/>
      </xdr:nvSpPr>
      <xdr:spPr>
        <a:xfrm>
          <a:off x="22199600"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103124</xdr:rowOff>
    </xdr:from>
    <xdr:to>
      <xdr:col>112</xdr:col>
      <xdr:colOff>38100</xdr:colOff>
      <xdr:row>107</xdr:row>
      <xdr:rowOff>33274</xdr:rowOff>
    </xdr:to>
    <xdr:sp macro="" textlink="">
      <xdr:nvSpPr>
        <xdr:cNvPr id="827" name="楕円 826"/>
        <xdr:cNvSpPr/>
      </xdr:nvSpPr>
      <xdr:spPr>
        <a:xfrm>
          <a:off x="21272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153924</xdr:rowOff>
    </xdr:from>
    <xdr:to>
      <xdr:col>116</xdr:col>
      <xdr:colOff>63500</xdr:colOff>
      <xdr:row>106</xdr:row>
      <xdr:rowOff>158496</xdr:rowOff>
    </xdr:to>
    <xdr:cxnSp macro="">
      <xdr:nvCxnSpPr>
        <xdr:cNvPr id="828" name="直線コネクタ 827"/>
        <xdr:cNvCxnSpPr/>
      </xdr:nvCxnSpPr>
      <xdr:spPr>
        <a:xfrm>
          <a:off x="21323300" y="18327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100837</xdr:rowOff>
    </xdr:from>
    <xdr:to>
      <xdr:col>107</xdr:col>
      <xdr:colOff>101600</xdr:colOff>
      <xdr:row>107</xdr:row>
      <xdr:rowOff>30987</xdr:rowOff>
    </xdr:to>
    <xdr:sp macro="" textlink="">
      <xdr:nvSpPr>
        <xdr:cNvPr id="829" name="楕円 828"/>
        <xdr:cNvSpPr/>
      </xdr:nvSpPr>
      <xdr:spPr>
        <a:xfrm>
          <a:off x="20383500"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151637</xdr:rowOff>
    </xdr:from>
    <xdr:to>
      <xdr:col>111</xdr:col>
      <xdr:colOff>177800</xdr:colOff>
      <xdr:row>106</xdr:row>
      <xdr:rowOff>153924</xdr:rowOff>
    </xdr:to>
    <xdr:cxnSp macro="">
      <xdr:nvCxnSpPr>
        <xdr:cNvPr id="830" name="直線コネクタ 829"/>
        <xdr:cNvCxnSpPr/>
      </xdr:nvCxnSpPr>
      <xdr:spPr>
        <a:xfrm>
          <a:off x="20434300" y="1832533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77978</xdr:rowOff>
    </xdr:from>
    <xdr:to>
      <xdr:col>102</xdr:col>
      <xdr:colOff>165100</xdr:colOff>
      <xdr:row>107</xdr:row>
      <xdr:rowOff>8128</xdr:rowOff>
    </xdr:to>
    <xdr:sp macro="" textlink="">
      <xdr:nvSpPr>
        <xdr:cNvPr id="831" name="楕円 830"/>
        <xdr:cNvSpPr/>
      </xdr:nvSpPr>
      <xdr:spPr>
        <a:xfrm>
          <a:off x="19494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128778</xdr:rowOff>
    </xdr:from>
    <xdr:to>
      <xdr:col>107</xdr:col>
      <xdr:colOff>50800</xdr:colOff>
      <xdr:row>106</xdr:row>
      <xdr:rowOff>151637</xdr:rowOff>
    </xdr:to>
    <xdr:cxnSp macro="">
      <xdr:nvCxnSpPr>
        <xdr:cNvPr id="832" name="直線コネクタ 831"/>
        <xdr:cNvCxnSpPr/>
      </xdr:nvCxnSpPr>
      <xdr:spPr>
        <a:xfrm>
          <a:off x="19545300" y="1830247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36830</xdr:rowOff>
    </xdr:from>
    <xdr:to>
      <xdr:col>98</xdr:col>
      <xdr:colOff>38100</xdr:colOff>
      <xdr:row>106</xdr:row>
      <xdr:rowOff>138430</xdr:rowOff>
    </xdr:to>
    <xdr:sp macro="" textlink="">
      <xdr:nvSpPr>
        <xdr:cNvPr id="833" name="楕円 832"/>
        <xdr:cNvSpPr/>
      </xdr:nvSpPr>
      <xdr:spPr>
        <a:xfrm>
          <a:off x="18605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87630</xdr:rowOff>
    </xdr:from>
    <xdr:to>
      <xdr:col>102</xdr:col>
      <xdr:colOff>114300</xdr:colOff>
      <xdr:row>106</xdr:row>
      <xdr:rowOff>128778</xdr:rowOff>
    </xdr:to>
    <xdr:cxnSp macro="">
      <xdr:nvCxnSpPr>
        <xdr:cNvPr id="834" name="直線コネクタ 833"/>
        <xdr:cNvCxnSpPr/>
      </xdr:nvCxnSpPr>
      <xdr:spPr>
        <a:xfrm>
          <a:off x="18656300" y="1826133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100092</xdr:rowOff>
    </xdr:from>
    <xdr:ext cx="469744" cy="259045"/>
    <xdr:sp macro="" textlink="">
      <xdr:nvSpPr>
        <xdr:cNvPr id="835" name="n_1aveValue【公民館】&#10;一人当たり面積"/>
        <xdr:cNvSpPr txBox="1"/>
      </xdr:nvSpPr>
      <xdr:spPr>
        <a:xfrm>
          <a:off x="21075727" y="179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836"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58945</xdr:rowOff>
    </xdr:from>
    <xdr:ext cx="469744" cy="259045"/>
    <xdr:sp macro="" textlink="">
      <xdr:nvSpPr>
        <xdr:cNvPr id="837" name="n_3aveValue【公民館】&#10;一人当たり面積"/>
        <xdr:cNvSpPr txBox="1"/>
      </xdr:nvSpPr>
      <xdr:spPr>
        <a:xfrm>
          <a:off x="19310427" y="178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838" name="n_4aveValue【公民館】&#10;一人当たり面積"/>
        <xdr:cNvSpPr txBox="1"/>
      </xdr:nvSpPr>
      <xdr:spPr>
        <a:xfrm>
          <a:off x="184214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24401</xdr:rowOff>
    </xdr:from>
    <xdr:ext cx="469744" cy="259045"/>
    <xdr:sp macro="" textlink="">
      <xdr:nvSpPr>
        <xdr:cNvPr id="839" name="n_1mainValue【公民館】&#10;一人当たり面積"/>
        <xdr:cNvSpPr txBox="1"/>
      </xdr:nvSpPr>
      <xdr:spPr>
        <a:xfrm>
          <a:off x="210757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840" name="n_2mainValue【公民館】&#10;一人当たり面積"/>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170705</xdr:rowOff>
    </xdr:from>
    <xdr:ext cx="469744" cy="259045"/>
    <xdr:sp macro="" textlink="">
      <xdr:nvSpPr>
        <xdr:cNvPr id="841" name="n_3mainValue【公民館】&#10;一人当たり面積"/>
        <xdr:cNvSpPr txBox="1"/>
      </xdr:nvSpPr>
      <xdr:spPr>
        <a:xfrm>
          <a:off x="193104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129557</xdr:rowOff>
    </xdr:from>
    <xdr:ext cx="469744" cy="259045"/>
    <xdr:sp macro="" textlink="">
      <xdr:nvSpPr>
        <xdr:cNvPr id="842" name="n_4mainValue【公民館】&#10;一人当たり面積"/>
        <xdr:cNvSpPr txBox="1"/>
      </xdr:nvSpPr>
      <xdr:spPr>
        <a:xfrm>
          <a:off x="18421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の有形固定資産減価償却率は比較的低い値になっているが、これは比較的新しい小学校や増築した小学校があるためである。また、公営住宅については大規模改修伴い低下しており、今後も引き続き大規模改修を予定しているため、減少傾向が続く見込み。児童館については減価償却が進んだことにより増加したが、類似団体平均と比較しても高水準となっている。全体的に見ると老朽化が進んでおり、特に類似団体平均を下回っている施設については計画的な改修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35,807
35,372
99.10
20,909,908
19,562,212
1,144,153
9,219,403
18,671,252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xdr:cNvCxnSpPr/>
      </xdr:nvCxnSpPr>
      <xdr:spPr>
        <a:xfrm flipV="1">
          <a:off x="4634865" y="5845084"/>
          <a:ext cx="0" cy="1301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xdr:cNvSpPr txBox="1"/>
      </xdr:nvSpPr>
      <xdr:spPr>
        <a:xfrm>
          <a:off x="4673600" y="71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xdr:cNvCxnSpPr/>
      </xdr:nvCxnSpPr>
      <xdr:spPr>
        <a:xfrm>
          <a:off x="4546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xdr:cNvSpPr txBox="1"/>
      </xdr:nvSpPr>
      <xdr:spPr>
        <a:xfrm>
          <a:off x="4673600" y="562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xdr:cNvCxnSpPr/>
      </xdr:nvCxnSpPr>
      <xdr:spPr>
        <a:xfrm>
          <a:off x="4546600" y="58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127924</xdr:rowOff>
    </xdr:from>
    <xdr:ext cx="405111" cy="259045"/>
    <xdr:sp macro="" textlink="">
      <xdr:nvSpPr>
        <xdr:cNvPr id="63" name="【図書館】&#10;有形固定資産減価償却率平均値テキスト"/>
        <xdr:cNvSpPr txBox="1"/>
      </xdr:nvSpPr>
      <xdr:spPr>
        <a:xfrm>
          <a:off x="4673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xdr:cNvSpPr/>
      </xdr:nvSpPr>
      <xdr:spPr>
        <a:xfrm>
          <a:off x="4584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xdr:cNvSpPr/>
      </xdr:nvSpPr>
      <xdr:spPr>
        <a:xfrm>
          <a:off x="2857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xdr:cNvSpPr/>
      </xdr:nvSpPr>
      <xdr:spPr>
        <a:xfrm>
          <a:off x="1968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54792</xdr:rowOff>
    </xdr:from>
    <xdr:to>
      <xdr:col>24</xdr:col>
      <xdr:colOff>114300</xdr:colOff>
      <xdr:row>36</xdr:row>
      <xdr:rowOff>156392</xdr:rowOff>
    </xdr:to>
    <xdr:sp macro="" textlink="">
      <xdr:nvSpPr>
        <xdr:cNvPr id="74" name="楕円 73"/>
        <xdr:cNvSpPr/>
      </xdr:nvSpPr>
      <xdr:spPr>
        <a:xfrm>
          <a:off x="45847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77669</xdr:rowOff>
    </xdr:from>
    <xdr:ext cx="405111" cy="259045"/>
    <xdr:sp macro="" textlink="">
      <xdr:nvSpPr>
        <xdr:cNvPr id="75" name="【図書館】&#10;有形固定資産減価償却率該当値テキスト"/>
        <xdr:cNvSpPr txBox="1"/>
      </xdr:nvSpPr>
      <xdr:spPr>
        <a:xfrm>
          <a:off x="4673600" y="607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22134</xdr:rowOff>
    </xdr:from>
    <xdr:to>
      <xdr:col>20</xdr:col>
      <xdr:colOff>38100</xdr:colOff>
      <xdr:row>36</xdr:row>
      <xdr:rowOff>123734</xdr:rowOff>
    </xdr:to>
    <xdr:sp macro="" textlink="">
      <xdr:nvSpPr>
        <xdr:cNvPr id="76" name="楕円 75"/>
        <xdr:cNvSpPr/>
      </xdr:nvSpPr>
      <xdr:spPr>
        <a:xfrm>
          <a:off x="3746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72934</xdr:rowOff>
    </xdr:from>
    <xdr:to>
      <xdr:col>24</xdr:col>
      <xdr:colOff>63500</xdr:colOff>
      <xdr:row>36</xdr:row>
      <xdr:rowOff>105592</xdr:rowOff>
    </xdr:to>
    <xdr:cxnSp macro="">
      <xdr:nvCxnSpPr>
        <xdr:cNvPr id="77" name="直線コネクタ 76"/>
        <xdr:cNvCxnSpPr/>
      </xdr:nvCxnSpPr>
      <xdr:spPr>
        <a:xfrm>
          <a:off x="3797300" y="624513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160927</xdr:rowOff>
    </xdr:from>
    <xdr:to>
      <xdr:col>15</xdr:col>
      <xdr:colOff>101600</xdr:colOff>
      <xdr:row>36</xdr:row>
      <xdr:rowOff>91077</xdr:rowOff>
    </xdr:to>
    <xdr:sp macro="" textlink="">
      <xdr:nvSpPr>
        <xdr:cNvPr id="78" name="楕円 77"/>
        <xdr:cNvSpPr/>
      </xdr:nvSpPr>
      <xdr:spPr>
        <a:xfrm>
          <a:off x="2857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40277</xdr:rowOff>
    </xdr:from>
    <xdr:to>
      <xdr:col>19</xdr:col>
      <xdr:colOff>177800</xdr:colOff>
      <xdr:row>36</xdr:row>
      <xdr:rowOff>72934</xdr:rowOff>
    </xdr:to>
    <xdr:cxnSp macro="">
      <xdr:nvCxnSpPr>
        <xdr:cNvPr id="79" name="直線コネクタ 78"/>
        <xdr:cNvCxnSpPr/>
      </xdr:nvCxnSpPr>
      <xdr:spPr>
        <a:xfrm>
          <a:off x="2908300" y="62124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131536</xdr:rowOff>
    </xdr:from>
    <xdr:to>
      <xdr:col>10</xdr:col>
      <xdr:colOff>165100</xdr:colOff>
      <xdr:row>36</xdr:row>
      <xdr:rowOff>61686</xdr:rowOff>
    </xdr:to>
    <xdr:sp macro="" textlink="">
      <xdr:nvSpPr>
        <xdr:cNvPr id="80" name="楕円 79"/>
        <xdr:cNvSpPr/>
      </xdr:nvSpPr>
      <xdr:spPr>
        <a:xfrm>
          <a:off x="1968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10886</xdr:rowOff>
    </xdr:from>
    <xdr:to>
      <xdr:col>15</xdr:col>
      <xdr:colOff>50800</xdr:colOff>
      <xdr:row>36</xdr:row>
      <xdr:rowOff>40277</xdr:rowOff>
    </xdr:to>
    <xdr:cxnSp macro="">
      <xdr:nvCxnSpPr>
        <xdr:cNvPr id="81" name="直線コネクタ 80"/>
        <xdr:cNvCxnSpPr/>
      </xdr:nvCxnSpPr>
      <xdr:spPr>
        <a:xfrm>
          <a:off x="2019300" y="618308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98878</xdr:rowOff>
    </xdr:from>
    <xdr:to>
      <xdr:col>6</xdr:col>
      <xdr:colOff>38100</xdr:colOff>
      <xdr:row>36</xdr:row>
      <xdr:rowOff>29028</xdr:rowOff>
    </xdr:to>
    <xdr:sp macro="" textlink="">
      <xdr:nvSpPr>
        <xdr:cNvPr id="82" name="楕円 81"/>
        <xdr:cNvSpPr/>
      </xdr:nvSpPr>
      <xdr:spPr>
        <a:xfrm>
          <a:off x="1079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149678</xdr:rowOff>
    </xdr:from>
    <xdr:to>
      <xdr:col>10</xdr:col>
      <xdr:colOff>114300</xdr:colOff>
      <xdr:row>36</xdr:row>
      <xdr:rowOff>10886</xdr:rowOff>
    </xdr:to>
    <xdr:cxnSp macro="">
      <xdr:nvCxnSpPr>
        <xdr:cNvPr id="83" name="直線コネクタ 82"/>
        <xdr:cNvCxnSpPr/>
      </xdr:nvCxnSpPr>
      <xdr:spPr>
        <a:xfrm>
          <a:off x="1130300" y="61504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4" name="n_1aveValue【図書館】&#10;有形固定資産減価償却率"/>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25054</xdr:rowOff>
    </xdr:from>
    <xdr:ext cx="405111" cy="259045"/>
    <xdr:sp macro="" textlink="">
      <xdr:nvSpPr>
        <xdr:cNvPr id="85" name="n_2aveValue【図書館】&#10;有形固定資産減価償却率"/>
        <xdr:cNvSpPr txBox="1"/>
      </xdr:nvSpPr>
      <xdr:spPr>
        <a:xfrm>
          <a:off x="2705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15257</xdr:rowOff>
    </xdr:from>
    <xdr:ext cx="405111" cy="259045"/>
    <xdr:sp macro="" textlink="">
      <xdr:nvSpPr>
        <xdr:cNvPr id="86" name="n_3aveValue【図書館】&#10;有形固定資産減価償却率"/>
        <xdr:cNvSpPr txBox="1"/>
      </xdr:nvSpPr>
      <xdr:spPr>
        <a:xfrm>
          <a:off x="1816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7" name="n_4aveValue【図書館】&#10;有形固定資産減価償却率"/>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140261</xdr:rowOff>
    </xdr:from>
    <xdr:ext cx="405111" cy="259045"/>
    <xdr:sp macro="" textlink="">
      <xdr:nvSpPr>
        <xdr:cNvPr id="88" name="n_1mainValue【図書館】&#10;有形固定資産減価償却率"/>
        <xdr:cNvSpPr txBox="1"/>
      </xdr:nvSpPr>
      <xdr:spPr>
        <a:xfrm>
          <a:off x="3582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107604</xdr:rowOff>
    </xdr:from>
    <xdr:ext cx="405111" cy="259045"/>
    <xdr:sp macro="" textlink="">
      <xdr:nvSpPr>
        <xdr:cNvPr id="89" name="n_2mainValue【図書館】&#10;有形固定資産減価償却率"/>
        <xdr:cNvSpPr txBox="1"/>
      </xdr:nvSpPr>
      <xdr:spPr>
        <a:xfrm>
          <a:off x="27057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78213</xdr:rowOff>
    </xdr:from>
    <xdr:ext cx="405111" cy="259045"/>
    <xdr:sp macro="" textlink="">
      <xdr:nvSpPr>
        <xdr:cNvPr id="90" name="n_3mainValue【図書館】&#10;有形固定資産減価償却率"/>
        <xdr:cNvSpPr txBox="1"/>
      </xdr:nvSpPr>
      <xdr:spPr>
        <a:xfrm>
          <a:off x="1816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45555</xdr:rowOff>
    </xdr:from>
    <xdr:ext cx="405111" cy="259045"/>
    <xdr:sp macro="" textlink="">
      <xdr:nvSpPr>
        <xdr:cNvPr id="91" name="n_4mainValue【図書館】&#10;有形固定資産減価償却率"/>
        <xdr:cNvSpPr txBox="1"/>
      </xdr:nvSpPr>
      <xdr:spPr>
        <a:xfrm>
          <a:off x="927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5" name="直線コネクタ 114"/>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13987</xdr:rowOff>
    </xdr:from>
    <xdr:ext cx="469744" cy="259045"/>
    <xdr:sp macro="" textlink="">
      <xdr:nvSpPr>
        <xdr:cNvPr id="120" name="【図書館】&#10;一人当たり面積平均値テキスト"/>
        <xdr:cNvSpPr txBox="1"/>
      </xdr:nvSpPr>
      <xdr:spPr>
        <a:xfrm>
          <a:off x="10515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1" name="フローチャート: 判断 120"/>
        <xdr:cNvSpPr/>
      </xdr:nvSpPr>
      <xdr:spPr>
        <a:xfrm>
          <a:off x="10426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4" name="フローチャート: 判断 123"/>
        <xdr:cNvSpPr/>
      </xdr:nvSpPr>
      <xdr:spPr>
        <a:xfrm>
          <a:off x="781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5" name="フローチャート: 判断 124"/>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31" name="楕円 130"/>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32" name="【図書館】&#10;一人当たり面積該当値テキスト"/>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33" name="楕円 132"/>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34" name="直線コネクタ 133"/>
        <xdr:cNvCxnSpPr/>
      </xdr:nvCxnSpPr>
      <xdr:spPr>
        <a:xfrm>
          <a:off x="9639300" y="681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74930</xdr:rowOff>
    </xdr:from>
    <xdr:to>
      <xdr:col>46</xdr:col>
      <xdr:colOff>38100</xdr:colOff>
      <xdr:row>40</xdr:row>
      <xdr:rowOff>5080</xdr:rowOff>
    </xdr:to>
    <xdr:sp macro="" textlink="">
      <xdr:nvSpPr>
        <xdr:cNvPr id="135" name="楕円 134"/>
        <xdr:cNvSpPr/>
      </xdr:nvSpPr>
      <xdr:spPr>
        <a:xfrm>
          <a:off x="8699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125730</xdr:rowOff>
    </xdr:from>
    <xdr:to>
      <xdr:col>50</xdr:col>
      <xdr:colOff>114300</xdr:colOff>
      <xdr:row>39</xdr:row>
      <xdr:rowOff>133350</xdr:rowOff>
    </xdr:to>
    <xdr:cxnSp macro="">
      <xdr:nvCxnSpPr>
        <xdr:cNvPr id="136" name="直線コネクタ 135"/>
        <xdr:cNvCxnSpPr/>
      </xdr:nvCxnSpPr>
      <xdr:spPr>
        <a:xfrm>
          <a:off x="8750300" y="6812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74930</xdr:rowOff>
    </xdr:from>
    <xdr:to>
      <xdr:col>41</xdr:col>
      <xdr:colOff>101600</xdr:colOff>
      <xdr:row>40</xdr:row>
      <xdr:rowOff>5080</xdr:rowOff>
    </xdr:to>
    <xdr:sp macro="" textlink="">
      <xdr:nvSpPr>
        <xdr:cNvPr id="137" name="楕円 136"/>
        <xdr:cNvSpPr/>
      </xdr:nvSpPr>
      <xdr:spPr>
        <a:xfrm>
          <a:off x="7810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125730</xdr:rowOff>
    </xdr:from>
    <xdr:to>
      <xdr:col>45</xdr:col>
      <xdr:colOff>177800</xdr:colOff>
      <xdr:row>39</xdr:row>
      <xdr:rowOff>125730</xdr:rowOff>
    </xdr:to>
    <xdr:cxnSp macro="">
      <xdr:nvCxnSpPr>
        <xdr:cNvPr id="138" name="直線コネクタ 137"/>
        <xdr:cNvCxnSpPr/>
      </xdr:nvCxnSpPr>
      <xdr:spPr>
        <a:xfrm>
          <a:off x="7861300" y="6812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67310</xdr:rowOff>
    </xdr:from>
    <xdr:to>
      <xdr:col>36</xdr:col>
      <xdr:colOff>165100</xdr:colOff>
      <xdr:row>39</xdr:row>
      <xdr:rowOff>168910</xdr:rowOff>
    </xdr:to>
    <xdr:sp macro="" textlink="">
      <xdr:nvSpPr>
        <xdr:cNvPr id="139" name="楕円 138"/>
        <xdr:cNvSpPr/>
      </xdr:nvSpPr>
      <xdr:spPr>
        <a:xfrm>
          <a:off x="6921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118110</xdr:rowOff>
    </xdr:from>
    <xdr:to>
      <xdr:col>41</xdr:col>
      <xdr:colOff>50800</xdr:colOff>
      <xdr:row>39</xdr:row>
      <xdr:rowOff>125730</xdr:rowOff>
    </xdr:to>
    <xdr:cxnSp macro="">
      <xdr:nvCxnSpPr>
        <xdr:cNvPr id="140" name="直線コネクタ 139"/>
        <xdr:cNvCxnSpPr/>
      </xdr:nvCxnSpPr>
      <xdr:spPr>
        <a:xfrm>
          <a:off x="6972300" y="6804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41" name="n_1aveValue【図書館】&#10;一人当たり面積"/>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2" name="n_2aveValue【図書館】&#10;一人当たり面積"/>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116857</xdr:rowOff>
    </xdr:from>
    <xdr:ext cx="469744" cy="259045"/>
    <xdr:sp macro="" textlink="">
      <xdr:nvSpPr>
        <xdr:cNvPr id="143" name="n_3aveValue【図書館】&#10;一人当たり面積"/>
        <xdr:cNvSpPr txBox="1"/>
      </xdr:nvSpPr>
      <xdr:spPr>
        <a:xfrm>
          <a:off x="7626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4" name="n_4ave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45" name="n_1main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167657</xdr:rowOff>
    </xdr:from>
    <xdr:ext cx="469744" cy="259045"/>
    <xdr:sp macro="" textlink="">
      <xdr:nvSpPr>
        <xdr:cNvPr id="146" name="n_2mainValue【図書館】&#10;一人当たり面積"/>
        <xdr:cNvSpPr txBox="1"/>
      </xdr:nvSpPr>
      <xdr:spPr>
        <a:xfrm>
          <a:off x="8515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167657</xdr:rowOff>
    </xdr:from>
    <xdr:ext cx="469744" cy="259045"/>
    <xdr:sp macro="" textlink="">
      <xdr:nvSpPr>
        <xdr:cNvPr id="147" name="n_3mainValue【図書館】&#10;一人当たり面積"/>
        <xdr:cNvSpPr txBox="1"/>
      </xdr:nvSpPr>
      <xdr:spPr>
        <a:xfrm>
          <a:off x="7626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160037</xdr:rowOff>
    </xdr:from>
    <xdr:ext cx="469744" cy="259045"/>
    <xdr:sp macro="" textlink="">
      <xdr:nvSpPr>
        <xdr:cNvPr id="148" name="n_4mainValue【図書館】&#10;一人当たり面積"/>
        <xdr:cNvSpPr txBox="1"/>
      </xdr:nvSpPr>
      <xdr:spPr>
        <a:xfrm>
          <a:off x="6737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71" name="直線コネクタ 170"/>
        <xdr:cNvCxnSpPr/>
      </xdr:nvCxnSpPr>
      <xdr:spPr>
        <a:xfrm flipV="1">
          <a:off x="4634865" y="9509760"/>
          <a:ext cx="0" cy="140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72" name="【体育館・プール】&#10;有形固定資産減価償却率最小値テキスト"/>
        <xdr:cNvSpPr txBox="1"/>
      </xdr:nvSpPr>
      <xdr:spPr>
        <a:xfrm>
          <a:off x="4673600" y="1091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73" name="直線コネクタ 172"/>
        <xdr:cNvCxnSpPr/>
      </xdr:nvCxnSpPr>
      <xdr:spPr>
        <a:xfrm>
          <a:off x="4546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4" name="【体育館・プール】&#10;有形固定資産減価償却率最大値テキスト"/>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5" name="直線コネクタ 174"/>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30497</xdr:rowOff>
    </xdr:from>
    <xdr:ext cx="405111" cy="259045"/>
    <xdr:sp macro="" textlink="">
      <xdr:nvSpPr>
        <xdr:cNvPr id="176" name="【体育館・プール】&#10;有形固定資産減価償却率平均値テキスト"/>
        <xdr:cNvSpPr txBox="1"/>
      </xdr:nvSpPr>
      <xdr:spPr>
        <a:xfrm>
          <a:off x="4673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7" name="フローチャート: 判断 176"/>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8" name="フローチャート: 判断 177"/>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79" name="フローチャート: 判断 178"/>
        <xdr:cNvSpPr/>
      </xdr:nvSpPr>
      <xdr:spPr>
        <a:xfrm>
          <a:off x="2857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180" name="フローチャート: 判断 179"/>
        <xdr:cNvSpPr/>
      </xdr:nvSpPr>
      <xdr:spPr>
        <a:xfrm>
          <a:off x="1968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181" name="フローチャート: 判断 180"/>
        <xdr:cNvSpPr/>
      </xdr:nvSpPr>
      <xdr:spPr>
        <a:xfrm>
          <a:off x="1079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113792</xdr:rowOff>
    </xdr:from>
    <xdr:to>
      <xdr:col>24</xdr:col>
      <xdr:colOff>114300</xdr:colOff>
      <xdr:row>57</xdr:row>
      <xdr:rowOff>43942</xdr:rowOff>
    </xdr:to>
    <xdr:sp macro="" textlink="">
      <xdr:nvSpPr>
        <xdr:cNvPr id="187" name="楕円 186"/>
        <xdr:cNvSpPr/>
      </xdr:nvSpPr>
      <xdr:spPr>
        <a:xfrm>
          <a:off x="45847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136669</xdr:rowOff>
    </xdr:from>
    <xdr:ext cx="405111" cy="259045"/>
    <xdr:sp macro="" textlink="">
      <xdr:nvSpPr>
        <xdr:cNvPr id="188" name="【体育館・プール】&#10;有形固定資産減価償却率該当値テキスト"/>
        <xdr:cNvSpPr txBox="1"/>
      </xdr:nvSpPr>
      <xdr:spPr>
        <a:xfrm>
          <a:off x="4673600" y="956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56642</xdr:rowOff>
    </xdr:from>
    <xdr:to>
      <xdr:col>20</xdr:col>
      <xdr:colOff>38100</xdr:colOff>
      <xdr:row>56</xdr:row>
      <xdr:rowOff>158242</xdr:rowOff>
    </xdr:to>
    <xdr:sp macro="" textlink="">
      <xdr:nvSpPr>
        <xdr:cNvPr id="189" name="楕円 188"/>
        <xdr:cNvSpPr/>
      </xdr:nvSpPr>
      <xdr:spPr>
        <a:xfrm>
          <a:off x="3746500" y="96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107442</xdr:rowOff>
    </xdr:from>
    <xdr:to>
      <xdr:col>24</xdr:col>
      <xdr:colOff>63500</xdr:colOff>
      <xdr:row>56</xdr:row>
      <xdr:rowOff>164592</xdr:rowOff>
    </xdr:to>
    <xdr:cxnSp macro="">
      <xdr:nvCxnSpPr>
        <xdr:cNvPr id="190" name="直線コネクタ 189"/>
        <xdr:cNvCxnSpPr/>
      </xdr:nvCxnSpPr>
      <xdr:spPr>
        <a:xfrm>
          <a:off x="3797300" y="970864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4064</xdr:rowOff>
    </xdr:from>
    <xdr:to>
      <xdr:col>15</xdr:col>
      <xdr:colOff>101600</xdr:colOff>
      <xdr:row>56</xdr:row>
      <xdr:rowOff>105664</xdr:rowOff>
    </xdr:to>
    <xdr:sp macro="" textlink="">
      <xdr:nvSpPr>
        <xdr:cNvPr id="191" name="楕円 190"/>
        <xdr:cNvSpPr/>
      </xdr:nvSpPr>
      <xdr:spPr>
        <a:xfrm>
          <a:off x="2857500" y="96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54864</xdr:rowOff>
    </xdr:from>
    <xdr:to>
      <xdr:col>19</xdr:col>
      <xdr:colOff>177800</xdr:colOff>
      <xdr:row>56</xdr:row>
      <xdr:rowOff>107442</xdr:rowOff>
    </xdr:to>
    <xdr:cxnSp macro="">
      <xdr:nvCxnSpPr>
        <xdr:cNvPr id="192" name="直線コネクタ 191"/>
        <xdr:cNvCxnSpPr/>
      </xdr:nvCxnSpPr>
      <xdr:spPr>
        <a:xfrm>
          <a:off x="2908300" y="965606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116078</xdr:rowOff>
    </xdr:from>
    <xdr:to>
      <xdr:col>10</xdr:col>
      <xdr:colOff>165100</xdr:colOff>
      <xdr:row>56</xdr:row>
      <xdr:rowOff>46228</xdr:rowOff>
    </xdr:to>
    <xdr:sp macro="" textlink="">
      <xdr:nvSpPr>
        <xdr:cNvPr id="193" name="楕円 192"/>
        <xdr:cNvSpPr/>
      </xdr:nvSpPr>
      <xdr:spPr>
        <a:xfrm>
          <a:off x="1968500" y="95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166878</xdr:rowOff>
    </xdr:from>
    <xdr:to>
      <xdr:col>15</xdr:col>
      <xdr:colOff>50800</xdr:colOff>
      <xdr:row>56</xdr:row>
      <xdr:rowOff>54864</xdr:rowOff>
    </xdr:to>
    <xdr:cxnSp macro="">
      <xdr:nvCxnSpPr>
        <xdr:cNvPr id="194" name="直線コネクタ 193"/>
        <xdr:cNvCxnSpPr/>
      </xdr:nvCxnSpPr>
      <xdr:spPr>
        <a:xfrm>
          <a:off x="2019300" y="95966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65786</xdr:rowOff>
    </xdr:from>
    <xdr:to>
      <xdr:col>6</xdr:col>
      <xdr:colOff>38100</xdr:colOff>
      <xdr:row>55</xdr:row>
      <xdr:rowOff>167386</xdr:rowOff>
    </xdr:to>
    <xdr:sp macro="" textlink="">
      <xdr:nvSpPr>
        <xdr:cNvPr id="195" name="楕円 194"/>
        <xdr:cNvSpPr/>
      </xdr:nvSpPr>
      <xdr:spPr>
        <a:xfrm>
          <a:off x="1079500" y="94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116586</xdr:rowOff>
    </xdr:from>
    <xdr:to>
      <xdr:col>10</xdr:col>
      <xdr:colOff>114300</xdr:colOff>
      <xdr:row>55</xdr:row>
      <xdr:rowOff>166878</xdr:rowOff>
    </xdr:to>
    <xdr:cxnSp macro="">
      <xdr:nvCxnSpPr>
        <xdr:cNvPr id="196" name="直線コネクタ 195"/>
        <xdr:cNvCxnSpPr/>
      </xdr:nvCxnSpPr>
      <xdr:spPr>
        <a:xfrm>
          <a:off x="1130300" y="95463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97" name="n_1aveValue【体育館・プール】&#10;有形固定資産減価償却率"/>
        <xdr:cNvSpPr txBox="1"/>
      </xdr:nvSpPr>
      <xdr:spPr>
        <a:xfrm>
          <a:off x="3582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126509</xdr:rowOff>
    </xdr:from>
    <xdr:ext cx="405111" cy="259045"/>
    <xdr:sp macro="" textlink="">
      <xdr:nvSpPr>
        <xdr:cNvPr id="198" name="n_2aveValue【体育館・プール】&#10;有形固定資産減価償却率"/>
        <xdr:cNvSpPr txBox="1"/>
      </xdr:nvSpPr>
      <xdr:spPr>
        <a:xfrm>
          <a:off x="27057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101363</xdr:rowOff>
    </xdr:from>
    <xdr:ext cx="405111" cy="259045"/>
    <xdr:sp macro="" textlink="">
      <xdr:nvSpPr>
        <xdr:cNvPr id="199" name="n_3aveValue【体育館・プール】&#10;有形固定資産減価償却率"/>
        <xdr:cNvSpPr txBox="1"/>
      </xdr:nvSpPr>
      <xdr:spPr>
        <a:xfrm>
          <a:off x="18167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39641</xdr:rowOff>
    </xdr:from>
    <xdr:ext cx="405111" cy="259045"/>
    <xdr:sp macro="" textlink="">
      <xdr:nvSpPr>
        <xdr:cNvPr id="200" name="n_4aveValue【体育館・プール】&#10;有形固定資産減価償却率"/>
        <xdr:cNvSpPr txBox="1"/>
      </xdr:nvSpPr>
      <xdr:spPr>
        <a:xfrm>
          <a:off x="927744"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3319</xdr:rowOff>
    </xdr:from>
    <xdr:ext cx="405111" cy="259045"/>
    <xdr:sp macro="" textlink="">
      <xdr:nvSpPr>
        <xdr:cNvPr id="201" name="n_1mainValue【体育館・プール】&#10;有形固定資産減価償却率"/>
        <xdr:cNvSpPr txBox="1"/>
      </xdr:nvSpPr>
      <xdr:spPr>
        <a:xfrm>
          <a:off x="3582044" y="943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122191</xdr:rowOff>
    </xdr:from>
    <xdr:ext cx="405111" cy="259045"/>
    <xdr:sp macro="" textlink="">
      <xdr:nvSpPr>
        <xdr:cNvPr id="202" name="n_2mainValue【体育館・プール】&#10;有形固定資産減価償却率"/>
        <xdr:cNvSpPr txBox="1"/>
      </xdr:nvSpPr>
      <xdr:spPr>
        <a:xfrm>
          <a:off x="2705744" y="938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62755</xdr:rowOff>
    </xdr:from>
    <xdr:ext cx="405111" cy="259045"/>
    <xdr:sp macro="" textlink="">
      <xdr:nvSpPr>
        <xdr:cNvPr id="203" name="n_3mainValue【体育館・プール】&#10;有形固定資産減価償却率"/>
        <xdr:cNvSpPr txBox="1"/>
      </xdr:nvSpPr>
      <xdr:spPr>
        <a:xfrm>
          <a:off x="1816744" y="932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12463</xdr:rowOff>
    </xdr:from>
    <xdr:ext cx="405111" cy="259045"/>
    <xdr:sp macro="" textlink="">
      <xdr:nvSpPr>
        <xdr:cNvPr id="204" name="n_4mainValue【体育館・プール】&#10;有形固定資産減価償却率"/>
        <xdr:cNvSpPr txBox="1"/>
      </xdr:nvSpPr>
      <xdr:spPr>
        <a:xfrm>
          <a:off x="927744" y="927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228" name="直線コネクタ 227"/>
        <xdr:cNvCxnSpPr/>
      </xdr:nvCxnSpPr>
      <xdr:spPr>
        <a:xfrm flipV="1">
          <a:off x="10476865" y="96316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229" name="【体育館・プール】&#10;一人当たり面積最小値テキスト"/>
        <xdr:cNvSpPr txBox="1"/>
      </xdr:nvSpPr>
      <xdr:spPr>
        <a:xfrm>
          <a:off x="10515600"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230" name="直線コネクタ 229"/>
        <xdr:cNvCxnSpPr/>
      </xdr:nvCxnSpPr>
      <xdr:spPr>
        <a:xfrm>
          <a:off x="10388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31" name="【体育館・プール】&#10;一人当たり面積最大値テキスト"/>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32" name="直線コネクタ 231"/>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60977</xdr:rowOff>
    </xdr:from>
    <xdr:ext cx="469744" cy="259045"/>
    <xdr:sp macro="" textlink="">
      <xdr:nvSpPr>
        <xdr:cNvPr id="233" name="【体育館・プール】&#10;一人当たり面積平均値テキスト"/>
        <xdr:cNvSpPr txBox="1"/>
      </xdr:nvSpPr>
      <xdr:spPr>
        <a:xfrm>
          <a:off x="10515600" y="1051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4" name="フローチャート: 判断 233"/>
        <xdr:cNvSpPr/>
      </xdr:nvSpPr>
      <xdr:spPr>
        <a:xfrm>
          <a:off x="10426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5" name="フローチャート: 判断 234"/>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37" name="フローチャート: 判断 236"/>
        <xdr:cNvSpPr/>
      </xdr:nvSpPr>
      <xdr:spPr>
        <a:xfrm>
          <a:off x="781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38" name="フローチャート: 判断 237"/>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44" name="楕円 243"/>
        <xdr:cNvSpPr/>
      </xdr:nvSpPr>
      <xdr:spPr>
        <a:xfrm>
          <a:off x="10426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101617</xdr:rowOff>
    </xdr:from>
    <xdr:ext cx="469744" cy="259045"/>
    <xdr:sp macro="" textlink="">
      <xdr:nvSpPr>
        <xdr:cNvPr id="245" name="【体育館・プール】&#10;一人当たり面積該当値テキスト"/>
        <xdr:cNvSpPr txBox="1"/>
      </xdr:nvSpPr>
      <xdr:spPr>
        <a:xfrm>
          <a:off x="10515600"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73025</xdr:rowOff>
    </xdr:from>
    <xdr:to>
      <xdr:col>50</xdr:col>
      <xdr:colOff>165100</xdr:colOff>
      <xdr:row>62</xdr:row>
      <xdr:rowOff>3175</xdr:rowOff>
    </xdr:to>
    <xdr:sp macro="" textlink="">
      <xdr:nvSpPr>
        <xdr:cNvPr id="246" name="楕円 245"/>
        <xdr:cNvSpPr/>
      </xdr:nvSpPr>
      <xdr:spPr>
        <a:xfrm>
          <a:off x="9588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123825</xdr:rowOff>
    </xdr:from>
    <xdr:to>
      <xdr:col>55</xdr:col>
      <xdr:colOff>0</xdr:colOff>
      <xdr:row>61</xdr:row>
      <xdr:rowOff>129540</xdr:rowOff>
    </xdr:to>
    <xdr:cxnSp macro="">
      <xdr:nvCxnSpPr>
        <xdr:cNvPr id="247" name="直線コネクタ 246"/>
        <xdr:cNvCxnSpPr/>
      </xdr:nvCxnSpPr>
      <xdr:spPr>
        <a:xfrm>
          <a:off x="9639300" y="105822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71120</xdr:rowOff>
    </xdr:from>
    <xdr:to>
      <xdr:col>46</xdr:col>
      <xdr:colOff>38100</xdr:colOff>
      <xdr:row>62</xdr:row>
      <xdr:rowOff>1270</xdr:rowOff>
    </xdr:to>
    <xdr:sp macro="" textlink="">
      <xdr:nvSpPr>
        <xdr:cNvPr id="248" name="楕円 247"/>
        <xdr:cNvSpPr/>
      </xdr:nvSpPr>
      <xdr:spPr>
        <a:xfrm>
          <a:off x="8699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121920</xdr:rowOff>
    </xdr:from>
    <xdr:to>
      <xdr:col>50</xdr:col>
      <xdr:colOff>114300</xdr:colOff>
      <xdr:row>61</xdr:row>
      <xdr:rowOff>123825</xdr:rowOff>
    </xdr:to>
    <xdr:cxnSp macro="">
      <xdr:nvCxnSpPr>
        <xdr:cNvPr id="249" name="直線コネクタ 248"/>
        <xdr:cNvCxnSpPr/>
      </xdr:nvCxnSpPr>
      <xdr:spPr>
        <a:xfrm>
          <a:off x="8750300" y="105803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65405</xdr:rowOff>
    </xdr:from>
    <xdr:to>
      <xdr:col>41</xdr:col>
      <xdr:colOff>101600</xdr:colOff>
      <xdr:row>61</xdr:row>
      <xdr:rowOff>167005</xdr:rowOff>
    </xdr:to>
    <xdr:sp macro="" textlink="">
      <xdr:nvSpPr>
        <xdr:cNvPr id="250" name="楕円 249"/>
        <xdr:cNvSpPr/>
      </xdr:nvSpPr>
      <xdr:spPr>
        <a:xfrm>
          <a:off x="7810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116205</xdr:rowOff>
    </xdr:from>
    <xdr:to>
      <xdr:col>45</xdr:col>
      <xdr:colOff>177800</xdr:colOff>
      <xdr:row>61</xdr:row>
      <xdr:rowOff>121920</xdr:rowOff>
    </xdr:to>
    <xdr:cxnSp macro="">
      <xdr:nvCxnSpPr>
        <xdr:cNvPr id="251" name="直線コネクタ 250"/>
        <xdr:cNvCxnSpPr/>
      </xdr:nvCxnSpPr>
      <xdr:spPr>
        <a:xfrm>
          <a:off x="7861300" y="105746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59690</xdr:rowOff>
    </xdr:from>
    <xdr:to>
      <xdr:col>36</xdr:col>
      <xdr:colOff>165100</xdr:colOff>
      <xdr:row>61</xdr:row>
      <xdr:rowOff>161290</xdr:rowOff>
    </xdr:to>
    <xdr:sp macro="" textlink="">
      <xdr:nvSpPr>
        <xdr:cNvPr id="252" name="楕円 251"/>
        <xdr:cNvSpPr/>
      </xdr:nvSpPr>
      <xdr:spPr>
        <a:xfrm>
          <a:off x="6921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110490</xdr:rowOff>
    </xdr:from>
    <xdr:to>
      <xdr:col>41</xdr:col>
      <xdr:colOff>50800</xdr:colOff>
      <xdr:row>61</xdr:row>
      <xdr:rowOff>116205</xdr:rowOff>
    </xdr:to>
    <xdr:cxnSp macro="">
      <xdr:nvCxnSpPr>
        <xdr:cNvPr id="253" name="直線コネクタ 252"/>
        <xdr:cNvCxnSpPr/>
      </xdr:nvCxnSpPr>
      <xdr:spPr>
        <a:xfrm>
          <a:off x="6972300" y="105689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60977</xdr:rowOff>
    </xdr:from>
    <xdr:ext cx="469744" cy="259045"/>
    <xdr:sp macro="" textlink="">
      <xdr:nvSpPr>
        <xdr:cNvPr id="254" name="n_1aveValue【体育館・プール】&#10;一人当たり面積"/>
        <xdr:cNvSpPr txBox="1"/>
      </xdr:nvSpPr>
      <xdr:spPr>
        <a:xfrm>
          <a:off x="9391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5" name="n_2aveValue【体育館・プール】&#10;一人当たり面積"/>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163847</xdr:rowOff>
    </xdr:from>
    <xdr:ext cx="469744" cy="259045"/>
    <xdr:sp macro="" textlink="">
      <xdr:nvSpPr>
        <xdr:cNvPr id="256" name="n_3aveValue【体育館・プール】&#10;一人当たり面積"/>
        <xdr:cNvSpPr txBox="1"/>
      </xdr:nvSpPr>
      <xdr:spPr>
        <a:xfrm>
          <a:off x="7626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257" name="n_4aveValue【体育館・プール】&#10;一人当たり面積"/>
        <xdr:cNvSpPr txBox="1"/>
      </xdr:nvSpPr>
      <xdr:spPr>
        <a:xfrm>
          <a:off x="6737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19702</xdr:rowOff>
    </xdr:from>
    <xdr:ext cx="469744" cy="259045"/>
    <xdr:sp macro="" textlink="">
      <xdr:nvSpPr>
        <xdr:cNvPr id="258" name="n_1mainValue【体育館・プール】&#10;一人当たり面積"/>
        <xdr:cNvSpPr txBox="1"/>
      </xdr:nvSpPr>
      <xdr:spPr>
        <a:xfrm>
          <a:off x="9391727" y="103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17797</xdr:rowOff>
    </xdr:from>
    <xdr:ext cx="469744" cy="259045"/>
    <xdr:sp macro="" textlink="">
      <xdr:nvSpPr>
        <xdr:cNvPr id="259" name="n_2mainValue【体育館・プール】&#10;一人当たり面積"/>
        <xdr:cNvSpPr txBox="1"/>
      </xdr:nvSpPr>
      <xdr:spPr>
        <a:xfrm>
          <a:off x="8515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12082</xdr:rowOff>
    </xdr:from>
    <xdr:ext cx="469744" cy="259045"/>
    <xdr:sp macro="" textlink="">
      <xdr:nvSpPr>
        <xdr:cNvPr id="260" name="n_3mainValue【体育館・プール】&#10;一人当たり面積"/>
        <xdr:cNvSpPr txBox="1"/>
      </xdr:nvSpPr>
      <xdr:spPr>
        <a:xfrm>
          <a:off x="7626427" y="1029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152417</xdr:rowOff>
    </xdr:from>
    <xdr:ext cx="469744" cy="259045"/>
    <xdr:sp macro="" textlink="">
      <xdr:nvSpPr>
        <xdr:cNvPr id="261" name="n_4mainValue【体育館・プール】&#10;一人当たり面積"/>
        <xdr:cNvSpPr txBox="1"/>
      </xdr:nvSpPr>
      <xdr:spPr>
        <a:xfrm>
          <a:off x="67374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159258</xdr:rowOff>
    </xdr:from>
    <xdr:to>
      <xdr:col>24</xdr:col>
      <xdr:colOff>62865</xdr:colOff>
      <xdr:row>86</xdr:row>
      <xdr:rowOff>15239</xdr:rowOff>
    </xdr:to>
    <xdr:cxnSp macro="">
      <xdr:nvCxnSpPr>
        <xdr:cNvPr id="284" name="直線コネクタ 283"/>
        <xdr:cNvCxnSpPr/>
      </xdr:nvCxnSpPr>
      <xdr:spPr>
        <a:xfrm flipV="1">
          <a:off x="4634865" y="13360908"/>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285" name="【福祉施設】&#10;有形固定資産減価償却率最小値テキスト"/>
        <xdr:cNvSpPr txBox="1"/>
      </xdr:nvSpPr>
      <xdr:spPr>
        <a:xfrm>
          <a:off x="46736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286" name="直線コネクタ 285"/>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105935</xdr:rowOff>
    </xdr:from>
    <xdr:ext cx="405111" cy="259045"/>
    <xdr:sp macro="" textlink="">
      <xdr:nvSpPr>
        <xdr:cNvPr id="287" name="【福祉施設】&#10;有形固定資産減価償却率最大値テキスト"/>
        <xdr:cNvSpPr txBox="1"/>
      </xdr:nvSpPr>
      <xdr:spPr>
        <a:xfrm>
          <a:off x="4673600" y="1313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159258</xdr:rowOff>
    </xdr:from>
    <xdr:to>
      <xdr:col>24</xdr:col>
      <xdr:colOff>152400</xdr:colOff>
      <xdr:row>77</xdr:row>
      <xdr:rowOff>159258</xdr:rowOff>
    </xdr:to>
    <xdr:cxnSp macro="">
      <xdr:nvCxnSpPr>
        <xdr:cNvPr id="288" name="直線コネクタ 287"/>
        <xdr:cNvCxnSpPr/>
      </xdr:nvCxnSpPr>
      <xdr:spPr>
        <a:xfrm>
          <a:off x="4546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9" name="【福祉施設】&#10;有形固定資産減価償却率平均値テキスト"/>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90" name="フローチャート: 判断 289"/>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1" name="フローチャート: 判断 290"/>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292" name="フローチャート: 判断 291"/>
        <xdr:cNvSpPr/>
      </xdr:nvSpPr>
      <xdr:spPr>
        <a:xfrm>
          <a:off x="2857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294" name="フローチャート: 判断 293"/>
        <xdr:cNvSpPr/>
      </xdr:nvSpPr>
      <xdr:spPr>
        <a:xfrm>
          <a:off x="1079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300" name="楕円 299"/>
        <xdr:cNvSpPr/>
      </xdr:nvSpPr>
      <xdr:spPr>
        <a:xfrm>
          <a:off x="4584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148607</xdr:rowOff>
    </xdr:from>
    <xdr:ext cx="405111" cy="259045"/>
    <xdr:sp macro="" textlink="">
      <xdr:nvSpPr>
        <xdr:cNvPr id="301" name="【福祉施設】&#10;有形固定資産減価償却率該当値テキスト"/>
        <xdr:cNvSpPr txBox="1"/>
      </xdr:nvSpPr>
      <xdr:spPr>
        <a:xfrm>
          <a:off x="4673600"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117602</xdr:rowOff>
    </xdr:from>
    <xdr:to>
      <xdr:col>20</xdr:col>
      <xdr:colOff>38100</xdr:colOff>
      <xdr:row>81</xdr:row>
      <xdr:rowOff>47752</xdr:rowOff>
    </xdr:to>
    <xdr:sp macro="" textlink="">
      <xdr:nvSpPr>
        <xdr:cNvPr id="302" name="楕円 301"/>
        <xdr:cNvSpPr/>
      </xdr:nvSpPr>
      <xdr:spPr>
        <a:xfrm>
          <a:off x="3746500" y="138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168402</xdr:rowOff>
    </xdr:from>
    <xdr:to>
      <xdr:col>24</xdr:col>
      <xdr:colOff>63500</xdr:colOff>
      <xdr:row>81</xdr:row>
      <xdr:rowOff>49530</xdr:rowOff>
    </xdr:to>
    <xdr:cxnSp macro="">
      <xdr:nvCxnSpPr>
        <xdr:cNvPr id="303" name="直線コネクタ 302"/>
        <xdr:cNvCxnSpPr/>
      </xdr:nvCxnSpPr>
      <xdr:spPr>
        <a:xfrm>
          <a:off x="3797300" y="1388440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49022</xdr:rowOff>
    </xdr:from>
    <xdr:to>
      <xdr:col>15</xdr:col>
      <xdr:colOff>101600</xdr:colOff>
      <xdr:row>80</xdr:row>
      <xdr:rowOff>150622</xdr:rowOff>
    </xdr:to>
    <xdr:sp macro="" textlink="">
      <xdr:nvSpPr>
        <xdr:cNvPr id="304" name="楕円 303"/>
        <xdr:cNvSpPr/>
      </xdr:nvSpPr>
      <xdr:spPr>
        <a:xfrm>
          <a:off x="2857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99822</xdr:rowOff>
    </xdr:from>
    <xdr:to>
      <xdr:col>19</xdr:col>
      <xdr:colOff>177800</xdr:colOff>
      <xdr:row>80</xdr:row>
      <xdr:rowOff>168402</xdr:rowOff>
    </xdr:to>
    <xdr:cxnSp macro="">
      <xdr:nvCxnSpPr>
        <xdr:cNvPr id="305" name="直線コネクタ 304"/>
        <xdr:cNvCxnSpPr/>
      </xdr:nvCxnSpPr>
      <xdr:spPr>
        <a:xfrm>
          <a:off x="2908300" y="1381582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44450</xdr:rowOff>
    </xdr:from>
    <xdr:to>
      <xdr:col>10</xdr:col>
      <xdr:colOff>165100</xdr:colOff>
      <xdr:row>80</xdr:row>
      <xdr:rowOff>146050</xdr:rowOff>
    </xdr:to>
    <xdr:sp macro="" textlink="">
      <xdr:nvSpPr>
        <xdr:cNvPr id="306" name="楕円 305"/>
        <xdr:cNvSpPr/>
      </xdr:nvSpPr>
      <xdr:spPr>
        <a:xfrm>
          <a:off x="1968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95250</xdr:rowOff>
    </xdr:from>
    <xdr:to>
      <xdr:col>15</xdr:col>
      <xdr:colOff>50800</xdr:colOff>
      <xdr:row>80</xdr:row>
      <xdr:rowOff>99822</xdr:rowOff>
    </xdr:to>
    <xdr:cxnSp macro="">
      <xdr:nvCxnSpPr>
        <xdr:cNvPr id="307" name="直線コネクタ 306"/>
        <xdr:cNvCxnSpPr/>
      </xdr:nvCxnSpPr>
      <xdr:spPr>
        <a:xfrm>
          <a:off x="2019300" y="138112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1015</xdr:rowOff>
    </xdr:from>
    <xdr:to>
      <xdr:col>6</xdr:col>
      <xdr:colOff>38100</xdr:colOff>
      <xdr:row>80</xdr:row>
      <xdr:rowOff>102615</xdr:rowOff>
    </xdr:to>
    <xdr:sp macro="" textlink="">
      <xdr:nvSpPr>
        <xdr:cNvPr id="308" name="楕円 307"/>
        <xdr:cNvSpPr/>
      </xdr:nvSpPr>
      <xdr:spPr>
        <a:xfrm>
          <a:off x="1079500" y="137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51815</xdr:rowOff>
    </xdr:from>
    <xdr:to>
      <xdr:col>10</xdr:col>
      <xdr:colOff>114300</xdr:colOff>
      <xdr:row>80</xdr:row>
      <xdr:rowOff>95250</xdr:rowOff>
    </xdr:to>
    <xdr:cxnSp macro="">
      <xdr:nvCxnSpPr>
        <xdr:cNvPr id="309" name="直線コネクタ 308"/>
        <xdr:cNvCxnSpPr/>
      </xdr:nvCxnSpPr>
      <xdr:spPr>
        <a:xfrm>
          <a:off x="1130300" y="13767815"/>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310" name="n_1aveValue【福祉施設】&#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148862</xdr:rowOff>
    </xdr:from>
    <xdr:ext cx="405111" cy="259045"/>
    <xdr:sp macro="" textlink="">
      <xdr:nvSpPr>
        <xdr:cNvPr id="311" name="n_2aveValue【福祉施設】&#10;有形固定資産減価償却率"/>
        <xdr:cNvSpPr txBox="1"/>
      </xdr:nvSpPr>
      <xdr:spPr>
        <a:xfrm>
          <a:off x="2705744"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66564</xdr:rowOff>
    </xdr:from>
    <xdr:ext cx="405111" cy="259045"/>
    <xdr:sp macro="" textlink="">
      <xdr:nvSpPr>
        <xdr:cNvPr id="313" name="n_4aveValue【福祉施設】&#10;有形固定資産減価償却率"/>
        <xdr:cNvSpPr txBox="1"/>
      </xdr:nvSpPr>
      <xdr:spPr>
        <a:xfrm>
          <a:off x="927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64279</xdr:rowOff>
    </xdr:from>
    <xdr:ext cx="405111" cy="259045"/>
    <xdr:sp macro="" textlink="">
      <xdr:nvSpPr>
        <xdr:cNvPr id="314" name="n_1mainValue【福祉施設】&#10;有形固定資産減価償却率"/>
        <xdr:cNvSpPr txBox="1"/>
      </xdr:nvSpPr>
      <xdr:spPr>
        <a:xfrm>
          <a:off x="3582044" y="1360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315" name="n_2mainValue【福祉施設】&#10;有形固定資産減価償却率"/>
        <xdr:cNvSpPr txBox="1"/>
      </xdr:nvSpPr>
      <xdr:spPr>
        <a:xfrm>
          <a:off x="27057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137177</xdr:rowOff>
    </xdr:from>
    <xdr:ext cx="405111" cy="259045"/>
    <xdr:sp macro="" textlink="">
      <xdr:nvSpPr>
        <xdr:cNvPr id="316" name="n_3mainValue【福祉施設】&#10;有形固定資産減価償却率"/>
        <xdr:cNvSpPr txBox="1"/>
      </xdr:nvSpPr>
      <xdr:spPr>
        <a:xfrm>
          <a:off x="1816744"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93742</xdr:rowOff>
    </xdr:from>
    <xdr:ext cx="405111" cy="259045"/>
    <xdr:sp macro="" textlink="">
      <xdr:nvSpPr>
        <xdr:cNvPr id="317" name="n_4mainValue【福祉施設】&#10;有形固定資産減価償却率"/>
        <xdr:cNvSpPr txBox="1"/>
      </xdr:nvSpPr>
      <xdr:spPr>
        <a:xfrm>
          <a:off x="927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99061</xdr:rowOff>
    </xdr:to>
    <xdr:cxnSp macro="">
      <xdr:nvCxnSpPr>
        <xdr:cNvPr id="341" name="直線コネクタ 340"/>
        <xdr:cNvCxnSpPr/>
      </xdr:nvCxnSpPr>
      <xdr:spPr>
        <a:xfrm flipV="1">
          <a:off x="10476865" y="13418820"/>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163847</xdr:rowOff>
    </xdr:from>
    <xdr:ext cx="469744" cy="259045"/>
    <xdr:sp macro="" textlink="">
      <xdr:nvSpPr>
        <xdr:cNvPr id="344" name="【福祉施設】&#10;一人当たり面積最大値テキスト"/>
        <xdr:cNvSpPr txBox="1"/>
      </xdr:nvSpPr>
      <xdr:spPr>
        <a:xfrm>
          <a:off x="10515600" y="1319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345" name="直線コネクタ 344"/>
        <xdr:cNvCxnSpPr/>
      </xdr:nvCxnSpPr>
      <xdr:spPr>
        <a:xfrm>
          <a:off x="10388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29227</xdr:rowOff>
    </xdr:from>
    <xdr:ext cx="469744" cy="259045"/>
    <xdr:sp macro="" textlink="">
      <xdr:nvSpPr>
        <xdr:cNvPr id="346" name="【福祉施設】&#10;一人当たり面積平均値テキスト"/>
        <xdr:cNvSpPr txBox="1"/>
      </xdr:nvSpPr>
      <xdr:spPr>
        <a:xfrm>
          <a:off x="10515600" y="1425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47" name="フローチャート: 判断 346"/>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71120</xdr:rowOff>
    </xdr:from>
    <xdr:to>
      <xdr:col>50</xdr:col>
      <xdr:colOff>165100</xdr:colOff>
      <xdr:row>85</xdr:row>
      <xdr:rowOff>1270</xdr:rowOff>
    </xdr:to>
    <xdr:sp macro="" textlink="">
      <xdr:nvSpPr>
        <xdr:cNvPr id="348" name="フローチャート: 判断 347"/>
        <xdr:cNvSpPr/>
      </xdr:nvSpPr>
      <xdr:spPr>
        <a:xfrm>
          <a:off x="9588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49" name="フローチャート: 判断 348"/>
        <xdr:cNvSpPr/>
      </xdr:nvSpPr>
      <xdr:spPr>
        <a:xfrm>
          <a:off x="8699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350" name="フローチャート: 判断 349"/>
        <xdr:cNvSpPr/>
      </xdr:nvSpPr>
      <xdr:spPr>
        <a:xfrm>
          <a:off x="7810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51" name="フローチャート: 判断 350"/>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82550</xdr:rowOff>
    </xdr:from>
    <xdr:to>
      <xdr:col>55</xdr:col>
      <xdr:colOff>50800</xdr:colOff>
      <xdr:row>85</xdr:row>
      <xdr:rowOff>12700</xdr:rowOff>
    </xdr:to>
    <xdr:sp macro="" textlink="">
      <xdr:nvSpPr>
        <xdr:cNvPr id="357" name="楕円 356"/>
        <xdr:cNvSpPr/>
      </xdr:nvSpPr>
      <xdr:spPr>
        <a:xfrm>
          <a:off x="10426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60977</xdr:rowOff>
    </xdr:from>
    <xdr:ext cx="469744" cy="259045"/>
    <xdr:sp macro="" textlink="">
      <xdr:nvSpPr>
        <xdr:cNvPr id="358" name="【福祉施設】&#10;一人当たり面積該当値テキスト"/>
        <xdr:cNvSpPr txBox="1"/>
      </xdr:nvSpPr>
      <xdr:spPr>
        <a:xfrm>
          <a:off x="10515600"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78739</xdr:rowOff>
    </xdr:from>
    <xdr:to>
      <xdr:col>50</xdr:col>
      <xdr:colOff>165100</xdr:colOff>
      <xdr:row>85</xdr:row>
      <xdr:rowOff>8889</xdr:rowOff>
    </xdr:to>
    <xdr:sp macro="" textlink="">
      <xdr:nvSpPr>
        <xdr:cNvPr id="359" name="楕円 358"/>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129539</xdr:rowOff>
    </xdr:from>
    <xdr:to>
      <xdr:col>55</xdr:col>
      <xdr:colOff>0</xdr:colOff>
      <xdr:row>84</xdr:row>
      <xdr:rowOff>133350</xdr:rowOff>
    </xdr:to>
    <xdr:cxnSp macro="">
      <xdr:nvCxnSpPr>
        <xdr:cNvPr id="360" name="直線コネクタ 359"/>
        <xdr:cNvCxnSpPr/>
      </xdr:nvCxnSpPr>
      <xdr:spPr>
        <a:xfrm>
          <a:off x="9639300" y="145313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74930</xdr:rowOff>
    </xdr:from>
    <xdr:to>
      <xdr:col>46</xdr:col>
      <xdr:colOff>38100</xdr:colOff>
      <xdr:row>85</xdr:row>
      <xdr:rowOff>5080</xdr:rowOff>
    </xdr:to>
    <xdr:sp macro="" textlink="">
      <xdr:nvSpPr>
        <xdr:cNvPr id="361" name="楕円 360"/>
        <xdr:cNvSpPr/>
      </xdr:nvSpPr>
      <xdr:spPr>
        <a:xfrm>
          <a:off x="8699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125730</xdr:rowOff>
    </xdr:from>
    <xdr:to>
      <xdr:col>50</xdr:col>
      <xdr:colOff>114300</xdr:colOff>
      <xdr:row>84</xdr:row>
      <xdr:rowOff>129539</xdr:rowOff>
    </xdr:to>
    <xdr:cxnSp macro="">
      <xdr:nvCxnSpPr>
        <xdr:cNvPr id="362" name="直線コネクタ 361"/>
        <xdr:cNvCxnSpPr/>
      </xdr:nvCxnSpPr>
      <xdr:spPr>
        <a:xfrm>
          <a:off x="8750300" y="145275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78739</xdr:rowOff>
    </xdr:from>
    <xdr:to>
      <xdr:col>41</xdr:col>
      <xdr:colOff>101600</xdr:colOff>
      <xdr:row>85</xdr:row>
      <xdr:rowOff>8889</xdr:rowOff>
    </xdr:to>
    <xdr:sp macro="" textlink="">
      <xdr:nvSpPr>
        <xdr:cNvPr id="363" name="楕円 362"/>
        <xdr:cNvSpPr/>
      </xdr:nvSpPr>
      <xdr:spPr>
        <a:xfrm>
          <a:off x="7810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125730</xdr:rowOff>
    </xdr:from>
    <xdr:to>
      <xdr:col>45</xdr:col>
      <xdr:colOff>177800</xdr:colOff>
      <xdr:row>84</xdr:row>
      <xdr:rowOff>129539</xdr:rowOff>
    </xdr:to>
    <xdr:cxnSp macro="">
      <xdr:nvCxnSpPr>
        <xdr:cNvPr id="364" name="直線コネクタ 363"/>
        <xdr:cNvCxnSpPr/>
      </xdr:nvCxnSpPr>
      <xdr:spPr>
        <a:xfrm flipV="1">
          <a:off x="7861300" y="145275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65" name="楕円 364"/>
        <xdr:cNvSpPr/>
      </xdr:nvSpPr>
      <xdr:spPr>
        <a:xfrm>
          <a:off x="6921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95250</xdr:rowOff>
    </xdr:from>
    <xdr:to>
      <xdr:col>41</xdr:col>
      <xdr:colOff>50800</xdr:colOff>
      <xdr:row>84</xdr:row>
      <xdr:rowOff>129539</xdr:rowOff>
    </xdr:to>
    <xdr:cxnSp macro="">
      <xdr:nvCxnSpPr>
        <xdr:cNvPr id="366" name="直線コネクタ 365"/>
        <xdr:cNvCxnSpPr/>
      </xdr:nvCxnSpPr>
      <xdr:spPr>
        <a:xfrm>
          <a:off x="6972300" y="144970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17797</xdr:rowOff>
    </xdr:from>
    <xdr:ext cx="469744" cy="259045"/>
    <xdr:sp macro="" textlink="">
      <xdr:nvSpPr>
        <xdr:cNvPr id="367" name="n_1aveValue【福祉施設】&#10;一人当たり面積"/>
        <xdr:cNvSpPr txBox="1"/>
      </xdr:nvSpPr>
      <xdr:spPr>
        <a:xfrm>
          <a:off x="93917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116857</xdr:rowOff>
    </xdr:from>
    <xdr:ext cx="469744" cy="259045"/>
    <xdr:sp macro="" textlink="">
      <xdr:nvSpPr>
        <xdr:cNvPr id="368" name="n_2aveValue【福祉施設】&#10;一人当たり面積"/>
        <xdr:cNvSpPr txBox="1"/>
      </xdr:nvSpPr>
      <xdr:spPr>
        <a:xfrm>
          <a:off x="8515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93997</xdr:rowOff>
    </xdr:from>
    <xdr:ext cx="469744" cy="259045"/>
    <xdr:sp macro="" textlink="">
      <xdr:nvSpPr>
        <xdr:cNvPr id="369" name="n_3aveValue【福祉施設】&#10;一人当たり面積"/>
        <xdr:cNvSpPr txBox="1"/>
      </xdr:nvSpPr>
      <xdr:spPr>
        <a:xfrm>
          <a:off x="7626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370" name="n_4aveValue【福祉施設】&#10;一人当たり面積"/>
        <xdr:cNvSpPr txBox="1"/>
      </xdr:nvSpPr>
      <xdr:spPr>
        <a:xfrm>
          <a:off x="6737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xdr:rowOff>
    </xdr:from>
    <xdr:ext cx="469744" cy="259045"/>
    <xdr:sp macro="" textlink="">
      <xdr:nvSpPr>
        <xdr:cNvPr id="371" name="n_1mainValue【福祉施設】&#10;一人当たり面積"/>
        <xdr:cNvSpPr txBox="1"/>
      </xdr:nvSpPr>
      <xdr:spPr>
        <a:xfrm>
          <a:off x="9391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167657</xdr:rowOff>
    </xdr:from>
    <xdr:ext cx="469744" cy="259045"/>
    <xdr:sp macro="" textlink="">
      <xdr:nvSpPr>
        <xdr:cNvPr id="372" name="n_2mainValue【福祉施設】&#10;一人当たり面積"/>
        <xdr:cNvSpPr txBox="1"/>
      </xdr:nvSpPr>
      <xdr:spPr>
        <a:xfrm>
          <a:off x="8515427"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xdr:rowOff>
    </xdr:from>
    <xdr:ext cx="469744" cy="259045"/>
    <xdr:sp macro="" textlink="">
      <xdr:nvSpPr>
        <xdr:cNvPr id="373" name="n_3mainValue【福祉施設】&#10;一人当たり面積"/>
        <xdr:cNvSpPr txBox="1"/>
      </xdr:nvSpPr>
      <xdr:spPr>
        <a:xfrm>
          <a:off x="7626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137177</xdr:rowOff>
    </xdr:from>
    <xdr:ext cx="469744" cy="259045"/>
    <xdr:sp macro="" textlink="">
      <xdr:nvSpPr>
        <xdr:cNvPr id="374" name="n_4mainValue【福祉施設】&#10;一人当たり面積"/>
        <xdr:cNvSpPr txBox="1"/>
      </xdr:nvSpPr>
      <xdr:spPr>
        <a:xfrm>
          <a:off x="6737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399" name="直線コネクタ 398"/>
        <xdr:cNvCxnSpPr/>
      </xdr:nvCxnSpPr>
      <xdr:spPr>
        <a:xfrm flipV="1">
          <a:off x="4634865" y="17112614"/>
          <a:ext cx="0" cy="1550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0" name="【市民会館】&#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1" name="直線コネクタ 400"/>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402" name="【市民会館】&#10;有形固定資産減価償却率最大値テキスト"/>
        <xdr:cNvSpPr txBox="1"/>
      </xdr:nvSpPr>
      <xdr:spPr>
        <a:xfrm>
          <a:off x="4673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403" name="直線コネクタ 402"/>
        <xdr:cNvCxnSpPr/>
      </xdr:nvCxnSpPr>
      <xdr:spPr>
        <a:xfrm>
          <a:off x="4546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404" name="【市民会館】&#10;有形固定資産減価償却率平均値テキスト"/>
        <xdr:cNvSpPr txBox="1"/>
      </xdr:nvSpPr>
      <xdr:spPr>
        <a:xfrm>
          <a:off x="4673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405" name="フローチャート: 判断 404"/>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406" name="フローチャート: 判断 405"/>
        <xdr:cNvSpPr/>
      </xdr:nvSpPr>
      <xdr:spPr>
        <a:xfrm>
          <a:off x="3746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407" name="フローチャート: 判断 406"/>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08" name="フローチャート: 判断 407"/>
        <xdr:cNvSpPr/>
      </xdr:nvSpPr>
      <xdr:spPr>
        <a:xfrm>
          <a:off x="1968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409" name="フローチャート: 判断 408"/>
        <xdr:cNvSpPr/>
      </xdr:nvSpPr>
      <xdr:spPr>
        <a:xfrm>
          <a:off x="1079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168275</xdr:rowOff>
    </xdr:from>
    <xdr:to>
      <xdr:col>24</xdr:col>
      <xdr:colOff>114300</xdr:colOff>
      <xdr:row>105</xdr:row>
      <xdr:rowOff>98425</xdr:rowOff>
    </xdr:to>
    <xdr:sp macro="" textlink="">
      <xdr:nvSpPr>
        <xdr:cNvPr id="415" name="楕円 414"/>
        <xdr:cNvSpPr/>
      </xdr:nvSpPr>
      <xdr:spPr>
        <a:xfrm>
          <a:off x="45847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146702</xdr:rowOff>
    </xdr:from>
    <xdr:ext cx="405111" cy="259045"/>
    <xdr:sp macro="" textlink="">
      <xdr:nvSpPr>
        <xdr:cNvPr id="416" name="【市民会館】&#10;有形固定資産減価償却率該当値テキスト"/>
        <xdr:cNvSpPr txBox="1"/>
      </xdr:nvSpPr>
      <xdr:spPr>
        <a:xfrm>
          <a:off x="4673600"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160655</xdr:rowOff>
    </xdr:from>
    <xdr:to>
      <xdr:col>20</xdr:col>
      <xdr:colOff>38100</xdr:colOff>
      <xdr:row>105</xdr:row>
      <xdr:rowOff>90805</xdr:rowOff>
    </xdr:to>
    <xdr:sp macro="" textlink="">
      <xdr:nvSpPr>
        <xdr:cNvPr id="417" name="楕円 416"/>
        <xdr:cNvSpPr/>
      </xdr:nvSpPr>
      <xdr:spPr>
        <a:xfrm>
          <a:off x="3746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40005</xdr:rowOff>
    </xdr:from>
    <xdr:to>
      <xdr:col>24</xdr:col>
      <xdr:colOff>63500</xdr:colOff>
      <xdr:row>105</xdr:row>
      <xdr:rowOff>47625</xdr:rowOff>
    </xdr:to>
    <xdr:cxnSp macro="">
      <xdr:nvCxnSpPr>
        <xdr:cNvPr id="418" name="直線コネクタ 417"/>
        <xdr:cNvCxnSpPr/>
      </xdr:nvCxnSpPr>
      <xdr:spPr>
        <a:xfrm>
          <a:off x="3797300" y="180422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23495</xdr:rowOff>
    </xdr:from>
    <xdr:to>
      <xdr:col>15</xdr:col>
      <xdr:colOff>101600</xdr:colOff>
      <xdr:row>105</xdr:row>
      <xdr:rowOff>125095</xdr:rowOff>
    </xdr:to>
    <xdr:sp macro="" textlink="">
      <xdr:nvSpPr>
        <xdr:cNvPr id="419" name="楕円 418"/>
        <xdr:cNvSpPr/>
      </xdr:nvSpPr>
      <xdr:spPr>
        <a:xfrm>
          <a:off x="2857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40005</xdr:rowOff>
    </xdr:from>
    <xdr:to>
      <xdr:col>19</xdr:col>
      <xdr:colOff>177800</xdr:colOff>
      <xdr:row>105</xdr:row>
      <xdr:rowOff>74295</xdr:rowOff>
    </xdr:to>
    <xdr:cxnSp macro="">
      <xdr:nvCxnSpPr>
        <xdr:cNvPr id="420" name="直線コネクタ 419"/>
        <xdr:cNvCxnSpPr/>
      </xdr:nvCxnSpPr>
      <xdr:spPr>
        <a:xfrm flipV="1">
          <a:off x="2908300" y="180422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6350</xdr:rowOff>
    </xdr:from>
    <xdr:to>
      <xdr:col>10</xdr:col>
      <xdr:colOff>165100</xdr:colOff>
      <xdr:row>104</xdr:row>
      <xdr:rowOff>107950</xdr:rowOff>
    </xdr:to>
    <xdr:sp macro="" textlink="">
      <xdr:nvSpPr>
        <xdr:cNvPr id="421" name="楕円 420"/>
        <xdr:cNvSpPr/>
      </xdr:nvSpPr>
      <xdr:spPr>
        <a:xfrm>
          <a:off x="1968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57150</xdr:rowOff>
    </xdr:from>
    <xdr:to>
      <xdr:col>15</xdr:col>
      <xdr:colOff>50800</xdr:colOff>
      <xdr:row>105</xdr:row>
      <xdr:rowOff>74295</xdr:rowOff>
    </xdr:to>
    <xdr:cxnSp macro="">
      <xdr:nvCxnSpPr>
        <xdr:cNvPr id="422" name="直線コネクタ 421"/>
        <xdr:cNvCxnSpPr/>
      </xdr:nvCxnSpPr>
      <xdr:spPr>
        <a:xfrm>
          <a:off x="2019300" y="17887950"/>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128270</xdr:rowOff>
    </xdr:from>
    <xdr:to>
      <xdr:col>6</xdr:col>
      <xdr:colOff>38100</xdr:colOff>
      <xdr:row>104</xdr:row>
      <xdr:rowOff>58420</xdr:rowOff>
    </xdr:to>
    <xdr:sp macro="" textlink="">
      <xdr:nvSpPr>
        <xdr:cNvPr id="423" name="楕円 422"/>
        <xdr:cNvSpPr/>
      </xdr:nvSpPr>
      <xdr:spPr>
        <a:xfrm>
          <a:off x="1079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7620</xdr:rowOff>
    </xdr:from>
    <xdr:to>
      <xdr:col>10</xdr:col>
      <xdr:colOff>114300</xdr:colOff>
      <xdr:row>104</xdr:row>
      <xdr:rowOff>57150</xdr:rowOff>
    </xdr:to>
    <xdr:cxnSp macro="">
      <xdr:nvCxnSpPr>
        <xdr:cNvPr id="424" name="直線コネクタ 423"/>
        <xdr:cNvCxnSpPr/>
      </xdr:nvCxnSpPr>
      <xdr:spPr>
        <a:xfrm>
          <a:off x="1130300" y="178384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105427</xdr:rowOff>
    </xdr:from>
    <xdr:ext cx="405111" cy="259045"/>
    <xdr:sp macro="" textlink="">
      <xdr:nvSpPr>
        <xdr:cNvPr id="425" name="n_1aveValue【市民会館】&#10;有形固定資産減価償却率"/>
        <xdr:cNvSpPr txBox="1"/>
      </xdr:nvSpPr>
      <xdr:spPr>
        <a:xfrm>
          <a:off x="35820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426" name="n_2aveValue【市民会館】&#10;有形固定資産減価償却率"/>
        <xdr:cNvSpPr txBox="1"/>
      </xdr:nvSpPr>
      <xdr:spPr>
        <a:xfrm>
          <a:off x="2705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17797</xdr:rowOff>
    </xdr:from>
    <xdr:ext cx="405111" cy="259045"/>
    <xdr:sp macro="" textlink="">
      <xdr:nvSpPr>
        <xdr:cNvPr id="427" name="n_3aveValue【市民会館】&#10;有形固定資産減価償却率"/>
        <xdr:cNvSpPr txBox="1"/>
      </xdr:nvSpPr>
      <xdr:spPr>
        <a:xfrm>
          <a:off x="1816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164482</xdr:rowOff>
    </xdr:from>
    <xdr:ext cx="405111" cy="259045"/>
    <xdr:sp macro="" textlink="">
      <xdr:nvSpPr>
        <xdr:cNvPr id="428" name="n_4aveValue【市民会館】&#10;有形固定資産減価償却率"/>
        <xdr:cNvSpPr txBox="1"/>
      </xdr:nvSpPr>
      <xdr:spPr>
        <a:xfrm>
          <a:off x="927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81932</xdr:rowOff>
    </xdr:from>
    <xdr:ext cx="405111" cy="259045"/>
    <xdr:sp macro="" textlink="">
      <xdr:nvSpPr>
        <xdr:cNvPr id="429" name="n_1mainValue【市民会館】&#10;有形固定資産減価償却率"/>
        <xdr:cNvSpPr txBox="1"/>
      </xdr:nvSpPr>
      <xdr:spPr>
        <a:xfrm>
          <a:off x="35820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116222</xdr:rowOff>
    </xdr:from>
    <xdr:ext cx="405111" cy="259045"/>
    <xdr:sp macro="" textlink="">
      <xdr:nvSpPr>
        <xdr:cNvPr id="430" name="n_2mainValue【市民会館】&#10;有形固定資産減価償却率"/>
        <xdr:cNvSpPr txBox="1"/>
      </xdr:nvSpPr>
      <xdr:spPr>
        <a:xfrm>
          <a:off x="27057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99077</xdr:rowOff>
    </xdr:from>
    <xdr:ext cx="405111" cy="259045"/>
    <xdr:sp macro="" textlink="">
      <xdr:nvSpPr>
        <xdr:cNvPr id="431" name="n_3mainValue【市民会館】&#10;有形固定資産減価償却率"/>
        <xdr:cNvSpPr txBox="1"/>
      </xdr:nvSpPr>
      <xdr:spPr>
        <a:xfrm>
          <a:off x="1816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49547</xdr:rowOff>
    </xdr:from>
    <xdr:ext cx="405111" cy="259045"/>
    <xdr:sp macro="" textlink="">
      <xdr:nvSpPr>
        <xdr:cNvPr id="432" name="n_4mainValue【市民会館】&#10;有形固定資産減価償却率"/>
        <xdr:cNvSpPr txBox="1"/>
      </xdr:nvSpPr>
      <xdr:spPr>
        <a:xfrm>
          <a:off x="927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456" name="直線コネクタ 455"/>
        <xdr:cNvCxnSpPr/>
      </xdr:nvCxnSpPr>
      <xdr:spPr>
        <a:xfrm flipV="1">
          <a:off x="10476865" y="172097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57"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58" name="直線コネクタ 457"/>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459" name="【市民会館】&#10;一人当たり面積最大値テキスト"/>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460" name="直線コネクタ 459"/>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10177</xdr:rowOff>
    </xdr:from>
    <xdr:ext cx="469744" cy="259045"/>
    <xdr:sp macro="" textlink="">
      <xdr:nvSpPr>
        <xdr:cNvPr id="461" name="【市民会館】&#10;一人当たり面積平均値テキスト"/>
        <xdr:cNvSpPr txBox="1"/>
      </xdr:nvSpPr>
      <xdr:spPr>
        <a:xfrm>
          <a:off x="10515600" y="1784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462" name="フローチャート: 判断 461"/>
        <xdr:cNvSpPr/>
      </xdr:nvSpPr>
      <xdr:spPr>
        <a:xfrm>
          <a:off x="10426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143511</xdr:rowOff>
    </xdr:from>
    <xdr:to>
      <xdr:col>50</xdr:col>
      <xdr:colOff>165100</xdr:colOff>
      <xdr:row>105</xdr:row>
      <xdr:rowOff>73661</xdr:rowOff>
    </xdr:to>
    <xdr:sp macro="" textlink="">
      <xdr:nvSpPr>
        <xdr:cNvPr id="463" name="フローチャート: 判断 462"/>
        <xdr:cNvSpPr/>
      </xdr:nvSpPr>
      <xdr:spPr>
        <a:xfrm>
          <a:off x="9588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4" name="フローチャート: 判断 463"/>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135889</xdr:rowOff>
    </xdr:from>
    <xdr:to>
      <xdr:col>41</xdr:col>
      <xdr:colOff>101600</xdr:colOff>
      <xdr:row>105</xdr:row>
      <xdr:rowOff>66039</xdr:rowOff>
    </xdr:to>
    <xdr:sp macro="" textlink="">
      <xdr:nvSpPr>
        <xdr:cNvPr id="465" name="フローチャート: 判断 464"/>
        <xdr:cNvSpPr/>
      </xdr:nvSpPr>
      <xdr:spPr>
        <a:xfrm>
          <a:off x="7810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466" name="フローチャート: 判断 465"/>
        <xdr:cNvSpPr/>
      </xdr:nvSpPr>
      <xdr:spPr>
        <a:xfrm>
          <a:off x="692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97789</xdr:rowOff>
    </xdr:from>
    <xdr:to>
      <xdr:col>55</xdr:col>
      <xdr:colOff>50800</xdr:colOff>
      <xdr:row>107</xdr:row>
      <xdr:rowOff>27939</xdr:rowOff>
    </xdr:to>
    <xdr:sp macro="" textlink="">
      <xdr:nvSpPr>
        <xdr:cNvPr id="472" name="楕円 471"/>
        <xdr:cNvSpPr/>
      </xdr:nvSpPr>
      <xdr:spPr>
        <a:xfrm>
          <a:off x="104267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76216</xdr:rowOff>
    </xdr:from>
    <xdr:ext cx="469744" cy="259045"/>
    <xdr:sp macro="" textlink="">
      <xdr:nvSpPr>
        <xdr:cNvPr id="473" name="【市民会館】&#10;一人当たり面積該当値テキスト"/>
        <xdr:cNvSpPr txBox="1"/>
      </xdr:nvSpPr>
      <xdr:spPr>
        <a:xfrm>
          <a:off x="10515600" y="182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474" name="楕円 473"/>
        <xdr:cNvSpPr/>
      </xdr:nvSpPr>
      <xdr:spPr>
        <a:xfrm>
          <a:off x="9588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144780</xdr:rowOff>
    </xdr:from>
    <xdr:to>
      <xdr:col>55</xdr:col>
      <xdr:colOff>0</xdr:colOff>
      <xdr:row>106</xdr:row>
      <xdr:rowOff>148589</xdr:rowOff>
    </xdr:to>
    <xdr:cxnSp macro="">
      <xdr:nvCxnSpPr>
        <xdr:cNvPr id="475" name="直線コネクタ 474"/>
        <xdr:cNvCxnSpPr/>
      </xdr:nvCxnSpPr>
      <xdr:spPr>
        <a:xfrm>
          <a:off x="9639300" y="183184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90170</xdr:rowOff>
    </xdr:from>
    <xdr:to>
      <xdr:col>46</xdr:col>
      <xdr:colOff>38100</xdr:colOff>
      <xdr:row>107</xdr:row>
      <xdr:rowOff>20320</xdr:rowOff>
    </xdr:to>
    <xdr:sp macro="" textlink="">
      <xdr:nvSpPr>
        <xdr:cNvPr id="476" name="楕円 475"/>
        <xdr:cNvSpPr/>
      </xdr:nvSpPr>
      <xdr:spPr>
        <a:xfrm>
          <a:off x="8699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140970</xdr:rowOff>
    </xdr:from>
    <xdr:to>
      <xdr:col>50</xdr:col>
      <xdr:colOff>114300</xdr:colOff>
      <xdr:row>106</xdr:row>
      <xdr:rowOff>144780</xdr:rowOff>
    </xdr:to>
    <xdr:cxnSp macro="">
      <xdr:nvCxnSpPr>
        <xdr:cNvPr id="477" name="直線コネクタ 476"/>
        <xdr:cNvCxnSpPr/>
      </xdr:nvCxnSpPr>
      <xdr:spPr>
        <a:xfrm>
          <a:off x="8750300" y="1831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109220</xdr:rowOff>
    </xdr:from>
    <xdr:to>
      <xdr:col>41</xdr:col>
      <xdr:colOff>101600</xdr:colOff>
      <xdr:row>107</xdr:row>
      <xdr:rowOff>39370</xdr:rowOff>
    </xdr:to>
    <xdr:sp macro="" textlink="">
      <xdr:nvSpPr>
        <xdr:cNvPr id="478" name="楕円 477"/>
        <xdr:cNvSpPr/>
      </xdr:nvSpPr>
      <xdr:spPr>
        <a:xfrm>
          <a:off x="7810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140970</xdr:rowOff>
    </xdr:from>
    <xdr:to>
      <xdr:col>45</xdr:col>
      <xdr:colOff>177800</xdr:colOff>
      <xdr:row>106</xdr:row>
      <xdr:rowOff>160020</xdr:rowOff>
    </xdr:to>
    <xdr:cxnSp macro="">
      <xdr:nvCxnSpPr>
        <xdr:cNvPr id="479" name="直線コネクタ 478"/>
        <xdr:cNvCxnSpPr/>
      </xdr:nvCxnSpPr>
      <xdr:spPr>
        <a:xfrm flipV="1">
          <a:off x="7861300" y="183146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105411</xdr:rowOff>
    </xdr:from>
    <xdr:to>
      <xdr:col>36</xdr:col>
      <xdr:colOff>165100</xdr:colOff>
      <xdr:row>107</xdr:row>
      <xdr:rowOff>35561</xdr:rowOff>
    </xdr:to>
    <xdr:sp macro="" textlink="">
      <xdr:nvSpPr>
        <xdr:cNvPr id="480" name="楕円 479"/>
        <xdr:cNvSpPr/>
      </xdr:nvSpPr>
      <xdr:spPr>
        <a:xfrm>
          <a:off x="6921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156211</xdr:rowOff>
    </xdr:from>
    <xdr:to>
      <xdr:col>41</xdr:col>
      <xdr:colOff>50800</xdr:colOff>
      <xdr:row>106</xdr:row>
      <xdr:rowOff>160020</xdr:rowOff>
    </xdr:to>
    <xdr:cxnSp macro="">
      <xdr:nvCxnSpPr>
        <xdr:cNvPr id="481" name="直線コネクタ 480"/>
        <xdr:cNvCxnSpPr/>
      </xdr:nvCxnSpPr>
      <xdr:spPr>
        <a:xfrm>
          <a:off x="6972300" y="18329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90188</xdr:rowOff>
    </xdr:from>
    <xdr:ext cx="469744" cy="259045"/>
    <xdr:sp macro="" textlink="">
      <xdr:nvSpPr>
        <xdr:cNvPr id="482" name="n_1aveValue【市民会館】&#10;一人当たり面積"/>
        <xdr:cNvSpPr txBox="1"/>
      </xdr:nvSpPr>
      <xdr:spPr>
        <a:xfrm>
          <a:off x="93917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483" name="n_2aveValue【市民会館】&#10;一人当たり面積"/>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82566</xdr:rowOff>
    </xdr:from>
    <xdr:ext cx="469744" cy="259045"/>
    <xdr:sp macro="" textlink="">
      <xdr:nvSpPr>
        <xdr:cNvPr id="484" name="n_3aveValue【市民会館】&#10;一人当たり面積"/>
        <xdr:cNvSpPr txBox="1"/>
      </xdr:nvSpPr>
      <xdr:spPr>
        <a:xfrm>
          <a:off x="7626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97807</xdr:rowOff>
    </xdr:from>
    <xdr:ext cx="469744" cy="259045"/>
    <xdr:sp macro="" textlink="">
      <xdr:nvSpPr>
        <xdr:cNvPr id="485" name="n_4aveValue【市民会館】&#10;一人当たり面積"/>
        <xdr:cNvSpPr txBox="1"/>
      </xdr:nvSpPr>
      <xdr:spPr>
        <a:xfrm>
          <a:off x="6737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15257</xdr:rowOff>
    </xdr:from>
    <xdr:ext cx="469744" cy="259045"/>
    <xdr:sp macro="" textlink="">
      <xdr:nvSpPr>
        <xdr:cNvPr id="486" name="n_1mainValue【市民会館】&#10;一人当たり面積"/>
        <xdr:cNvSpPr txBox="1"/>
      </xdr:nvSpPr>
      <xdr:spPr>
        <a:xfrm>
          <a:off x="9391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11447</xdr:rowOff>
    </xdr:from>
    <xdr:ext cx="469744" cy="259045"/>
    <xdr:sp macro="" textlink="">
      <xdr:nvSpPr>
        <xdr:cNvPr id="487" name="n_2mainValue【市民会館】&#10;一人当たり面積"/>
        <xdr:cNvSpPr txBox="1"/>
      </xdr:nvSpPr>
      <xdr:spPr>
        <a:xfrm>
          <a:off x="8515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30497</xdr:rowOff>
    </xdr:from>
    <xdr:ext cx="469744" cy="259045"/>
    <xdr:sp macro="" textlink="">
      <xdr:nvSpPr>
        <xdr:cNvPr id="488" name="n_3mainValue【市民会館】&#10;一人当たり面積"/>
        <xdr:cNvSpPr txBox="1"/>
      </xdr:nvSpPr>
      <xdr:spPr>
        <a:xfrm>
          <a:off x="7626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26688</xdr:rowOff>
    </xdr:from>
    <xdr:ext cx="469744" cy="259045"/>
    <xdr:sp macro="" textlink="">
      <xdr:nvSpPr>
        <xdr:cNvPr id="489" name="n_4mainValue【市民会館】&#10;一人当たり面積"/>
        <xdr:cNvSpPr txBox="1"/>
      </xdr:nvSpPr>
      <xdr:spPr>
        <a:xfrm>
          <a:off x="6737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514" name="直線コネクタ 513"/>
        <xdr:cNvCxnSpPr/>
      </xdr:nvCxnSpPr>
      <xdr:spPr>
        <a:xfrm flipV="1">
          <a:off x="16318864" y="58007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515" name="【一般廃棄物処理施設】&#10;有形固定資産減価償却率最小値テキスト"/>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516" name="直線コネクタ 515"/>
        <xdr:cNvCxnSpPr/>
      </xdr:nvCxnSpPr>
      <xdr:spPr>
        <a:xfrm>
          <a:off x="16230600" y="6978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517" name="【一般廃棄物処理施設】&#10;有形固定資産減価償却率最大値テキスト"/>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518" name="直線コネクタ 517"/>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519" name="【一般廃棄物処理施設】&#10;有形固定資産減価償却率平均値テキスト"/>
        <xdr:cNvSpPr txBox="1"/>
      </xdr:nvSpPr>
      <xdr:spPr>
        <a:xfrm>
          <a:off x="16357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0" name="フローチャート: 判断 519"/>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521" name="フローチャート: 判断 520"/>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522" name="フローチャート: 判断 521"/>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3" name="フローチャート: 判断 522"/>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524" name="フローチャート: 判断 523"/>
        <xdr:cNvSpPr/>
      </xdr:nvSpPr>
      <xdr:spPr>
        <a:xfrm>
          <a:off x="12763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92075</xdr:rowOff>
    </xdr:from>
    <xdr:to>
      <xdr:col>85</xdr:col>
      <xdr:colOff>177800</xdr:colOff>
      <xdr:row>34</xdr:row>
      <xdr:rowOff>22225</xdr:rowOff>
    </xdr:to>
    <xdr:sp macro="" textlink="">
      <xdr:nvSpPr>
        <xdr:cNvPr id="530" name="楕円 529"/>
        <xdr:cNvSpPr/>
      </xdr:nvSpPr>
      <xdr:spPr>
        <a:xfrm>
          <a:off x="162687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45102</xdr:rowOff>
    </xdr:from>
    <xdr:ext cx="405111" cy="259045"/>
    <xdr:sp macro="" textlink="">
      <xdr:nvSpPr>
        <xdr:cNvPr id="531" name="【一般廃棄物処理施設】&#10;有形固定資産減価償却率該当値テキスト"/>
        <xdr:cNvSpPr txBox="1"/>
      </xdr:nvSpPr>
      <xdr:spPr>
        <a:xfrm>
          <a:off x="16357600"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168275</xdr:rowOff>
    </xdr:from>
    <xdr:to>
      <xdr:col>81</xdr:col>
      <xdr:colOff>101600</xdr:colOff>
      <xdr:row>34</xdr:row>
      <xdr:rowOff>98425</xdr:rowOff>
    </xdr:to>
    <xdr:sp macro="" textlink="">
      <xdr:nvSpPr>
        <xdr:cNvPr id="532" name="楕円 531"/>
        <xdr:cNvSpPr/>
      </xdr:nvSpPr>
      <xdr:spPr>
        <a:xfrm>
          <a:off x="15430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142875</xdr:rowOff>
    </xdr:from>
    <xdr:to>
      <xdr:col>85</xdr:col>
      <xdr:colOff>127000</xdr:colOff>
      <xdr:row>34</xdr:row>
      <xdr:rowOff>47625</xdr:rowOff>
    </xdr:to>
    <xdr:cxnSp macro="">
      <xdr:nvCxnSpPr>
        <xdr:cNvPr id="533" name="直線コネクタ 532"/>
        <xdr:cNvCxnSpPr/>
      </xdr:nvCxnSpPr>
      <xdr:spPr>
        <a:xfrm flipV="1">
          <a:off x="15481300" y="580072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55880</xdr:rowOff>
    </xdr:from>
    <xdr:to>
      <xdr:col>76</xdr:col>
      <xdr:colOff>165100</xdr:colOff>
      <xdr:row>37</xdr:row>
      <xdr:rowOff>157480</xdr:rowOff>
    </xdr:to>
    <xdr:sp macro="" textlink="">
      <xdr:nvSpPr>
        <xdr:cNvPr id="534" name="楕円 533"/>
        <xdr:cNvSpPr/>
      </xdr:nvSpPr>
      <xdr:spPr>
        <a:xfrm>
          <a:off x="14541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47625</xdr:rowOff>
    </xdr:from>
    <xdr:to>
      <xdr:col>81</xdr:col>
      <xdr:colOff>50800</xdr:colOff>
      <xdr:row>37</xdr:row>
      <xdr:rowOff>106680</xdr:rowOff>
    </xdr:to>
    <xdr:cxnSp macro="">
      <xdr:nvCxnSpPr>
        <xdr:cNvPr id="535" name="直線コネクタ 534"/>
        <xdr:cNvCxnSpPr/>
      </xdr:nvCxnSpPr>
      <xdr:spPr>
        <a:xfrm flipV="1">
          <a:off x="14592300" y="5876925"/>
          <a:ext cx="889000" cy="57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6350</xdr:rowOff>
    </xdr:from>
    <xdr:to>
      <xdr:col>72</xdr:col>
      <xdr:colOff>38100</xdr:colOff>
      <xdr:row>37</xdr:row>
      <xdr:rowOff>107950</xdr:rowOff>
    </xdr:to>
    <xdr:sp macro="" textlink="">
      <xdr:nvSpPr>
        <xdr:cNvPr id="536" name="楕円 535"/>
        <xdr:cNvSpPr/>
      </xdr:nvSpPr>
      <xdr:spPr>
        <a:xfrm>
          <a:off x="13652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57150</xdr:rowOff>
    </xdr:from>
    <xdr:to>
      <xdr:col>76</xdr:col>
      <xdr:colOff>114300</xdr:colOff>
      <xdr:row>37</xdr:row>
      <xdr:rowOff>106680</xdr:rowOff>
    </xdr:to>
    <xdr:cxnSp macro="">
      <xdr:nvCxnSpPr>
        <xdr:cNvPr id="537" name="直線コネクタ 536"/>
        <xdr:cNvCxnSpPr/>
      </xdr:nvCxnSpPr>
      <xdr:spPr>
        <a:xfrm>
          <a:off x="13703300" y="64008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133985</xdr:rowOff>
    </xdr:from>
    <xdr:to>
      <xdr:col>67</xdr:col>
      <xdr:colOff>101600</xdr:colOff>
      <xdr:row>37</xdr:row>
      <xdr:rowOff>64135</xdr:rowOff>
    </xdr:to>
    <xdr:sp macro="" textlink="">
      <xdr:nvSpPr>
        <xdr:cNvPr id="538" name="楕円 537"/>
        <xdr:cNvSpPr/>
      </xdr:nvSpPr>
      <xdr:spPr>
        <a:xfrm>
          <a:off x="12763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13335</xdr:rowOff>
    </xdr:from>
    <xdr:to>
      <xdr:col>71</xdr:col>
      <xdr:colOff>177800</xdr:colOff>
      <xdr:row>37</xdr:row>
      <xdr:rowOff>57150</xdr:rowOff>
    </xdr:to>
    <xdr:cxnSp macro="">
      <xdr:nvCxnSpPr>
        <xdr:cNvPr id="539" name="直線コネクタ 538"/>
        <xdr:cNvCxnSpPr/>
      </xdr:nvCxnSpPr>
      <xdr:spPr>
        <a:xfrm>
          <a:off x="12814300" y="63569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540" name="n_1aveValue【一般廃棄物処理施設】&#10;有形固定資産減価償却率"/>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41" name="n_2aveValue【一般廃棄物処理施設】&#10;有形固定資産減価償却率"/>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42" name="n_3aveValue【一般廃棄物処理施設】&#10;有形固定資産減価償却率"/>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36212</xdr:rowOff>
    </xdr:from>
    <xdr:ext cx="405111" cy="259045"/>
    <xdr:sp macro="" textlink="">
      <xdr:nvSpPr>
        <xdr:cNvPr id="543" name="n_4aveValue【一般廃棄物処理施設】&#10;有形固定資産減価償却率"/>
        <xdr:cNvSpPr txBox="1"/>
      </xdr:nvSpPr>
      <xdr:spPr>
        <a:xfrm>
          <a:off x="12611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114952</xdr:rowOff>
    </xdr:from>
    <xdr:ext cx="405111" cy="259045"/>
    <xdr:sp macro="" textlink="">
      <xdr:nvSpPr>
        <xdr:cNvPr id="544" name="n_1mainValue【一般廃棄物処理施設】&#10;有形固定資産減価償却率"/>
        <xdr:cNvSpPr txBox="1"/>
      </xdr:nvSpPr>
      <xdr:spPr>
        <a:xfrm>
          <a:off x="15266044" y="56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2557</xdr:rowOff>
    </xdr:from>
    <xdr:ext cx="405111" cy="259045"/>
    <xdr:sp macro="" textlink="">
      <xdr:nvSpPr>
        <xdr:cNvPr id="545" name="n_2mainValue【一般廃棄物処理施設】&#10;有形固定資産減価償却率"/>
        <xdr:cNvSpPr txBox="1"/>
      </xdr:nvSpPr>
      <xdr:spPr>
        <a:xfrm>
          <a:off x="14389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546" name="n_3mainValue【一般廃棄物処理施設】&#10;有形固定資産減価償却率"/>
        <xdr:cNvSpPr txBox="1"/>
      </xdr:nvSpPr>
      <xdr:spPr>
        <a:xfrm>
          <a:off x="13500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47" name="n_4main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9" name="テキスト ボックス 55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1" name="テキスト ボックス 56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3" name="テキスト ボックス 56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5" name="テキスト ボックス 56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569" name="直線コネクタ 568"/>
        <xdr:cNvCxnSpPr/>
      </xdr:nvCxnSpPr>
      <xdr:spPr>
        <a:xfrm flipV="1">
          <a:off x="22160864" y="6100039"/>
          <a:ext cx="0" cy="1056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570" name="【一般廃棄物処理施設】&#10;一人当たり有形固定資産（償却資産）額最小値テキスト"/>
        <xdr:cNvSpPr txBox="1"/>
      </xdr:nvSpPr>
      <xdr:spPr>
        <a:xfrm>
          <a:off x="22199600" y="716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571" name="直線コネクタ 570"/>
        <xdr:cNvCxnSpPr/>
      </xdr:nvCxnSpPr>
      <xdr:spPr>
        <a:xfrm>
          <a:off x="22072600" y="7156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572" name="【一般廃棄物処理施設】&#10;一人当たり有形固定資産（償却資産）額最大値テキスト"/>
        <xdr:cNvSpPr txBox="1"/>
      </xdr:nvSpPr>
      <xdr:spPr>
        <a:xfrm>
          <a:off x="22199600" y="587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573" name="直線コネクタ 572"/>
        <xdr:cNvCxnSpPr/>
      </xdr:nvCxnSpPr>
      <xdr:spPr>
        <a:xfrm>
          <a:off x="22072600" y="610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9386</xdr:rowOff>
    </xdr:from>
    <xdr:ext cx="534377" cy="259045"/>
    <xdr:sp macro="" textlink="">
      <xdr:nvSpPr>
        <xdr:cNvPr id="574" name="【一般廃棄物処理施設】&#10;一人当たり有形固定資産（償却資産）額平均値テキスト"/>
        <xdr:cNvSpPr txBox="1"/>
      </xdr:nvSpPr>
      <xdr:spPr>
        <a:xfrm>
          <a:off x="22199600" y="6695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575" name="フローチャート: 判断 574"/>
        <xdr:cNvSpPr/>
      </xdr:nvSpPr>
      <xdr:spPr>
        <a:xfrm>
          <a:off x="22110700" y="671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53399</xdr:rowOff>
    </xdr:from>
    <xdr:to>
      <xdr:col>112</xdr:col>
      <xdr:colOff>38100</xdr:colOff>
      <xdr:row>39</xdr:row>
      <xdr:rowOff>154999</xdr:rowOff>
    </xdr:to>
    <xdr:sp macro="" textlink="">
      <xdr:nvSpPr>
        <xdr:cNvPr id="576" name="フローチャート: 判断 575"/>
        <xdr:cNvSpPr/>
      </xdr:nvSpPr>
      <xdr:spPr>
        <a:xfrm>
          <a:off x="21272500" y="673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577" name="フローチャート: 判断 576"/>
        <xdr:cNvSpPr/>
      </xdr:nvSpPr>
      <xdr:spPr>
        <a:xfrm>
          <a:off x="20383500" y="679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578" name="フローチャート: 判断 577"/>
        <xdr:cNvSpPr/>
      </xdr:nvSpPr>
      <xdr:spPr>
        <a:xfrm>
          <a:off x="19494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579" name="フローチャート: 判断 578"/>
        <xdr:cNvSpPr/>
      </xdr:nvSpPr>
      <xdr:spPr>
        <a:xfrm>
          <a:off x="18605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120241</xdr:rowOff>
    </xdr:from>
    <xdr:to>
      <xdr:col>116</xdr:col>
      <xdr:colOff>114300</xdr:colOff>
      <xdr:row>37</xdr:row>
      <xdr:rowOff>50391</xdr:rowOff>
    </xdr:to>
    <xdr:sp macro="" textlink="">
      <xdr:nvSpPr>
        <xdr:cNvPr id="585" name="楕円 584"/>
        <xdr:cNvSpPr/>
      </xdr:nvSpPr>
      <xdr:spPr>
        <a:xfrm>
          <a:off x="22110700" y="629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143118</xdr:rowOff>
    </xdr:from>
    <xdr:ext cx="599010" cy="259045"/>
    <xdr:sp macro="" textlink="">
      <xdr:nvSpPr>
        <xdr:cNvPr id="586" name="【一般廃棄物処理施設】&#10;一人当たり有形固定資産（償却資産）額該当値テキスト"/>
        <xdr:cNvSpPr txBox="1"/>
      </xdr:nvSpPr>
      <xdr:spPr>
        <a:xfrm>
          <a:off x="22199600" y="614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71390</xdr:rowOff>
    </xdr:from>
    <xdr:to>
      <xdr:col>112</xdr:col>
      <xdr:colOff>38100</xdr:colOff>
      <xdr:row>38</xdr:row>
      <xdr:rowOff>1539</xdr:rowOff>
    </xdr:to>
    <xdr:sp macro="" textlink="">
      <xdr:nvSpPr>
        <xdr:cNvPr id="587" name="楕円 586"/>
        <xdr:cNvSpPr/>
      </xdr:nvSpPr>
      <xdr:spPr>
        <a:xfrm>
          <a:off x="21272500" y="64150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171041</xdr:rowOff>
    </xdr:from>
    <xdr:to>
      <xdr:col>116</xdr:col>
      <xdr:colOff>63500</xdr:colOff>
      <xdr:row>37</xdr:row>
      <xdr:rowOff>122190</xdr:rowOff>
    </xdr:to>
    <xdr:cxnSp macro="">
      <xdr:nvCxnSpPr>
        <xdr:cNvPr id="588" name="直線コネクタ 587"/>
        <xdr:cNvCxnSpPr/>
      </xdr:nvCxnSpPr>
      <xdr:spPr>
        <a:xfrm flipV="1">
          <a:off x="21323300" y="6343241"/>
          <a:ext cx="838200" cy="1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99393</xdr:rowOff>
    </xdr:from>
    <xdr:to>
      <xdr:col>107</xdr:col>
      <xdr:colOff>101600</xdr:colOff>
      <xdr:row>40</xdr:row>
      <xdr:rowOff>29543</xdr:rowOff>
    </xdr:to>
    <xdr:sp macro="" textlink="">
      <xdr:nvSpPr>
        <xdr:cNvPr id="589" name="楕円 588"/>
        <xdr:cNvSpPr/>
      </xdr:nvSpPr>
      <xdr:spPr>
        <a:xfrm>
          <a:off x="20383500" y="67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122190</xdr:rowOff>
    </xdr:from>
    <xdr:to>
      <xdr:col>111</xdr:col>
      <xdr:colOff>177800</xdr:colOff>
      <xdr:row>39</xdr:row>
      <xdr:rowOff>150193</xdr:rowOff>
    </xdr:to>
    <xdr:cxnSp macro="">
      <xdr:nvCxnSpPr>
        <xdr:cNvPr id="590" name="直線コネクタ 589"/>
        <xdr:cNvCxnSpPr/>
      </xdr:nvCxnSpPr>
      <xdr:spPr>
        <a:xfrm flipV="1">
          <a:off x="20434300" y="6465840"/>
          <a:ext cx="889000" cy="37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86806</xdr:rowOff>
    </xdr:from>
    <xdr:to>
      <xdr:col>102</xdr:col>
      <xdr:colOff>165100</xdr:colOff>
      <xdr:row>40</xdr:row>
      <xdr:rowOff>16956</xdr:rowOff>
    </xdr:to>
    <xdr:sp macro="" textlink="">
      <xdr:nvSpPr>
        <xdr:cNvPr id="591" name="楕円 590"/>
        <xdr:cNvSpPr/>
      </xdr:nvSpPr>
      <xdr:spPr>
        <a:xfrm>
          <a:off x="19494500" y="677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137606</xdr:rowOff>
    </xdr:from>
    <xdr:to>
      <xdr:col>107</xdr:col>
      <xdr:colOff>50800</xdr:colOff>
      <xdr:row>39</xdr:row>
      <xdr:rowOff>150193</xdr:rowOff>
    </xdr:to>
    <xdr:cxnSp macro="">
      <xdr:nvCxnSpPr>
        <xdr:cNvPr id="592" name="直線コネクタ 591"/>
        <xdr:cNvCxnSpPr/>
      </xdr:nvCxnSpPr>
      <xdr:spPr>
        <a:xfrm>
          <a:off x="19545300" y="6824156"/>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74147</xdr:rowOff>
    </xdr:from>
    <xdr:to>
      <xdr:col>98</xdr:col>
      <xdr:colOff>38100</xdr:colOff>
      <xdr:row>40</xdr:row>
      <xdr:rowOff>4297</xdr:rowOff>
    </xdr:to>
    <xdr:sp macro="" textlink="">
      <xdr:nvSpPr>
        <xdr:cNvPr id="593" name="楕円 592"/>
        <xdr:cNvSpPr/>
      </xdr:nvSpPr>
      <xdr:spPr>
        <a:xfrm>
          <a:off x="18605500" y="676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124947</xdr:rowOff>
    </xdr:from>
    <xdr:to>
      <xdr:col>102</xdr:col>
      <xdr:colOff>114300</xdr:colOff>
      <xdr:row>39</xdr:row>
      <xdr:rowOff>137606</xdr:rowOff>
    </xdr:to>
    <xdr:cxnSp macro="">
      <xdr:nvCxnSpPr>
        <xdr:cNvPr id="594" name="直線コネクタ 593"/>
        <xdr:cNvCxnSpPr/>
      </xdr:nvCxnSpPr>
      <xdr:spPr>
        <a:xfrm>
          <a:off x="18656300" y="6811497"/>
          <a:ext cx="889000" cy="1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146126</xdr:rowOff>
    </xdr:from>
    <xdr:ext cx="534377" cy="259045"/>
    <xdr:sp macro="" textlink="">
      <xdr:nvSpPr>
        <xdr:cNvPr id="595" name="n_1aveValue【一般廃棄物処理施設】&#10;一人当たり有形固定資産（償却資産）額"/>
        <xdr:cNvSpPr txBox="1"/>
      </xdr:nvSpPr>
      <xdr:spPr>
        <a:xfrm>
          <a:off x="21043411" y="683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26564</xdr:rowOff>
    </xdr:from>
    <xdr:ext cx="534377" cy="259045"/>
    <xdr:sp macro="" textlink="">
      <xdr:nvSpPr>
        <xdr:cNvPr id="596" name="n_2aveValue【一般廃棄物処理施設】&#10;一人当たり有形固定資産（償却資産）額"/>
        <xdr:cNvSpPr txBox="1"/>
      </xdr:nvSpPr>
      <xdr:spPr>
        <a:xfrm>
          <a:off x="20167111" y="688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29594</xdr:rowOff>
    </xdr:from>
    <xdr:ext cx="534377" cy="259045"/>
    <xdr:sp macro="" textlink="">
      <xdr:nvSpPr>
        <xdr:cNvPr id="597" name="n_3aveValue【一般廃棄物処理施設】&#10;一人当たり有形固定資産（償却資産）額"/>
        <xdr:cNvSpPr txBox="1"/>
      </xdr:nvSpPr>
      <xdr:spPr>
        <a:xfrm>
          <a:off x="192781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5482</xdr:rowOff>
    </xdr:from>
    <xdr:ext cx="534377" cy="259045"/>
    <xdr:sp macro="" textlink="">
      <xdr:nvSpPr>
        <xdr:cNvPr id="598" name="n_4aveValue【一般廃棄物処理施設】&#10;一人当たり有形固定資産（償却資産）額"/>
        <xdr:cNvSpPr txBox="1"/>
      </xdr:nvSpPr>
      <xdr:spPr>
        <a:xfrm>
          <a:off x="18389111" y="68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18067</xdr:rowOff>
    </xdr:from>
    <xdr:ext cx="599010" cy="259045"/>
    <xdr:sp macro="" textlink="">
      <xdr:nvSpPr>
        <xdr:cNvPr id="599" name="n_1mainValue【一般廃棄物処理施設】&#10;一人当たり有形固定資産（償却資産）額"/>
        <xdr:cNvSpPr txBox="1"/>
      </xdr:nvSpPr>
      <xdr:spPr>
        <a:xfrm>
          <a:off x="21011095" y="619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46070</xdr:rowOff>
    </xdr:from>
    <xdr:ext cx="534377" cy="259045"/>
    <xdr:sp macro="" textlink="">
      <xdr:nvSpPr>
        <xdr:cNvPr id="600" name="n_2mainValue【一般廃棄物処理施設】&#10;一人当たり有形固定資産（償却資産）額"/>
        <xdr:cNvSpPr txBox="1"/>
      </xdr:nvSpPr>
      <xdr:spPr>
        <a:xfrm>
          <a:off x="20167111" y="656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33483</xdr:rowOff>
    </xdr:from>
    <xdr:ext cx="534377" cy="259045"/>
    <xdr:sp macro="" textlink="">
      <xdr:nvSpPr>
        <xdr:cNvPr id="601" name="n_3mainValue【一般廃棄物処理施設】&#10;一人当たり有形固定資産（償却資産）額"/>
        <xdr:cNvSpPr txBox="1"/>
      </xdr:nvSpPr>
      <xdr:spPr>
        <a:xfrm>
          <a:off x="19278111" y="654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20824</xdr:rowOff>
    </xdr:from>
    <xdr:ext cx="534377" cy="259045"/>
    <xdr:sp macro="" textlink="">
      <xdr:nvSpPr>
        <xdr:cNvPr id="602" name="n_4mainValue【一般廃棄物処理施設】&#10;一人当たり有形固定資産（償却資産）額"/>
        <xdr:cNvSpPr txBox="1"/>
      </xdr:nvSpPr>
      <xdr:spPr>
        <a:xfrm>
          <a:off x="18389111" y="653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43" name="直線コネクタ 642"/>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4"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5" name="直線コネクタ 64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46" name="【消防施設】&#10;有形固定資産減価償却率最大値テキスト"/>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47" name="直線コネクタ 646"/>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152416</xdr:rowOff>
    </xdr:from>
    <xdr:ext cx="405111" cy="259045"/>
    <xdr:sp macro="" textlink="">
      <xdr:nvSpPr>
        <xdr:cNvPr id="648" name="【消防施設】&#10;有形固定資産減価償却率平均値テキスト"/>
        <xdr:cNvSpPr txBox="1"/>
      </xdr:nvSpPr>
      <xdr:spPr>
        <a:xfrm>
          <a:off x="16357600" y="13868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649" name="フローチャート: 判断 648"/>
        <xdr:cNvSpPr/>
      </xdr:nvSpPr>
      <xdr:spPr>
        <a:xfrm>
          <a:off x="162687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50" name="フローチャート: 判断 649"/>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651" name="フローチャート: 判断 650"/>
        <xdr:cNvSpPr/>
      </xdr:nvSpPr>
      <xdr:spPr>
        <a:xfrm>
          <a:off x="14541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652" name="フローチャート: 判断 651"/>
        <xdr:cNvSpPr/>
      </xdr:nvSpPr>
      <xdr:spPr>
        <a:xfrm>
          <a:off x="13652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653" name="フローチャート: 判断 652"/>
        <xdr:cNvSpPr/>
      </xdr:nvSpPr>
      <xdr:spPr>
        <a:xfrm>
          <a:off x="12763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84455</xdr:rowOff>
    </xdr:from>
    <xdr:to>
      <xdr:col>85</xdr:col>
      <xdr:colOff>177800</xdr:colOff>
      <xdr:row>80</xdr:row>
      <xdr:rowOff>14605</xdr:rowOff>
    </xdr:to>
    <xdr:sp macro="" textlink="">
      <xdr:nvSpPr>
        <xdr:cNvPr id="659" name="楕円 658"/>
        <xdr:cNvSpPr/>
      </xdr:nvSpPr>
      <xdr:spPr>
        <a:xfrm>
          <a:off x="162687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107332</xdr:rowOff>
    </xdr:from>
    <xdr:ext cx="405111" cy="259045"/>
    <xdr:sp macro="" textlink="">
      <xdr:nvSpPr>
        <xdr:cNvPr id="660" name="【消防施設】&#10;有形固定資産減価償却率該当値テキスト"/>
        <xdr:cNvSpPr txBox="1"/>
      </xdr:nvSpPr>
      <xdr:spPr>
        <a:xfrm>
          <a:off x="16357600"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19686</xdr:rowOff>
    </xdr:from>
    <xdr:to>
      <xdr:col>81</xdr:col>
      <xdr:colOff>101600</xdr:colOff>
      <xdr:row>79</xdr:row>
      <xdr:rowOff>121286</xdr:rowOff>
    </xdr:to>
    <xdr:sp macro="" textlink="">
      <xdr:nvSpPr>
        <xdr:cNvPr id="661" name="楕円 660"/>
        <xdr:cNvSpPr/>
      </xdr:nvSpPr>
      <xdr:spPr>
        <a:xfrm>
          <a:off x="154305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70486</xdr:rowOff>
    </xdr:from>
    <xdr:to>
      <xdr:col>85</xdr:col>
      <xdr:colOff>127000</xdr:colOff>
      <xdr:row>79</xdr:row>
      <xdr:rowOff>135255</xdr:rowOff>
    </xdr:to>
    <xdr:cxnSp macro="">
      <xdr:nvCxnSpPr>
        <xdr:cNvPr id="662" name="直線コネクタ 661"/>
        <xdr:cNvCxnSpPr/>
      </xdr:nvCxnSpPr>
      <xdr:spPr>
        <a:xfrm>
          <a:off x="15481300" y="13615036"/>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133986</xdr:rowOff>
    </xdr:from>
    <xdr:to>
      <xdr:col>76</xdr:col>
      <xdr:colOff>165100</xdr:colOff>
      <xdr:row>80</xdr:row>
      <xdr:rowOff>64136</xdr:rowOff>
    </xdr:to>
    <xdr:sp macro="" textlink="">
      <xdr:nvSpPr>
        <xdr:cNvPr id="663" name="楕円 662"/>
        <xdr:cNvSpPr/>
      </xdr:nvSpPr>
      <xdr:spPr>
        <a:xfrm>
          <a:off x="145415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70486</xdr:rowOff>
    </xdr:from>
    <xdr:to>
      <xdr:col>81</xdr:col>
      <xdr:colOff>50800</xdr:colOff>
      <xdr:row>80</xdr:row>
      <xdr:rowOff>13336</xdr:rowOff>
    </xdr:to>
    <xdr:cxnSp macro="">
      <xdr:nvCxnSpPr>
        <xdr:cNvPr id="664" name="直線コネクタ 663"/>
        <xdr:cNvCxnSpPr/>
      </xdr:nvCxnSpPr>
      <xdr:spPr>
        <a:xfrm flipV="1">
          <a:off x="14592300" y="1361503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84455</xdr:rowOff>
    </xdr:from>
    <xdr:to>
      <xdr:col>72</xdr:col>
      <xdr:colOff>38100</xdr:colOff>
      <xdr:row>80</xdr:row>
      <xdr:rowOff>14605</xdr:rowOff>
    </xdr:to>
    <xdr:sp macro="" textlink="">
      <xdr:nvSpPr>
        <xdr:cNvPr id="665" name="楕円 664"/>
        <xdr:cNvSpPr/>
      </xdr:nvSpPr>
      <xdr:spPr>
        <a:xfrm>
          <a:off x="13652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135255</xdr:rowOff>
    </xdr:from>
    <xdr:to>
      <xdr:col>76</xdr:col>
      <xdr:colOff>114300</xdr:colOff>
      <xdr:row>80</xdr:row>
      <xdr:rowOff>13336</xdr:rowOff>
    </xdr:to>
    <xdr:cxnSp macro="">
      <xdr:nvCxnSpPr>
        <xdr:cNvPr id="666" name="直線コネクタ 665"/>
        <xdr:cNvCxnSpPr/>
      </xdr:nvCxnSpPr>
      <xdr:spPr>
        <a:xfrm>
          <a:off x="13703300" y="1367980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158750</xdr:rowOff>
    </xdr:from>
    <xdr:to>
      <xdr:col>67</xdr:col>
      <xdr:colOff>101600</xdr:colOff>
      <xdr:row>79</xdr:row>
      <xdr:rowOff>88900</xdr:rowOff>
    </xdr:to>
    <xdr:sp macro="" textlink="">
      <xdr:nvSpPr>
        <xdr:cNvPr id="667" name="楕円 666"/>
        <xdr:cNvSpPr/>
      </xdr:nvSpPr>
      <xdr:spPr>
        <a:xfrm>
          <a:off x="12763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38100</xdr:rowOff>
    </xdr:from>
    <xdr:to>
      <xdr:col>71</xdr:col>
      <xdr:colOff>177800</xdr:colOff>
      <xdr:row>79</xdr:row>
      <xdr:rowOff>135255</xdr:rowOff>
    </xdr:to>
    <xdr:cxnSp macro="">
      <xdr:nvCxnSpPr>
        <xdr:cNvPr id="668" name="直線コネクタ 667"/>
        <xdr:cNvCxnSpPr/>
      </xdr:nvCxnSpPr>
      <xdr:spPr>
        <a:xfrm>
          <a:off x="12814300" y="1358265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106697</xdr:rowOff>
    </xdr:from>
    <xdr:ext cx="405111" cy="259045"/>
    <xdr:sp macro="" textlink="">
      <xdr:nvSpPr>
        <xdr:cNvPr id="669" name="n_1aveValue【消防施設】&#10;有形固定資産減価償却率"/>
        <xdr:cNvSpPr txBox="1"/>
      </xdr:nvSpPr>
      <xdr:spPr>
        <a:xfrm>
          <a:off x="152660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70502</xdr:rowOff>
    </xdr:from>
    <xdr:ext cx="405111" cy="259045"/>
    <xdr:sp macro="" textlink="">
      <xdr:nvSpPr>
        <xdr:cNvPr id="670" name="n_2aveValue【消防施設】&#10;有形固定資産減価償却率"/>
        <xdr:cNvSpPr txBox="1"/>
      </xdr:nvSpPr>
      <xdr:spPr>
        <a:xfrm>
          <a:off x="1438974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45738</xdr:rowOff>
    </xdr:from>
    <xdr:ext cx="405111" cy="259045"/>
    <xdr:sp macro="" textlink="">
      <xdr:nvSpPr>
        <xdr:cNvPr id="671" name="n_3aveValue【消防施設】&#10;有形固定資産減価償却率"/>
        <xdr:cNvSpPr txBox="1"/>
      </xdr:nvSpPr>
      <xdr:spPr>
        <a:xfrm>
          <a:off x="13500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43832</xdr:rowOff>
    </xdr:from>
    <xdr:ext cx="405111" cy="259045"/>
    <xdr:sp macro="" textlink="">
      <xdr:nvSpPr>
        <xdr:cNvPr id="672" name="n_4aveValue【消防施設】&#10;有形固定資産減価償却率"/>
        <xdr:cNvSpPr txBox="1"/>
      </xdr:nvSpPr>
      <xdr:spPr>
        <a:xfrm>
          <a:off x="12611744" y="1393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137813</xdr:rowOff>
    </xdr:from>
    <xdr:ext cx="405111" cy="259045"/>
    <xdr:sp macro="" textlink="">
      <xdr:nvSpPr>
        <xdr:cNvPr id="673" name="n_1mainValue【消防施設】&#10;有形固定資産減価償却率"/>
        <xdr:cNvSpPr txBox="1"/>
      </xdr:nvSpPr>
      <xdr:spPr>
        <a:xfrm>
          <a:off x="15266044"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80663</xdr:rowOff>
    </xdr:from>
    <xdr:ext cx="405111" cy="259045"/>
    <xdr:sp macro="" textlink="">
      <xdr:nvSpPr>
        <xdr:cNvPr id="674" name="n_2mainValue【消防施設】&#10;有形固定資産減価償却率"/>
        <xdr:cNvSpPr txBox="1"/>
      </xdr:nvSpPr>
      <xdr:spPr>
        <a:xfrm>
          <a:off x="1438974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31132</xdr:rowOff>
    </xdr:from>
    <xdr:ext cx="405111" cy="259045"/>
    <xdr:sp macro="" textlink="">
      <xdr:nvSpPr>
        <xdr:cNvPr id="675" name="n_3mainValue【消防施設】&#10;有形固定資産減価償却率"/>
        <xdr:cNvSpPr txBox="1"/>
      </xdr:nvSpPr>
      <xdr:spPr>
        <a:xfrm>
          <a:off x="135007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105427</xdr:rowOff>
    </xdr:from>
    <xdr:ext cx="405111" cy="259045"/>
    <xdr:sp macro="" textlink="">
      <xdr:nvSpPr>
        <xdr:cNvPr id="676" name="n_4mainValue【消防施設】&#10;有形固定資産減価償却率"/>
        <xdr:cNvSpPr txBox="1"/>
      </xdr:nvSpPr>
      <xdr:spPr>
        <a:xfrm>
          <a:off x="12611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698" name="直線コネクタ 697"/>
        <xdr:cNvCxnSpPr/>
      </xdr:nvCxnSpPr>
      <xdr:spPr>
        <a:xfrm flipV="1">
          <a:off x="22160864" y="1357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9"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0" name="直線コネクタ 69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01"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02" name="直線コネクタ 701"/>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1033</xdr:rowOff>
    </xdr:from>
    <xdr:ext cx="469744" cy="259045"/>
    <xdr:sp macro="" textlink="">
      <xdr:nvSpPr>
        <xdr:cNvPr id="703" name="【消防施設】&#10;一人当たり面積平均値テキスト"/>
        <xdr:cNvSpPr txBox="1"/>
      </xdr:nvSpPr>
      <xdr:spPr>
        <a:xfrm>
          <a:off x="22199600" y="1423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704" name="フローチャート: 判断 703"/>
        <xdr:cNvSpPr/>
      </xdr:nvSpPr>
      <xdr:spPr>
        <a:xfrm>
          <a:off x="22110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705" name="フローチャート: 判断 704"/>
        <xdr:cNvSpPr/>
      </xdr:nvSpPr>
      <xdr:spPr>
        <a:xfrm>
          <a:off x="21272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706" name="フローチャート: 判断 705"/>
        <xdr:cNvSpPr/>
      </xdr:nvSpPr>
      <xdr:spPr>
        <a:xfrm>
          <a:off x="20383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07" name="フローチャート: 判断 706"/>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708" name="フローチャート: 判断 707"/>
        <xdr:cNvSpPr/>
      </xdr:nvSpPr>
      <xdr:spPr>
        <a:xfrm>
          <a:off x="18605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14" name="楕円 713"/>
        <xdr:cNvSpPr/>
      </xdr:nvSpPr>
      <xdr:spPr>
        <a:xfrm>
          <a:off x="221107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164609</xdr:rowOff>
    </xdr:from>
    <xdr:ext cx="469744" cy="259045"/>
    <xdr:sp macro="" textlink="">
      <xdr:nvSpPr>
        <xdr:cNvPr id="715" name="【消防施設】&#10;一人当たり面積該当値テキスト"/>
        <xdr:cNvSpPr txBox="1"/>
      </xdr:nvSpPr>
      <xdr:spPr>
        <a:xfrm>
          <a:off x="22199600"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97028</xdr:rowOff>
    </xdr:from>
    <xdr:to>
      <xdr:col>112</xdr:col>
      <xdr:colOff>38100</xdr:colOff>
      <xdr:row>85</xdr:row>
      <xdr:rowOff>27178</xdr:rowOff>
    </xdr:to>
    <xdr:sp macro="" textlink="">
      <xdr:nvSpPr>
        <xdr:cNvPr id="716" name="楕円 715"/>
        <xdr:cNvSpPr/>
      </xdr:nvSpPr>
      <xdr:spPr>
        <a:xfrm>
          <a:off x="21272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65532</xdr:rowOff>
    </xdr:from>
    <xdr:to>
      <xdr:col>116</xdr:col>
      <xdr:colOff>63500</xdr:colOff>
      <xdr:row>84</xdr:row>
      <xdr:rowOff>147828</xdr:rowOff>
    </xdr:to>
    <xdr:cxnSp macro="">
      <xdr:nvCxnSpPr>
        <xdr:cNvPr id="717" name="直線コネクタ 716"/>
        <xdr:cNvCxnSpPr/>
      </xdr:nvCxnSpPr>
      <xdr:spPr>
        <a:xfrm flipV="1">
          <a:off x="21323300" y="144673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165608</xdr:rowOff>
    </xdr:from>
    <xdr:to>
      <xdr:col>107</xdr:col>
      <xdr:colOff>101600</xdr:colOff>
      <xdr:row>85</xdr:row>
      <xdr:rowOff>95758</xdr:rowOff>
    </xdr:to>
    <xdr:sp macro="" textlink="">
      <xdr:nvSpPr>
        <xdr:cNvPr id="718" name="楕円 717"/>
        <xdr:cNvSpPr/>
      </xdr:nvSpPr>
      <xdr:spPr>
        <a:xfrm>
          <a:off x="20383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147828</xdr:rowOff>
    </xdr:from>
    <xdr:to>
      <xdr:col>111</xdr:col>
      <xdr:colOff>177800</xdr:colOff>
      <xdr:row>85</xdr:row>
      <xdr:rowOff>44958</xdr:rowOff>
    </xdr:to>
    <xdr:cxnSp macro="">
      <xdr:nvCxnSpPr>
        <xdr:cNvPr id="719" name="直線コネクタ 718"/>
        <xdr:cNvCxnSpPr/>
      </xdr:nvCxnSpPr>
      <xdr:spPr>
        <a:xfrm flipV="1">
          <a:off x="20434300" y="145496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20" name="楕円 719"/>
        <xdr:cNvSpPr/>
      </xdr:nvSpPr>
      <xdr:spPr>
        <a:xfrm>
          <a:off x="19494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22098</xdr:rowOff>
    </xdr:from>
    <xdr:to>
      <xdr:col>107</xdr:col>
      <xdr:colOff>50800</xdr:colOff>
      <xdr:row>85</xdr:row>
      <xdr:rowOff>44958</xdr:rowOff>
    </xdr:to>
    <xdr:cxnSp macro="">
      <xdr:nvCxnSpPr>
        <xdr:cNvPr id="721" name="直線コネクタ 720"/>
        <xdr:cNvCxnSpPr/>
      </xdr:nvCxnSpPr>
      <xdr:spPr>
        <a:xfrm>
          <a:off x="19545300" y="14595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78739</xdr:rowOff>
    </xdr:from>
    <xdr:to>
      <xdr:col>98</xdr:col>
      <xdr:colOff>38100</xdr:colOff>
      <xdr:row>85</xdr:row>
      <xdr:rowOff>8889</xdr:rowOff>
    </xdr:to>
    <xdr:sp macro="" textlink="">
      <xdr:nvSpPr>
        <xdr:cNvPr id="722" name="楕円 721"/>
        <xdr:cNvSpPr/>
      </xdr:nvSpPr>
      <xdr:spPr>
        <a:xfrm>
          <a:off x="18605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85</xdr:row>
      <xdr:rowOff>22098</xdr:rowOff>
    </xdr:to>
    <xdr:cxnSp macro="">
      <xdr:nvCxnSpPr>
        <xdr:cNvPr id="723" name="直線コネクタ 722"/>
        <xdr:cNvCxnSpPr/>
      </xdr:nvCxnSpPr>
      <xdr:spPr>
        <a:xfrm>
          <a:off x="18656300" y="145313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96283</xdr:rowOff>
    </xdr:from>
    <xdr:ext cx="469744" cy="259045"/>
    <xdr:sp macro="" textlink="">
      <xdr:nvSpPr>
        <xdr:cNvPr id="724" name="n_1aveValue【消防施設】&#10;一人当たり面積"/>
        <xdr:cNvSpPr txBox="1"/>
      </xdr:nvSpPr>
      <xdr:spPr>
        <a:xfrm>
          <a:off x="21075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725" name="n_2aveValue【消防施設】&#10;一人当たり面積"/>
        <xdr:cNvSpPr txBox="1"/>
      </xdr:nvSpPr>
      <xdr:spPr>
        <a:xfrm>
          <a:off x="20199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26" name="n_3aveValue【消防施設】&#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727" name="n_4aveValue【消防施設】&#10;一人当たり面積"/>
        <xdr:cNvSpPr txBox="1"/>
      </xdr:nvSpPr>
      <xdr:spPr>
        <a:xfrm>
          <a:off x="18421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18305</xdr:rowOff>
    </xdr:from>
    <xdr:ext cx="469744" cy="259045"/>
    <xdr:sp macro="" textlink="">
      <xdr:nvSpPr>
        <xdr:cNvPr id="728" name="n_1mainValue【消防施設】&#10;一人当たり面積"/>
        <xdr:cNvSpPr txBox="1"/>
      </xdr:nvSpPr>
      <xdr:spPr>
        <a:xfrm>
          <a:off x="210757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729" name="n_2mainValue【消防施設】&#10;一人当たり面積"/>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64025</xdr:rowOff>
    </xdr:from>
    <xdr:ext cx="469744" cy="259045"/>
    <xdr:sp macro="" textlink="">
      <xdr:nvSpPr>
        <xdr:cNvPr id="730" name="n_3mainValue【消防施設】&#10;一人当たり面積"/>
        <xdr:cNvSpPr txBox="1"/>
      </xdr:nvSpPr>
      <xdr:spPr>
        <a:xfrm>
          <a:off x="19310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xdr:rowOff>
    </xdr:from>
    <xdr:ext cx="469744" cy="259045"/>
    <xdr:sp macro="" textlink="">
      <xdr:nvSpPr>
        <xdr:cNvPr id="731" name="n_4mainValue【消防施設】&#10;一人当たり面積"/>
        <xdr:cNvSpPr txBox="1"/>
      </xdr:nvSpPr>
      <xdr:spPr>
        <a:xfrm>
          <a:off x="18421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757" name="直線コネクタ 756"/>
        <xdr:cNvCxnSpPr/>
      </xdr:nvCxnSpPr>
      <xdr:spPr>
        <a:xfrm flipV="1">
          <a:off x="16318864" y="17123229"/>
          <a:ext cx="0" cy="150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58" name="【庁舎】&#10;有形固定資産減価償却率最小値テキスト"/>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59" name="直線コネクタ 758"/>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0"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1" name="直線コネクタ 760"/>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762" name="【庁舎】&#10;有形固定資産減価償却率平均値テキスト"/>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63" name="フローチャート: 判断 762"/>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764" name="フローチャート: 判断 763"/>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65" name="フローチャート: 判断 764"/>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66" name="フローチャート: 判断 765"/>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767" name="フローチャート: 判断 766"/>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98879</xdr:rowOff>
    </xdr:from>
    <xdr:to>
      <xdr:col>85</xdr:col>
      <xdr:colOff>177800</xdr:colOff>
      <xdr:row>100</xdr:row>
      <xdr:rowOff>29029</xdr:rowOff>
    </xdr:to>
    <xdr:sp macro="" textlink="">
      <xdr:nvSpPr>
        <xdr:cNvPr id="773" name="楕円 772"/>
        <xdr:cNvSpPr/>
      </xdr:nvSpPr>
      <xdr:spPr>
        <a:xfrm>
          <a:off x="162687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51906</xdr:rowOff>
    </xdr:from>
    <xdr:ext cx="340478" cy="259045"/>
    <xdr:sp macro="" textlink="">
      <xdr:nvSpPr>
        <xdr:cNvPr id="774" name="【庁舎】&#10;有形固定資産減価償却率該当値テキスト"/>
        <xdr:cNvSpPr txBox="1"/>
      </xdr:nvSpPr>
      <xdr:spPr>
        <a:xfrm>
          <a:off x="16357600" y="17025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134801</xdr:rowOff>
    </xdr:from>
    <xdr:to>
      <xdr:col>81</xdr:col>
      <xdr:colOff>101600</xdr:colOff>
      <xdr:row>104</xdr:row>
      <xdr:rowOff>64951</xdr:rowOff>
    </xdr:to>
    <xdr:sp macro="" textlink="">
      <xdr:nvSpPr>
        <xdr:cNvPr id="775" name="楕円 774"/>
        <xdr:cNvSpPr/>
      </xdr:nvSpPr>
      <xdr:spPr>
        <a:xfrm>
          <a:off x="15430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149679</xdr:rowOff>
    </xdr:from>
    <xdr:to>
      <xdr:col>85</xdr:col>
      <xdr:colOff>127000</xdr:colOff>
      <xdr:row>104</xdr:row>
      <xdr:rowOff>14151</xdr:rowOff>
    </xdr:to>
    <xdr:cxnSp macro="">
      <xdr:nvCxnSpPr>
        <xdr:cNvPr id="776" name="直線コネクタ 775"/>
        <xdr:cNvCxnSpPr/>
      </xdr:nvCxnSpPr>
      <xdr:spPr>
        <a:xfrm flipV="1">
          <a:off x="15481300" y="17123229"/>
          <a:ext cx="838200" cy="72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89081</xdr:rowOff>
    </xdr:from>
    <xdr:to>
      <xdr:col>76</xdr:col>
      <xdr:colOff>165100</xdr:colOff>
      <xdr:row>104</xdr:row>
      <xdr:rowOff>19231</xdr:rowOff>
    </xdr:to>
    <xdr:sp macro="" textlink="">
      <xdr:nvSpPr>
        <xdr:cNvPr id="777" name="楕円 776"/>
        <xdr:cNvSpPr/>
      </xdr:nvSpPr>
      <xdr:spPr>
        <a:xfrm>
          <a:off x="14541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139881</xdr:rowOff>
    </xdr:from>
    <xdr:to>
      <xdr:col>81</xdr:col>
      <xdr:colOff>50800</xdr:colOff>
      <xdr:row>104</xdr:row>
      <xdr:rowOff>14151</xdr:rowOff>
    </xdr:to>
    <xdr:cxnSp macro="">
      <xdr:nvCxnSpPr>
        <xdr:cNvPr id="778" name="直線コネクタ 777"/>
        <xdr:cNvCxnSpPr/>
      </xdr:nvCxnSpPr>
      <xdr:spPr>
        <a:xfrm>
          <a:off x="14592300" y="177992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44994</xdr:rowOff>
    </xdr:from>
    <xdr:to>
      <xdr:col>72</xdr:col>
      <xdr:colOff>38100</xdr:colOff>
      <xdr:row>103</xdr:row>
      <xdr:rowOff>146594</xdr:rowOff>
    </xdr:to>
    <xdr:sp macro="" textlink="">
      <xdr:nvSpPr>
        <xdr:cNvPr id="779" name="楕円 778"/>
        <xdr:cNvSpPr/>
      </xdr:nvSpPr>
      <xdr:spPr>
        <a:xfrm>
          <a:off x="13652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95794</xdr:rowOff>
    </xdr:from>
    <xdr:to>
      <xdr:col>76</xdr:col>
      <xdr:colOff>114300</xdr:colOff>
      <xdr:row>103</xdr:row>
      <xdr:rowOff>139881</xdr:rowOff>
    </xdr:to>
    <xdr:cxnSp macro="">
      <xdr:nvCxnSpPr>
        <xdr:cNvPr id="780" name="直線コネクタ 779"/>
        <xdr:cNvCxnSpPr/>
      </xdr:nvCxnSpPr>
      <xdr:spPr>
        <a:xfrm>
          <a:off x="13703300" y="177551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907</xdr:rowOff>
    </xdr:from>
    <xdr:to>
      <xdr:col>67</xdr:col>
      <xdr:colOff>101600</xdr:colOff>
      <xdr:row>103</xdr:row>
      <xdr:rowOff>102507</xdr:rowOff>
    </xdr:to>
    <xdr:sp macro="" textlink="">
      <xdr:nvSpPr>
        <xdr:cNvPr id="781" name="楕円 780"/>
        <xdr:cNvSpPr/>
      </xdr:nvSpPr>
      <xdr:spPr>
        <a:xfrm>
          <a:off x="12763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51707</xdr:rowOff>
    </xdr:from>
    <xdr:to>
      <xdr:col>71</xdr:col>
      <xdr:colOff>177800</xdr:colOff>
      <xdr:row>103</xdr:row>
      <xdr:rowOff>95794</xdr:rowOff>
    </xdr:to>
    <xdr:cxnSp macro="">
      <xdr:nvCxnSpPr>
        <xdr:cNvPr id="782" name="直線コネクタ 781"/>
        <xdr:cNvCxnSpPr/>
      </xdr:nvCxnSpPr>
      <xdr:spPr>
        <a:xfrm>
          <a:off x="12814300" y="1771105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57711</xdr:rowOff>
    </xdr:from>
    <xdr:ext cx="405111" cy="259045"/>
    <xdr:sp macro="" textlink="">
      <xdr:nvSpPr>
        <xdr:cNvPr id="783" name="n_1aveValue【庁舎】&#10;有形固定資産減価償却率"/>
        <xdr:cNvSpPr txBox="1"/>
      </xdr:nvSpPr>
      <xdr:spPr>
        <a:xfrm>
          <a:off x="152660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84"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785" name="n_3aveValue【庁舎】&#10;有形固定資産減価償却率"/>
        <xdr:cNvSpPr txBox="1"/>
      </xdr:nvSpPr>
      <xdr:spPr>
        <a:xfrm>
          <a:off x="13500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21789</xdr:rowOff>
    </xdr:from>
    <xdr:ext cx="405111" cy="259045"/>
    <xdr:sp macro="" textlink="">
      <xdr:nvSpPr>
        <xdr:cNvPr id="786" name="n_4aveValue【庁舎】&#10;有形固定資産減価償却率"/>
        <xdr:cNvSpPr txBox="1"/>
      </xdr:nvSpPr>
      <xdr:spPr>
        <a:xfrm>
          <a:off x="12611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81478</xdr:rowOff>
    </xdr:from>
    <xdr:ext cx="405111" cy="259045"/>
    <xdr:sp macro="" textlink="">
      <xdr:nvSpPr>
        <xdr:cNvPr id="787" name="n_1mainValue【庁舎】&#10;有形固定資産減価償却率"/>
        <xdr:cNvSpPr txBox="1"/>
      </xdr:nvSpPr>
      <xdr:spPr>
        <a:xfrm>
          <a:off x="152660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35758</xdr:rowOff>
    </xdr:from>
    <xdr:ext cx="405111" cy="259045"/>
    <xdr:sp macro="" textlink="">
      <xdr:nvSpPr>
        <xdr:cNvPr id="788" name="n_2mainValue【庁舎】&#10;有形固定資産減価償却率"/>
        <xdr:cNvSpPr txBox="1"/>
      </xdr:nvSpPr>
      <xdr:spPr>
        <a:xfrm>
          <a:off x="143897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163121</xdr:rowOff>
    </xdr:from>
    <xdr:ext cx="405111" cy="259045"/>
    <xdr:sp macro="" textlink="">
      <xdr:nvSpPr>
        <xdr:cNvPr id="789" name="n_3mainValue【庁舎】&#10;有形固定資産減価償却率"/>
        <xdr:cNvSpPr txBox="1"/>
      </xdr:nvSpPr>
      <xdr:spPr>
        <a:xfrm>
          <a:off x="13500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119034</xdr:rowOff>
    </xdr:from>
    <xdr:ext cx="405111" cy="259045"/>
    <xdr:sp macro="" textlink="">
      <xdr:nvSpPr>
        <xdr:cNvPr id="790" name="n_4mainValue【庁舎】&#10;有形固定資産減価償却率"/>
        <xdr:cNvSpPr txBox="1"/>
      </xdr:nvSpPr>
      <xdr:spPr>
        <a:xfrm>
          <a:off x="12611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816" name="直線コネクタ 815"/>
        <xdr:cNvCxnSpPr/>
      </xdr:nvCxnSpPr>
      <xdr:spPr>
        <a:xfrm flipV="1">
          <a:off x="22160864" y="172897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817" name="【庁舎】&#10;一人当たり面積最小値テキスト"/>
        <xdr:cNvSpPr txBox="1"/>
      </xdr:nvSpPr>
      <xdr:spPr>
        <a:xfrm>
          <a:off x="22199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818" name="直線コネクタ 817"/>
        <xdr:cNvCxnSpPr/>
      </xdr:nvCxnSpPr>
      <xdr:spPr>
        <a:xfrm>
          <a:off x="22072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819" name="【庁舎】&#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820" name="直線コネクタ 819"/>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102161</xdr:rowOff>
    </xdr:from>
    <xdr:ext cx="469744" cy="259045"/>
    <xdr:sp macro="" textlink="">
      <xdr:nvSpPr>
        <xdr:cNvPr id="821" name="【庁舎】&#10;一人当たり面積平均値テキスト"/>
        <xdr:cNvSpPr txBox="1"/>
      </xdr:nvSpPr>
      <xdr:spPr>
        <a:xfrm>
          <a:off x="22199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822" name="フローチャート: 判断 821"/>
        <xdr:cNvSpPr/>
      </xdr:nvSpPr>
      <xdr:spPr>
        <a:xfrm>
          <a:off x="22110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823" name="フローチャート: 判断 822"/>
        <xdr:cNvSpPr/>
      </xdr:nvSpPr>
      <xdr:spPr>
        <a:xfrm>
          <a:off x="21272500" y="182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4" name="フローチャート: 判断 823"/>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825" name="フローチャート: 判断 824"/>
        <xdr:cNvSpPr/>
      </xdr:nvSpPr>
      <xdr:spPr>
        <a:xfrm>
          <a:off x="19494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826" name="フローチャート: 判断 825"/>
        <xdr:cNvSpPr/>
      </xdr:nvSpPr>
      <xdr:spPr>
        <a:xfrm>
          <a:off x="18605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832" name="楕円 831"/>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106697</xdr:rowOff>
    </xdr:from>
    <xdr:ext cx="469744" cy="259045"/>
    <xdr:sp macro="" textlink="">
      <xdr:nvSpPr>
        <xdr:cNvPr id="833" name="【庁舎】&#10;一人当たり面積該当値テキスト"/>
        <xdr:cNvSpPr txBox="1"/>
      </xdr:nvSpPr>
      <xdr:spPr>
        <a:xfrm>
          <a:off x="22199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123371</xdr:rowOff>
    </xdr:from>
    <xdr:to>
      <xdr:col>112</xdr:col>
      <xdr:colOff>38100</xdr:colOff>
      <xdr:row>109</xdr:row>
      <xdr:rowOff>53521</xdr:rowOff>
    </xdr:to>
    <xdr:sp macro="" textlink="">
      <xdr:nvSpPr>
        <xdr:cNvPr id="834" name="楕円 833"/>
        <xdr:cNvSpPr/>
      </xdr:nvSpPr>
      <xdr:spPr>
        <a:xfrm>
          <a:off x="21272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xdr:rowOff>
    </xdr:from>
    <xdr:to>
      <xdr:col>116</xdr:col>
      <xdr:colOff>63500</xdr:colOff>
      <xdr:row>109</xdr:row>
      <xdr:rowOff>2721</xdr:rowOff>
    </xdr:to>
    <xdr:cxnSp macro="">
      <xdr:nvCxnSpPr>
        <xdr:cNvPr id="835" name="直線コネクタ 834"/>
        <xdr:cNvCxnSpPr/>
      </xdr:nvCxnSpPr>
      <xdr:spPr>
        <a:xfrm flipV="1">
          <a:off x="21323300" y="18352770"/>
          <a:ext cx="838200" cy="33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123371</xdr:rowOff>
    </xdr:from>
    <xdr:to>
      <xdr:col>107</xdr:col>
      <xdr:colOff>101600</xdr:colOff>
      <xdr:row>109</xdr:row>
      <xdr:rowOff>53521</xdr:rowOff>
    </xdr:to>
    <xdr:sp macro="" textlink="">
      <xdr:nvSpPr>
        <xdr:cNvPr id="836" name="楕円 835"/>
        <xdr:cNvSpPr/>
      </xdr:nvSpPr>
      <xdr:spPr>
        <a:xfrm>
          <a:off x="20383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2721</xdr:rowOff>
    </xdr:from>
    <xdr:to>
      <xdr:col>111</xdr:col>
      <xdr:colOff>177800</xdr:colOff>
      <xdr:row>109</xdr:row>
      <xdr:rowOff>2721</xdr:rowOff>
    </xdr:to>
    <xdr:cxnSp macro="">
      <xdr:nvCxnSpPr>
        <xdr:cNvPr id="837" name="直線コネクタ 836"/>
        <xdr:cNvCxnSpPr/>
      </xdr:nvCxnSpPr>
      <xdr:spPr>
        <a:xfrm>
          <a:off x="20434300" y="1869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121738</xdr:rowOff>
    </xdr:from>
    <xdr:to>
      <xdr:col>102</xdr:col>
      <xdr:colOff>165100</xdr:colOff>
      <xdr:row>109</xdr:row>
      <xdr:rowOff>51888</xdr:rowOff>
    </xdr:to>
    <xdr:sp macro="" textlink="">
      <xdr:nvSpPr>
        <xdr:cNvPr id="838" name="楕円 837"/>
        <xdr:cNvSpPr/>
      </xdr:nvSpPr>
      <xdr:spPr>
        <a:xfrm>
          <a:off x="194945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1088</xdr:rowOff>
    </xdr:from>
    <xdr:to>
      <xdr:col>107</xdr:col>
      <xdr:colOff>50800</xdr:colOff>
      <xdr:row>109</xdr:row>
      <xdr:rowOff>2721</xdr:rowOff>
    </xdr:to>
    <xdr:cxnSp macro="">
      <xdr:nvCxnSpPr>
        <xdr:cNvPr id="839" name="直線コネクタ 838"/>
        <xdr:cNvCxnSpPr/>
      </xdr:nvCxnSpPr>
      <xdr:spPr>
        <a:xfrm>
          <a:off x="19545300" y="1868913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121738</xdr:rowOff>
    </xdr:from>
    <xdr:to>
      <xdr:col>98</xdr:col>
      <xdr:colOff>38100</xdr:colOff>
      <xdr:row>109</xdr:row>
      <xdr:rowOff>51888</xdr:rowOff>
    </xdr:to>
    <xdr:sp macro="" textlink="">
      <xdr:nvSpPr>
        <xdr:cNvPr id="840" name="楕円 839"/>
        <xdr:cNvSpPr/>
      </xdr:nvSpPr>
      <xdr:spPr>
        <a:xfrm>
          <a:off x="186055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1088</xdr:rowOff>
    </xdr:from>
    <xdr:to>
      <xdr:col>102</xdr:col>
      <xdr:colOff>114300</xdr:colOff>
      <xdr:row>109</xdr:row>
      <xdr:rowOff>1088</xdr:rowOff>
    </xdr:to>
    <xdr:cxnSp macro="">
      <xdr:nvCxnSpPr>
        <xdr:cNvPr id="841" name="直線コネクタ 840"/>
        <xdr:cNvCxnSpPr/>
      </xdr:nvCxnSpPr>
      <xdr:spPr>
        <a:xfrm>
          <a:off x="18656300" y="186891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48821</xdr:rowOff>
    </xdr:from>
    <xdr:ext cx="469744" cy="259045"/>
    <xdr:sp macro="" textlink="">
      <xdr:nvSpPr>
        <xdr:cNvPr id="842" name="n_1aveValue【庁舎】&#10;一人当たり面積"/>
        <xdr:cNvSpPr txBox="1"/>
      </xdr:nvSpPr>
      <xdr:spPr>
        <a:xfrm>
          <a:off x="21075727" y="180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843" name="n_2aveValue【庁舎】&#10;一人当たり面積"/>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4734</xdr:rowOff>
    </xdr:from>
    <xdr:ext cx="469744" cy="259045"/>
    <xdr:sp macro="" textlink="">
      <xdr:nvSpPr>
        <xdr:cNvPr id="844" name="n_3aveValue【庁舎】&#10;一人当たり面積"/>
        <xdr:cNvSpPr txBox="1"/>
      </xdr:nvSpPr>
      <xdr:spPr>
        <a:xfrm>
          <a:off x="19310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16164</xdr:rowOff>
    </xdr:from>
    <xdr:ext cx="469744" cy="259045"/>
    <xdr:sp macro="" textlink="">
      <xdr:nvSpPr>
        <xdr:cNvPr id="845" name="n_4aveValue【庁舎】&#10;一人当たり面積"/>
        <xdr:cNvSpPr txBox="1"/>
      </xdr:nvSpPr>
      <xdr:spPr>
        <a:xfrm>
          <a:off x="18421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44648</xdr:rowOff>
    </xdr:from>
    <xdr:ext cx="469744" cy="259045"/>
    <xdr:sp macro="" textlink="">
      <xdr:nvSpPr>
        <xdr:cNvPr id="846" name="n_1mainValue【庁舎】&#10;一人当たり面積"/>
        <xdr:cNvSpPr txBox="1"/>
      </xdr:nvSpPr>
      <xdr:spPr>
        <a:xfrm>
          <a:off x="210757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44648</xdr:rowOff>
    </xdr:from>
    <xdr:ext cx="469744" cy="259045"/>
    <xdr:sp macro="" textlink="">
      <xdr:nvSpPr>
        <xdr:cNvPr id="847" name="n_2mainValue【庁舎】&#10;一人当たり面積"/>
        <xdr:cNvSpPr txBox="1"/>
      </xdr:nvSpPr>
      <xdr:spPr>
        <a:xfrm>
          <a:off x="201994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43015</xdr:rowOff>
    </xdr:from>
    <xdr:ext cx="469744" cy="259045"/>
    <xdr:sp macro="" textlink="">
      <xdr:nvSpPr>
        <xdr:cNvPr id="848" name="n_3mainValue【庁舎】&#10;一人当たり面積"/>
        <xdr:cNvSpPr txBox="1"/>
      </xdr:nvSpPr>
      <xdr:spPr>
        <a:xfrm>
          <a:off x="19310427" y="1873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43015</xdr:rowOff>
    </xdr:from>
    <xdr:ext cx="469744" cy="259045"/>
    <xdr:sp macro="" textlink="">
      <xdr:nvSpPr>
        <xdr:cNvPr id="849" name="n_4mainValue【庁舎】&#10;一人当たり面積"/>
        <xdr:cNvSpPr txBox="1"/>
      </xdr:nvSpPr>
      <xdr:spPr>
        <a:xfrm>
          <a:off x="18421427" y="1873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環境工場の建設により、一般廃棄物処理施設の有形固定資産減価償却率は減少、一人当たり有形固定資産（償却資産）額は増加となっている。また、新庁舎が完成したことに伴い、庁舎の有形固定資産減価償却率は大幅に減少し、一人当たり面積は大幅に増加した。全体的に見る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比較的減価償却率が低くなっているが、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市民会館など、類似団体平均を上回っている施設もあるため、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引き続き個別施設計画等に基づき施設の適切な維持管理に努めていく。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35,807
35,372
99.10
20,909,908
19,562,212
1,144,153
9,219,403
18,671,252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類似団体平均とほぼ同水準を維持している。今後も人口増や企業の設備投資等に伴い税収の増加は見込まれるものの、人口増等に伴う基準財政需要額も増加するため、新規事業や投資的経費の抑制のみならず、税の徴収率の向上を図るなど安定した自主財源を確保することが課題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23585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643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31042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89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76399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3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58057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8643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145342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58057</xdr:rowOff>
    </xdr:from>
    <xdr:to>
      <xdr:col>11</xdr:col>
      <xdr:colOff>31750</xdr:colOff>
      <xdr:row>40</xdr:row>
      <xdr:rowOff>92528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7257</xdr:rowOff>
    </xdr:from>
    <xdr:to>
      <xdr:col>11</xdr:col>
      <xdr:colOff>82550</xdr:colOff>
      <xdr:row>40</xdr:row>
      <xdr:rowOff>108857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119034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では物件費（物価高騰）や公債費（熊本地震関係の償還増）等が増額したことで経常経費充当一般財源は増額したものの、歳入で災害復旧事業債の償還元金の増や臨時財政対策債償還基金費の増により普通交付税及び臨時財政対策債が増加したことに加え、個人の所得の増や人口増、熊本地震による家屋の建替え、企業の設備投資などにより町税が増収し、経常収支比率は前年度比７．４ポイントの減少となった。しかしながら、この減少は普通交付税等の増額の影響が大きく、今後も公債費や扶助費の増加が見込まれるため、引き続き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157988</xdr:rowOff>
    </xdr:from>
    <xdr:to>
      <xdr:col>23</xdr:col>
      <xdr:colOff>133350</xdr:colOff>
      <xdr:row>64</xdr:row>
      <xdr:rowOff>762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16438"/>
          <a:ext cx="8382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28465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762</xdr:rowOff>
    </xdr:from>
    <xdr:to>
      <xdr:col>19</xdr:col>
      <xdr:colOff>133350</xdr:colOff>
      <xdr:row>64</xdr:row>
      <xdr:rowOff>49022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735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80518</xdr:rowOff>
    </xdr:from>
    <xdr:to>
      <xdr:col>15</xdr:col>
      <xdr:colOff>82550</xdr:colOff>
      <xdr:row>64</xdr:row>
      <xdr:rowOff>49022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8186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80518</xdr:rowOff>
    </xdr:from>
    <xdr:to>
      <xdr:col>11</xdr:col>
      <xdr:colOff>31750</xdr:colOff>
      <xdr:row>63</xdr:row>
      <xdr:rowOff>90170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8818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107188</xdr:rowOff>
    </xdr:from>
    <xdr:to>
      <xdr:col>23</xdr:col>
      <xdr:colOff>184150</xdr:colOff>
      <xdr:row>62</xdr:row>
      <xdr:rowOff>37338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123715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1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121412</xdr:rowOff>
    </xdr:from>
    <xdr:to>
      <xdr:col>19</xdr:col>
      <xdr:colOff>184150</xdr:colOff>
      <xdr:row>64</xdr:row>
      <xdr:rowOff>51562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169672</xdr:rowOff>
    </xdr:from>
    <xdr:to>
      <xdr:col>15</xdr:col>
      <xdr:colOff>133350</xdr:colOff>
      <xdr:row>64</xdr:row>
      <xdr:rowOff>99822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84599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29718</xdr:rowOff>
    </xdr:from>
    <xdr:to>
      <xdr:col>11</xdr:col>
      <xdr:colOff>82550</xdr:colOff>
      <xdr:row>63</xdr:row>
      <xdr:rowOff>131318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141495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[122,248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今後の人口増による行政需要の拡大に対応すべく、職員の増員を予定していることに加え、再任用職員の増や会計年度任用職員制度開始に伴う共済負担金の増により増加した。物件費については、物価高騰の影響に伴う委託料や使用料が増加したものの、ふるさと寄附業務委託料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スクール構想に係る児童生徒用端末等購入費の減により減少となった。引き続き、事務事業の再編整理、廃止・統合を行うとともに、適切な職員管理等に取り組み、経費の節減に努める。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54859</xdr:rowOff>
    </xdr:from>
    <xdr:to>
      <xdr:col>23</xdr:col>
      <xdr:colOff>133350</xdr:colOff>
      <xdr:row>82</xdr:row>
      <xdr:rowOff>84172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113759"/>
          <a:ext cx="838200" cy="2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100244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30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11702</xdr:rowOff>
    </xdr:from>
    <xdr:to>
      <xdr:col>19</xdr:col>
      <xdr:colOff>133350</xdr:colOff>
      <xdr:row>82</xdr:row>
      <xdr:rowOff>84172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99152"/>
          <a:ext cx="889000" cy="24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105177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5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4417</xdr:rowOff>
    </xdr:from>
    <xdr:to>
      <xdr:col>15</xdr:col>
      <xdr:colOff>82550</xdr:colOff>
      <xdr:row>81</xdr:row>
      <xdr:rowOff>11702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91867"/>
          <a:ext cx="889000" cy="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29673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4417</xdr:rowOff>
    </xdr:from>
    <xdr:to>
      <xdr:col>11</xdr:col>
      <xdr:colOff>31750</xdr:colOff>
      <xdr:row>86</xdr:row>
      <xdr:rowOff>168808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891867"/>
          <a:ext cx="889000" cy="10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22906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71265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4059</xdr:rowOff>
    </xdr:from>
    <xdr:to>
      <xdr:col>23</xdr:col>
      <xdr:colOff>184150</xdr:colOff>
      <xdr:row>82</xdr:row>
      <xdr:rowOff>105659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6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20586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0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33372</xdr:rowOff>
    </xdr:from>
    <xdr:to>
      <xdr:col>19</xdr:col>
      <xdr:colOff>184150</xdr:colOff>
      <xdr:row>82</xdr:row>
      <xdr:rowOff>134972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145149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61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132352</xdr:rowOff>
    </xdr:from>
    <xdr:to>
      <xdr:col>15</xdr:col>
      <xdr:colOff>133350</xdr:colOff>
      <xdr:row>81</xdr:row>
      <xdr:rowOff>62502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4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72679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1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125067</xdr:rowOff>
    </xdr:from>
    <xdr:to>
      <xdr:col>11</xdr:col>
      <xdr:colOff>82550</xdr:colOff>
      <xdr:row>81</xdr:row>
      <xdr:rowOff>55217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4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65394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0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118008</xdr:rowOff>
    </xdr:from>
    <xdr:to>
      <xdr:col>7</xdr:col>
      <xdr:colOff>31750</xdr:colOff>
      <xdr:row>87</xdr:row>
      <xdr:rowOff>48158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86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32935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94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類似団体平均とほぼ同水準である。今後新たな定員管理計画、更には行革大綱等を策定し、これに基づき各種手当調整給等について総点検を行い、給与の適正化に取り組む。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48986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22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48986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6050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31750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5015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135164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501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過去の行財政改革や、大量退職などにより、類似団体平均を大きく下回っている。今後は人口増に伴う行政需要拡大に対応するため、定員管理計画等の見直しを行い、職員定数の適正化に努める。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81371</xdr:rowOff>
    </xdr:from>
    <xdr:to>
      <xdr:col>81</xdr:col>
      <xdr:colOff>44450</xdr:colOff>
      <xdr:row>59</xdr:row>
      <xdr:rowOff>91712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196921"/>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42380</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00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91712</xdr:rowOff>
    </xdr:from>
    <xdr:to>
      <xdr:col>77</xdr:col>
      <xdr:colOff>44450</xdr:colOff>
      <xdr:row>59</xdr:row>
      <xdr:rowOff>100330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20726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111868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100330</xdr:rowOff>
    </xdr:from>
    <xdr:to>
      <xdr:col>72</xdr:col>
      <xdr:colOff>203200</xdr:colOff>
      <xdr:row>59</xdr:row>
      <xdr:rowOff>114119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21588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105501</xdr:rowOff>
    </xdr:from>
    <xdr:to>
      <xdr:col>68</xdr:col>
      <xdr:colOff>152400</xdr:colOff>
      <xdr:row>59</xdr:row>
      <xdr:rowOff>114119</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22105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115315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30571</xdr:rowOff>
    </xdr:from>
    <xdr:to>
      <xdr:col>81</xdr:col>
      <xdr:colOff>95250</xdr:colOff>
      <xdr:row>59</xdr:row>
      <xdr:rowOff>132171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14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123298</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6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40912</xdr:rowOff>
    </xdr:from>
    <xdr:to>
      <xdr:col>77</xdr:col>
      <xdr:colOff>95250</xdr:colOff>
      <xdr:row>59</xdr:row>
      <xdr:rowOff>142512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15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152689</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92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49530</xdr:rowOff>
    </xdr:from>
    <xdr:to>
      <xdr:col>73</xdr:col>
      <xdr:colOff>44450</xdr:colOff>
      <xdr:row>59</xdr:row>
      <xdr:rowOff>151130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161307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63319</xdr:rowOff>
    </xdr:from>
    <xdr:to>
      <xdr:col>68</xdr:col>
      <xdr:colOff>203200</xdr:colOff>
      <xdr:row>59</xdr:row>
      <xdr:rowOff>164919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3646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54701</xdr:rowOff>
    </xdr:from>
    <xdr:to>
      <xdr:col>64</xdr:col>
      <xdr:colOff>152400</xdr:colOff>
      <xdr:row>59</xdr:row>
      <xdr:rowOff>156301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1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166478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3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実質公債費比率は、標準税収入等、普通交付税及び臨時財政対策債の増による標準財政規模の増加、一部事務組合への負担金の増、基準財政需要額に算入する公債費の増、公債費に準ずる債務負担行為の減等により、５．１％となり、令和３年度の実質公債費比率（３か年平均）は前年度比１．５ポイントの減となったが、類似団体平均と比較するとやや高い水準にある。今後も新庁舎建設事業に係るの地方債の償還開始を予定しているが、交付税算入は全額ではないため実質公債費比率の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42</xdr:row>
      <xdr:rowOff>25400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1056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165117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154094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22630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43</xdr:row>
      <xdr:rowOff>63077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3549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63077</xdr:rowOff>
    </xdr:from>
    <xdr:to>
      <xdr:col>68</xdr:col>
      <xdr:colOff>152400</xdr:colOff>
      <xdr:row>43</xdr:row>
      <xdr:rowOff>119380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4354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12277</xdr:rowOff>
    </xdr:from>
    <xdr:to>
      <xdr:col>68</xdr:col>
      <xdr:colOff>203200</xdr:colOff>
      <xdr:row>43</xdr:row>
      <xdr:rowOff>113877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98654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及び退職手当負担見込額が減額し、充当可能基金、充当可能特定歳入及び基準財政需要額算入見込額が増額したものの、熊本地震による災害復旧関連の地方債の増や新環境工場建設に伴う組合負担等見込額の増により将来負担額が増額し、将来負担比率は増となった。</a:t>
          </a:r>
        </a:p>
        <a:p>
          <a:r>
            <a:rPr kumimoji="1" lang="ja-JP" altLang="en-US" sz="1300">
              <a:latin typeface="ＭＳ Ｐゴシック" panose="020B0600070205080204" pitchFamily="50" charset="-128"/>
              <a:ea typeface="ＭＳ Ｐゴシック" panose="020B0600070205080204" pitchFamily="50" charset="-128"/>
            </a:rPr>
            <a:t>　熊本地震の影響により、地方債の現在高は大きく増加し実質的な負担は増しているため、今後は公債費等の義務的経費の削減も視野に入れ、財政の健全化に努める。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115375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3217</xdr:rowOff>
    </xdr:from>
    <xdr:to>
      <xdr:col>73</xdr:col>
      <xdr:colOff>44450</xdr:colOff>
      <xdr:row>14</xdr:row>
      <xdr:rowOff>104817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11261</xdr:rowOff>
    </xdr:from>
    <xdr:to>
      <xdr:col>68</xdr:col>
      <xdr:colOff>203200</xdr:colOff>
      <xdr:row>14</xdr:row>
      <xdr:rowOff>112861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47625</xdr:rowOff>
    </xdr:from>
    <xdr:ext cx="9944100" cy="425758"/>
    <xdr:sp macro="" textlink="">
      <xdr:nvSpPr>
        <xdr:cNvPr id="464" name="テキスト ボックス 463">
          <a:extLst>
            <a:ext uri="{FF2B5EF4-FFF2-40B4-BE49-F238E27FC236}">
              <a16:creationId xmlns:a16="http://schemas.microsoft.com/office/drawing/2014/main" id="{B7833EC5-7802-49C9-93AF-5F55205E114C}"/>
            </a:ext>
          </a:extLst>
        </xdr:cNvPr>
        <xdr:cNvSpPr txBox="1"/>
      </xdr:nvSpPr>
      <xdr:spPr>
        <a:xfrm>
          <a:off x="762000" y="4505325"/>
          <a:ext cx="99441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35,807
35,372
99.10
20,909,908
19,562,212
1,144,153
9,219,403
18,671,252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再任用職員の増や会計年度任用職員制度開始による雇用保険料の増により経常経費充当一般財源は増加したものの、経常一般財源の増が影響し、前年度比２．０ポイントの減となっている。今後は人口増に伴う行政需要の増加のため、職員数の増加が見込まれる。新たな定員管理計画や行財政改革大綱等に基づき、適正な職員配置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35</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867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85090</xdr:rowOff>
    </xdr:from>
    <xdr:to>
      <xdr:col>19</xdr:col>
      <xdr:colOff>187325</xdr:colOff>
      <xdr:row>35</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85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4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4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34290</xdr:rowOff>
    </xdr:from>
    <xdr:to>
      <xdr:col>15</xdr:col>
      <xdr:colOff>149225</xdr:colOff>
      <xdr:row>35</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146067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107967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価高騰の影響による委託費や使用料に係る単価の増や新庁舎移行に伴う管理費用の増等により経常経費充当一般財源は増加したものの、経常一般財源の増が影響し、前年度比０．５ポイントの減となった。類似団体平均と比較すると低い水準であるが、今後も物価高騰の影響や人口増による行政需要の増加が見込まれるため、引き続き収支の均衡を保持した健全財政に努め、低い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95250</xdr:rowOff>
    </xdr:from>
    <xdr:to>
      <xdr:col>82</xdr:col>
      <xdr:colOff>107950</xdr:colOff>
      <xdr:row>15</xdr:row>
      <xdr:rowOff>158750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67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158750</xdr:rowOff>
    </xdr:from>
    <xdr:to>
      <xdr:col>78</xdr:col>
      <xdr:colOff>69850</xdr:colOff>
      <xdr:row>17</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305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25400</xdr:rowOff>
    </xdr:from>
    <xdr:to>
      <xdr:col>73</xdr:col>
      <xdr:colOff>180975</xdr:colOff>
      <xdr:row>17</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686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25400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79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44450</xdr:rowOff>
    </xdr:from>
    <xdr:to>
      <xdr:col>82</xdr:col>
      <xdr:colOff>158750</xdr:colOff>
      <xdr:row>15</xdr:row>
      <xdr:rowOff>146050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60977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107950</xdr:rowOff>
    </xdr:from>
    <xdr:to>
      <xdr:col>78</xdr:col>
      <xdr:colOff>120650</xdr:colOff>
      <xdr:row>16</xdr:row>
      <xdr:rowOff>38100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48277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4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146050</xdr:rowOff>
    </xdr:from>
    <xdr:to>
      <xdr:col>69</xdr:col>
      <xdr:colOff>142875</xdr:colOff>
      <xdr:row>16</xdr:row>
      <xdr:rowOff>76200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依然として増加傾向にあり、類似団体平均を大きく上回っている。子ども医療費の年齢制限の引き上げや自立支援に係る障害福祉サービス費の増、障害児支援事業費の増に伴い、経常経費充当一般財源は増加したものの、経常一般財源の増が影響し、前年度比１．０ポイントの減となった。今後も人口増や少子高齢化、施設増によるサービス向上に伴い、扶助費の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59</xdr:row>
      <xdr:rowOff>135165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58728"/>
          <a:ext cx="0" cy="119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107242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22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135165</xdr:rowOff>
    </xdr:from>
    <xdr:to>
      <xdr:col>24</xdr:col>
      <xdr:colOff>114300</xdr:colOff>
      <xdr:row>59</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25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135165</xdr:rowOff>
    </xdr:from>
    <xdr:to>
      <xdr:col>24</xdr:col>
      <xdr:colOff>25400</xdr:colOff>
      <xdr:row>60</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2507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94343</xdr:rowOff>
    </xdr:from>
    <xdr:to>
      <xdr:col>19</xdr:col>
      <xdr:colOff>187325</xdr:colOff>
      <xdr:row>60</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381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94343</xdr:rowOff>
    </xdr:from>
    <xdr:to>
      <xdr:col>15</xdr:col>
      <xdr:colOff>98425</xdr:colOff>
      <xdr:row>61</xdr:row>
      <xdr:rowOff>53522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3813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37193</xdr:rowOff>
    </xdr:from>
    <xdr:to>
      <xdr:col>11</xdr:col>
      <xdr:colOff>9525</xdr:colOff>
      <xdr:row>61</xdr:row>
      <xdr:rowOff>53522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495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155320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84365</xdr:rowOff>
    </xdr:from>
    <xdr:to>
      <xdr:col>24</xdr:col>
      <xdr:colOff>76200</xdr:colOff>
      <xdr:row>60</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164392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0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43543</xdr:rowOff>
    </xdr:from>
    <xdr:to>
      <xdr:col>15</xdr:col>
      <xdr:colOff>149225</xdr:colOff>
      <xdr:row>60</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129920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2722</xdr:rowOff>
    </xdr:from>
    <xdr:to>
      <xdr:col>11</xdr:col>
      <xdr:colOff>60325</xdr:colOff>
      <xdr:row>61</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89099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157843</xdr:rowOff>
    </xdr:from>
    <xdr:to>
      <xdr:col>6</xdr:col>
      <xdr:colOff>171450</xdr:colOff>
      <xdr:row>61</xdr:row>
      <xdr:rowOff>87993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72770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特別会計への繰出金及び公共施設の維持補修費が増加したことにより、経常経費充当一般財源は増加したものの、経常一般財源の増が影響し、前年度比０．５ポイントの減となった。少子高齢化に伴い、国民健康保険特別会計や介護保険特別会計、後期高齢者医療特別会計等の他会計への繰出金といった経常経費は今後増加が見込まれるため、今後も経常経費の見直し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56</xdr:row>
      <xdr:rowOff>78015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6247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67128</xdr:rowOff>
    </xdr:from>
    <xdr:to>
      <xdr:col>78</xdr:col>
      <xdr:colOff>69850</xdr:colOff>
      <xdr:row>56</xdr:row>
      <xdr:rowOff>78015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668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67128</xdr:rowOff>
    </xdr:from>
    <xdr:to>
      <xdr:col>73</xdr:col>
      <xdr:colOff>180975</xdr:colOff>
      <xdr:row>56</xdr:row>
      <xdr:rowOff>99785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668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99785</xdr:rowOff>
    </xdr:from>
    <xdr:to>
      <xdr:col>69</xdr:col>
      <xdr:colOff>92075</xdr:colOff>
      <xdr:row>56</xdr:row>
      <xdr:rowOff>99785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00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144235</xdr:rowOff>
    </xdr:from>
    <xdr:to>
      <xdr:col>82</xdr:col>
      <xdr:colOff>158750</xdr:colOff>
      <xdr:row>56</xdr:row>
      <xdr:rowOff>74385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160762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16328</xdr:rowOff>
    </xdr:from>
    <xdr:to>
      <xdr:col>74</xdr:col>
      <xdr:colOff>31750</xdr:colOff>
      <xdr:row>56</xdr:row>
      <xdr:rowOff>117928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128105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48985</xdr:rowOff>
    </xdr:from>
    <xdr:to>
      <xdr:col>69</xdr:col>
      <xdr:colOff>142875</xdr:colOff>
      <xdr:row>56</xdr:row>
      <xdr:rowOff>150585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160762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48985</xdr:rowOff>
    </xdr:from>
    <xdr:to>
      <xdr:col>65</xdr:col>
      <xdr:colOff>53975</xdr:colOff>
      <xdr:row>56</xdr:row>
      <xdr:rowOff>150585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160762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環境工場建設事業の完了による物件費の減や負担割合の減に伴う菊池環境保全組合負担金の減及びし尿処理施設の維持管理費の減に伴う菊池広域連合負担金の減により、補助費は前年度比１．７ポイントの減となった。類似団体平均と比べると低い水準であるが、新環境工場に係る地方債の償還が始まると菊池環境保全組合への負担金が増加するため、各種団体への補助金の見直しを引き続き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36</xdr:row>
      <xdr:rowOff>8128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10260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40132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40132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212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40132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212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熊本地震に係る災害復旧事業債の償還が増額し、経常経費充当一般財源は増加したものの、経常一般財源の増が影響し、１．７ポイントの減となった。熊本地震からの復旧・復興事業に係る交付税の算入率は高いが、今後は新庁舎建設の災害復旧事業債の元金償還の開始に伴い、公債費の更なる増加が見込まれる。既存事業の見直しを行いながら、計画的な起債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76708</xdr:rowOff>
    </xdr:from>
    <xdr:to>
      <xdr:col>24</xdr:col>
      <xdr:colOff>25400</xdr:colOff>
      <xdr:row>81</xdr:row>
      <xdr:rowOff>60706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79270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24130</xdr:rowOff>
    </xdr:from>
    <xdr:to>
      <xdr:col>19</xdr:col>
      <xdr:colOff>187325</xdr:colOff>
      <xdr:row>81</xdr:row>
      <xdr:rowOff>60706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9115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3556</xdr:rowOff>
    </xdr:from>
    <xdr:to>
      <xdr:col>15</xdr:col>
      <xdr:colOff>98425</xdr:colOff>
      <xdr:row>81</xdr:row>
      <xdr:rowOff>24130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71955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3556</xdr:rowOff>
    </xdr:from>
    <xdr:to>
      <xdr:col>11</xdr:col>
      <xdr:colOff>9525</xdr:colOff>
      <xdr:row>80</xdr:row>
      <xdr:rowOff>49276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7195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25908</xdr:rowOff>
    </xdr:from>
    <xdr:to>
      <xdr:col>24</xdr:col>
      <xdr:colOff>76200</xdr:colOff>
      <xdr:row>80</xdr:row>
      <xdr:rowOff>127508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169435</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9906</xdr:rowOff>
    </xdr:from>
    <xdr:to>
      <xdr:col>20</xdr:col>
      <xdr:colOff>38100</xdr:colOff>
      <xdr:row>81</xdr:row>
      <xdr:rowOff>111506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8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96283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98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144780</xdr:rowOff>
    </xdr:from>
    <xdr:to>
      <xdr:col>15</xdr:col>
      <xdr:colOff>149225</xdr:colOff>
      <xdr:row>81</xdr:row>
      <xdr:rowOff>74930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59707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124206</xdr:rowOff>
    </xdr:from>
    <xdr:to>
      <xdr:col>11</xdr:col>
      <xdr:colOff>60325</xdr:colOff>
      <xdr:row>80</xdr:row>
      <xdr:rowOff>54356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39133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169926</xdr:rowOff>
    </xdr:from>
    <xdr:to>
      <xdr:col>6</xdr:col>
      <xdr:colOff>171450</xdr:colOff>
      <xdr:row>80</xdr:row>
      <xdr:rowOff>100076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84853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扶助費、維持補修費、繰出金は増額したものの、経常一般財源の増が影響し、前年度比５．７ポイント減少している。今後も物価高騰による物件費の増や菊池環境保全組合負担金等の増も見込まれるため、引き続き経常経費の見直しを行い、経常的な経費に充当できる一般財源の確保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40132</xdr:rowOff>
    </xdr:from>
    <xdr:to>
      <xdr:col>82</xdr:col>
      <xdr:colOff>107950</xdr:colOff>
      <xdr:row>75</xdr:row>
      <xdr:rowOff>129286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727432"/>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129286</xdr:rowOff>
    </xdr:from>
    <xdr:to>
      <xdr:col>78</xdr:col>
      <xdr:colOff>69850</xdr:colOff>
      <xdr:row>76</xdr:row>
      <xdr:rowOff>21844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9880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156718</xdr:rowOff>
    </xdr:from>
    <xdr:to>
      <xdr:col>73</xdr:col>
      <xdr:colOff>180975</xdr:colOff>
      <xdr:row>76</xdr:row>
      <xdr:rowOff>21844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15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143002</xdr:rowOff>
    </xdr:from>
    <xdr:to>
      <xdr:col>69</xdr:col>
      <xdr:colOff>92075</xdr:colOff>
      <xdr:row>75</xdr:row>
      <xdr:rowOff>156718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001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160782</xdr:rowOff>
    </xdr:from>
    <xdr:to>
      <xdr:col>82</xdr:col>
      <xdr:colOff>158750</xdr:colOff>
      <xdr:row>74</xdr:row>
      <xdr:rowOff>90932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69359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78486</xdr:rowOff>
    </xdr:from>
    <xdr:to>
      <xdr:col>78</xdr:col>
      <xdr:colOff>120650</xdr:colOff>
      <xdr:row>76</xdr:row>
      <xdr:rowOff>8635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18813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105918</xdr:rowOff>
    </xdr:from>
    <xdr:to>
      <xdr:col>69</xdr:col>
      <xdr:colOff>142875</xdr:colOff>
      <xdr:row>76</xdr:row>
      <xdr:rowOff>36069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46245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150432</xdr:rowOff>
    </xdr:from>
    <xdr:to>
      <xdr:col>29</xdr:col>
      <xdr:colOff>127000</xdr:colOff>
      <xdr:row>19</xdr:row>
      <xdr:rowOff>167138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455607"/>
          <a:ext cx="647700" cy="1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117816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08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150432</xdr:rowOff>
    </xdr:from>
    <xdr:to>
      <xdr:col>26</xdr:col>
      <xdr:colOff>50800</xdr:colOff>
      <xdr:row>20</xdr:row>
      <xdr:rowOff>5671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55607"/>
          <a:ext cx="698500" cy="26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114692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05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5671</xdr:rowOff>
    </xdr:from>
    <xdr:to>
      <xdr:col>22</xdr:col>
      <xdr:colOff>114300</xdr:colOff>
      <xdr:row>20</xdr:row>
      <xdr:rowOff>37198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82296"/>
          <a:ext cx="698500" cy="31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127322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37198</xdr:rowOff>
    </xdr:from>
    <xdr:to>
      <xdr:col>18</xdr:col>
      <xdr:colOff>177800</xdr:colOff>
      <xdr:row>20</xdr:row>
      <xdr:rowOff>51543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513823"/>
          <a:ext cx="698500" cy="1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116338</xdr:rowOff>
    </xdr:from>
    <xdr:to>
      <xdr:col>29</xdr:col>
      <xdr:colOff>177800</xdr:colOff>
      <xdr:row>20</xdr:row>
      <xdr:rowOff>46488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421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88415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9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99632</xdr:rowOff>
    </xdr:from>
    <xdr:to>
      <xdr:col>26</xdr:col>
      <xdr:colOff>101600</xdr:colOff>
      <xdr:row>20</xdr:row>
      <xdr:rowOff>29782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40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14559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91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126321</xdr:rowOff>
    </xdr:from>
    <xdr:to>
      <xdr:col>22</xdr:col>
      <xdr:colOff>165100</xdr:colOff>
      <xdr:row>20</xdr:row>
      <xdr:rowOff>56471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31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41248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17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157848</xdr:rowOff>
    </xdr:from>
    <xdr:to>
      <xdr:col>19</xdr:col>
      <xdr:colOff>38100</xdr:colOff>
      <xdr:row>20</xdr:row>
      <xdr:rowOff>87998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63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72775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4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743</xdr:rowOff>
    </xdr:from>
    <xdr:to>
      <xdr:col>15</xdr:col>
      <xdr:colOff>101600</xdr:colOff>
      <xdr:row>20</xdr:row>
      <xdr:rowOff>102343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7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87120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271181</xdr:rowOff>
    </xdr:from>
    <xdr:to>
      <xdr:col>29</xdr:col>
      <xdr:colOff>127000</xdr:colOff>
      <xdr:row>35</xdr:row>
      <xdr:rowOff>312917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81531"/>
          <a:ext cx="647700" cy="41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19281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29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150220</xdr:rowOff>
    </xdr:from>
    <xdr:to>
      <xdr:col>26</xdr:col>
      <xdr:colOff>50800</xdr:colOff>
      <xdr:row>35</xdr:row>
      <xdr:rowOff>271181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60570"/>
          <a:ext cx="698500" cy="120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80007</xdr:rowOff>
    </xdr:from>
    <xdr:to>
      <xdr:col>22</xdr:col>
      <xdr:colOff>114300</xdr:colOff>
      <xdr:row>35</xdr:row>
      <xdr:rowOff>150220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690357"/>
          <a:ext cx="698500" cy="70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244089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5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4438</xdr:rowOff>
    </xdr:from>
    <xdr:to>
      <xdr:col>18</xdr:col>
      <xdr:colOff>177800</xdr:colOff>
      <xdr:row>35</xdr:row>
      <xdr:rowOff>80007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614788"/>
          <a:ext cx="698500" cy="75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227630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3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239713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5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262117</xdr:rowOff>
    </xdr:from>
    <xdr:to>
      <xdr:col>29</xdr:col>
      <xdr:colOff>177800</xdr:colOff>
      <xdr:row>36</xdr:row>
      <xdr:rowOff>20817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72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234194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4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220381</xdr:rowOff>
    </xdr:from>
    <xdr:to>
      <xdr:col>26</xdr:col>
      <xdr:colOff>101600</xdr:colOff>
      <xdr:row>35</xdr:row>
      <xdr:rowOff>321981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30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306758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17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99420</xdr:rowOff>
    </xdr:from>
    <xdr:to>
      <xdr:col>22</xdr:col>
      <xdr:colOff>165100</xdr:colOff>
      <xdr:row>35</xdr:row>
      <xdr:rowOff>201020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09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211197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7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29207</xdr:rowOff>
    </xdr:from>
    <xdr:to>
      <xdr:col>19</xdr:col>
      <xdr:colOff>38100</xdr:colOff>
      <xdr:row>35</xdr:row>
      <xdr:rowOff>130807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39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140983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0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296538</xdr:rowOff>
    </xdr:from>
    <xdr:to>
      <xdr:col>15</xdr:col>
      <xdr:colOff>101600</xdr:colOff>
      <xdr:row>35</xdr:row>
      <xdr:rowOff>55238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63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65415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3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35,807
35,372
99.10
20,909,908
19,562,212
1,144,153
9,219,403
18,671,252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160617</xdr:rowOff>
    </xdr:from>
    <xdr:to>
      <xdr:col>24</xdr:col>
      <xdr:colOff>63500</xdr:colOff>
      <xdr:row>37</xdr:row>
      <xdr:rowOff>167001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504267"/>
          <a:ext cx="8382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160617</xdr:rowOff>
    </xdr:from>
    <xdr:to>
      <xdr:col>19</xdr:col>
      <xdr:colOff>177800</xdr:colOff>
      <xdr:row>38</xdr:row>
      <xdr:rowOff>53681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04267"/>
          <a:ext cx="889000" cy="6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53681</xdr:rowOff>
    </xdr:from>
    <xdr:to>
      <xdr:col>15</xdr:col>
      <xdr:colOff>50800</xdr:colOff>
      <xdr:row>38</xdr:row>
      <xdr:rowOff>73618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68781"/>
          <a:ext cx="889000" cy="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134153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53534</xdr:rowOff>
    </xdr:from>
    <xdr:to>
      <xdr:col>10</xdr:col>
      <xdr:colOff>114300</xdr:colOff>
      <xdr:row>38</xdr:row>
      <xdr:rowOff>73618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68634"/>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132373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116201</xdr:rowOff>
    </xdr:from>
    <xdr:to>
      <xdr:col>24</xdr:col>
      <xdr:colOff>114300</xdr:colOff>
      <xdr:row>38</xdr:row>
      <xdr:rowOff>46351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94628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3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109817</xdr:rowOff>
    </xdr:from>
    <xdr:to>
      <xdr:col>20</xdr:col>
      <xdr:colOff>38100</xdr:colOff>
      <xdr:row>38</xdr:row>
      <xdr:rowOff>39967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31094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4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2881</xdr:rowOff>
    </xdr:from>
    <xdr:to>
      <xdr:col>15</xdr:col>
      <xdr:colOff>101600</xdr:colOff>
      <xdr:row>38</xdr:row>
      <xdr:rowOff>104481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95608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1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22818</xdr:rowOff>
    </xdr:from>
    <xdr:to>
      <xdr:col>10</xdr:col>
      <xdr:colOff>165100</xdr:colOff>
      <xdr:row>38</xdr:row>
      <xdr:rowOff>124418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3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115545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3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2734</xdr:rowOff>
    </xdr:from>
    <xdr:to>
      <xdr:col>6</xdr:col>
      <xdr:colOff>38100</xdr:colOff>
      <xdr:row>38</xdr:row>
      <xdr:rowOff>104334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1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95461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1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22037</xdr:rowOff>
    </xdr:from>
    <xdr:to>
      <xdr:col>24</xdr:col>
      <xdr:colOff>63500</xdr:colOff>
      <xdr:row>57</xdr:row>
      <xdr:rowOff>85228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794687"/>
          <a:ext cx="838200" cy="6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78940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22037</xdr:rowOff>
    </xdr:from>
    <xdr:to>
      <xdr:col>19</xdr:col>
      <xdr:colOff>177800</xdr:colOff>
      <xdr:row>58</xdr:row>
      <xdr:rowOff>104708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94687"/>
          <a:ext cx="889000" cy="25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77591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91384</xdr:rowOff>
    </xdr:from>
    <xdr:to>
      <xdr:col>15</xdr:col>
      <xdr:colOff>50800</xdr:colOff>
      <xdr:row>58</xdr:row>
      <xdr:rowOff>104708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035484"/>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46468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10574</xdr:rowOff>
    </xdr:from>
    <xdr:to>
      <xdr:col>10</xdr:col>
      <xdr:colOff>114300</xdr:colOff>
      <xdr:row>58</xdr:row>
      <xdr:rowOff>91384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8583074"/>
          <a:ext cx="889000" cy="145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56853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8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6601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7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34428</xdr:rowOff>
    </xdr:from>
    <xdr:to>
      <xdr:col>24</xdr:col>
      <xdr:colOff>114300</xdr:colOff>
      <xdr:row>57</xdr:row>
      <xdr:rowOff>136028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12855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8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142687</xdr:rowOff>
    </xdr:from>
    <xdr:to>
      <xdr:col>20</xdr:col>
      <xdr:colOff>38100</xdr:colOff>
      <xdr:row>57</xdr:row>
      <xdr:rowOff>72837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4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63964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3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53908</xdr:rowOff>
    </xdr:from>
    <xdr:to>
      <xdr:col>15</xdr:col>
      <xdr:colOff>101600</xdr:colOff>
      <xdr:row>58</xdr:row>
      <xdr:rowOff>155508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9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146635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9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40584</xdr:rowOff>
    </xdr:from>
    <xdr:to>
      <xdr:col>10</xdr:col>
      <xdr:colOff>165100</xdr:colOff>
      <xdr:row>58</xdr:row>
      <xdr:rowOff>142184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133311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7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131224</xdr:rowOff>
    </xdr:from>
    <xdr:to>
      <xdr:col>6</xdr:col>
      <xdr:colOff>38100</xdr:colOff>
      <xdr:row>50</xdr:row>
      <xdr:rowOff>61374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853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77901</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830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118852</xdr:rowOff>
    </xdr:from>
    <xdr:to>
      <xdr:col>24</xdr:col>
      <xdr:colOff>63500</xdr:colOff>
      <xdr:row>77</xdr:row>
      <xdr:rowOff>22383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49052"/>
          <a:ext cx="8382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2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22383</xdr:rowOff>
    </xdr:from>
    <xdr:to>
      <xdr:col>19</xdr:col>
      <xdr:colOff>177800</xdr:colOff>
      <xdr:row>77</xdr:row>
      <xdr:rowOff>96952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24033"/>
          <a:ext cx="889000" cy="7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149944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96952</xdr:rowOff>
    </xdr:from>
    <xdr:to>
      <xdr:col>15</xdr:col>
      <xdr:colOff>50800</xdr:colOff>
      <xdr:row>77</xdr:row>
      <xdr:rowOff>121000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98602"/>
          <a:ext cx="889000" cy="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160825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6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121000</xdr:rowOff>
    </xdr:from>
    <xdr:to>
      <xdr:col>10</xdr:col>
      <xdr:colOff>114300</xdr:colOff>
      <xdr:row>77</xdr:row>
      <xdr:rowOff>160731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22650"/>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9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90929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4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143033</xdr:rowOff>
    </xdr:from>
    <xdr:to>
      <xdr:col>20</xdr:col>
      <xdr:colOff>38100</xdr:colOff>
      <xdr:row>77</xdr:row>
      <xdr:rowOff>73183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89709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94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46152</xdr:rowOff>
    </xdr:from>
    <xdr:to>
      <xdr:col>15</xdr:col>
      <xdr:colOff>101600</xdr:colOff>
      <xdr:row>77</xdr:row>
      <xdr:rowOff>147752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4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164279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2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70200</xdr:rowOff>
    </xdr:from>
    <xdr:to>
      <xdr:col>10</xdr:col>
      <xdr:colOff>165100</xdr:colOff>
      <xdr:row>78</xdr:row>
      <xdr:rowOff>350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162927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6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109931</xdr:rowOff>
    </xdr:from>
    <xdr:to>
      <xdr:col>6</xdr:col>
      <xdr:colOff>38100</xdr:colOff>
      <xdr:row>78</xdr:row>
      <xdr:rowOff>40081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31208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15990</xdr:rowOff>
    </xdr:from>
    <xdr:to>
      <xdr:col>24</xdr:col>
      <xdr:colOff>63500</xdr:colOff>
      <xdr:row>93</xdr:row>
      <xdr:rowOff>150558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617940"/>
          <a:ext cx="838200" cy="47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86168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73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150558</xdr:rowOff>
    </xdr:from>
    <xdr:to>
      <xdr:col>19</xdr:col>
      <xdr:colOff>177800</xdr:colOff>
      <xdr:row>94</xdr:row>
      <xdr:rowOff>129756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095408"/>
          <a:ext cx="889000" cy="15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4414</xdr:rowOff>
    </xdr:from>
    <xdr:to>
      <xdr:col>20</xdr:col>
      <xdr:colOff>38100</xdr:colOff>
      <xdr:row>98</xdr:row>
      <xdr:rowOff>106014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0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97141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89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129756</xdr:rowOff>
    </xdr:from>
    <xdr:to>
      <xdr:col>15</xdr:col>
      <xdr:colOff>50800</xdr:colOff>
      <xdr:row>94</xdr:row>
      <xdr:rowOff>136824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246056"/>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66650</xdr:rowOff>
    </xdr:from>
    <xdr:to>
      <xdr:col>15</xdr:col>
      <xdr:colOff>101600</xdr:colOff>
      <xdr:row>98</xdr:row>
      <xdr:rowOff>168250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159377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136824</xdr:rowOff>
    </xdr:from>
    <xdr:to>
      <xdr:col>10</xdr:col>
      <xdr:colOff>114300</xdr:colOff>
      <xdr:row>95</xdr:row>
      <xdr:rowOff>30429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253124"/>
          <a:ext cx="889000" cy="6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118771</xdr:rowOff>
    </xdr:from>
    <xdr:to>
      <xdr:col>10</xdr:col>
      <xdr:colOff>165100</xdr:colOff>
      <xdr:row>99</xdr:row>
      <xdr:rowOff>48921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40048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39667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1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136640</xdr:rowOff>
    </xdr:from>
    <xdr:to>
      <xdr:col>24</xdr:col>
      <xdr:colOff>114300</xdr:colOff>
      <xdr:row>91</xdr:row>
      <xdr:rowOff>66790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56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159517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41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99758</xdr:rowOff>
    </xdr:from>
    <xdr:to>
      <xdr:col>20</xdr:col>
      <xdr:colOff>38100</xdr:colOff>
      <xdr:row>94</xdr:row>
      <xdr:rowOff>29908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04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46435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81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78956</xdr:rowOff>
    </xdr:from>
    <xdr:to>
      <xdr:col>15</xdr:col>
      <xdr:colOff>101600</xdr:colOff>
      <xdr:row>95</xdr:row>
      <xdr:rowOff>9106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19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25633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97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86024</xdr:rowOff>
    </xdr:from>
    <xdr:to>
      <xdr:col>10</xdr:col>
      <xdr:colOff>165100</xdr:colOff>
      <xdr:row>95</xdr:row>
      <xdr:rowOff>16174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20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32701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97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151079</xdr:rowOff>
    </xdr:from>
    <xdr:to>
      <xdr:col>6</xdr:col>
      <xdr:colOff>38100</xdr:colOff>
      <xdr:row>95</xdr:row>
      <xdr:rowOff>81229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26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97756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04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15635</xdr:rowOff>
    </xdr:from>
    <xdr:to>
      <xdr:col>55</xdr:col>
      <xdr:colOff>0</xdr:colOff>
      <xdr:row>38</xdr:row>
      <xdr:rowOff>26020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330585"/>
          <a:ext cx="838200" cy="12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32790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04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15635</xdr:rowOff>
    </xdr:from>
    <xdr:to>
      <xdr:col>50</xdr:col>
      <xdr:colOff>114300</xdr:colOff>
      <xdr:row>38</xdr:row>
      <xdr:rowOff>87209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330585"/>
          <a:ext cx="889000" cy="127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114274</xdr:rowOff>
    </xdr:from>
    <xdr:to>
      <xdr:col>50</xdr:col>
      <xdr:colOff>165100</xdr:colOff>
      <xdr:row>31</xdr:row>
      <xdr:rowOff>44424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60951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89136</xdr:rowOff>
    </xdr:from>
    <xdr:to>
      <xdr:col>45</xdr:col>
      <xdr:colOff>177800</xdr:colOff>
      <xdr:row>38</xdr:row>
      <xdr:rowOff>87209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261336"/>
          <a:ext cx="889000" cy="34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68468</xdr:rowOff>
    </xdr:from>
    <xdr:to>
      <xdr:col>46</xdr:col>
      <xdr:colOff>38100</xdr:colOff>
      <xdr:row>37</xdr:row>
      <xdr:rowOff>170067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15145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121074</xdr:rowOff>
    </xdr:from>
    <xdr:to>
      <xdr:col>41</xdr:col>
      <xdr:colOff>50800</xdr:colOff>
      <xdr:row>36</xdr:row>
      <xdr:rowOff>89136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5950374"/>
          <a:ext cx="889000" cy="31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102518</xdr:rowOff>
    </xdr:from>
    <xdr:to>
      <xdr:col>41</xdr:col>
      <xdr:colOff>101600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23795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3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131245</xdr:rowOff>
    </xdr:from>
    <xdr:to>
      <xdr:col>36</xdr:col>
      <xdr:colOff>165100</xdr:colOff>
      <xdr:row>38</xdr:row>
      <xdr:rowOff>61395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52522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6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146671</xdr:rowOff>
    </xdr:from>
    <xdr:to>
      <xdr:col>55</xdr:col>
      <xdr:colOff>50800</xdr:colOff>
      <xdr:row>38</xdr:row>
      <xdr:rowOff>76820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903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125097</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6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136285</xdr:rowOff>
    </xdr:from>
    <xdr:to>
      <xdr:col>50</xdr:col>
      <xdr:colOff>165100</xdr:colOff>
      <xdr:row>31</xdr:row>
      <xdr:rowOff>66435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27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57562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37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36409</xdr:rowOff>
    </xdr:from>
    <xdr:to>
      <xdr:col>46</xdr:col>
      <xdr:colOff>38100</xdr:colOff>
      <xdr:row>38</xdr:row>
      <xdr:rowOff>138009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5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129136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4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38336</xdr:rowOff>
    </xdr:from>
    <xdr:to>
      <xdr:col>41</xdr:col>
      <xdr:colOff>101600</xdr:colOff>
      <xdr:row>36</xdr:row>
      <xdr:rowOff>139936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1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156463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98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70274</xdr:rowOff>
    </xdr:from>
    <xdr:to>
      <xdr:col>36</xdr:col>
      <xdr:colOff>165100</xdr:colOff>
      <xdr:row>35</xdr:row>
      <xdr:rowOff>424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589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16951</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5674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115971</xdr:rowOff>
    </xdr:from>
    <xdr:to>
      <xdr:col>55</xdr:col>
      <xdr:colOff>0</xdr:colOff>
      <xdr:row>57</xdr:row>
      <xdr:rowOff>7607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717171"/>
          <a:ext cx="838200" cy="6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58328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5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102385</xdr:rowOff>
    </xdr:from>
    <xdr:to>
      <xdr:col>50</xdr:col>
      <xdr:colOff>114300</xdr:colOff>
      <xdr:row>57</xdr:row>
      <xdr:rowOff>7607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703585"/>
          <a:ext cx="889000" cy="7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43997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102385</xdr:rowOff>
    </xdr:from>
    <xdr:to>
      <xdr:col>45</xdr:col>
      <xdr:colOff>177800</xdr:colOff>
      <xdr:row>56</xdr:row>
      <xdr:rowOff>167490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703585"/>
          <a:ext cx="889000" cy="6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150241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167490</xdr:rowOff>
    </xdr:from>
    <xdr:to>
      <xdr:col>41</xdr:col>
      <xdr:colOff>50800</xdr:colOff>
      <xdr:row>56</xdr:row>
      <xdr:rowOff>171003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768690"/>
          <a:ext cx="8890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44195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45826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65171</xdr:rowOff>
    </xdr:from>
    <xdr:to>
      <xdr:col>55</xdr:col>
      <xdr:colOff>50800</xdr:colOff>
      <xdr:row>56</xdr:row>
      <xdr:rowOff>166771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66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88048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51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128257</xdr:rowOff>
    </xdr:from>
    <xdr:to>
      <xdr:col>50</xdr:col>
      <xdr:colOff>165100</xdr:colOff>
      <xdr:row>57</xdr:row>
      <xdr:rowOff>58407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72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49534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51585</xdr:rowOff>
    </xdr:from>
    <xdr:to>
      <xdr:col>46</xdr:col>
      <xdr:colOff>38100</xdr:colOff>
      <xdr:row>56</xdr:row>
      <xdr:rowOff>153185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6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169712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42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116690</xdr:rowOff>
    </xdr:from>
    <xdr:to>
      <xdr:col>41</xdr:col>
      <xdr:colOff>101600</xdr:colOff>
      <xdr:row>57</xdr:row>
      <xdr:rowOff>46840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1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37967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1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120203</xdr:rowOff>
    </xdr:from>
    <xdr:to>
      <xdr:col>36</xdr:col>
      <xdr:colOff>165100</xdr:colOff>
      <xdr:row>57</xdr:row>
      <xdr:rowOff>50353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2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41480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1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83313</xdr:rowOff>
    </xdr:from>
    <xdr:to>
      <xdr:col>55</xdr:col>
      <xdr:colOff>0</xdr:colOff>
      <xdr:row>76</xdr:row>
      <xdr:rowOff>144920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113513"/>
          <a:ext cx="8382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48849</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50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119259</xdr:rowOff>
    </xdr:from>
    <xdr:to>
      <xdr:col>50</xdr:col>
      <xdr:colOff>114300</xdr:colOff>
      <xdr:row>76</xdr:row>
      <xdr:rowOff>83313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2806559"/>
          <a:ext cx="889000" cy="30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38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119259</xdr:rowOff>
    </xdr:from>
    <xdr:to>
      <xdr:col>45</xdr:col>
      <xdr:colOff>177800</xdr:colOff>
      <xdr:row>74</xdr:row>
      <xdr:rowOff>171171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806559"/>
          <a:ext cx="889000" cy="5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125049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3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171171</xdr:rowOff>
    </xdr:from>
    <xdr:to>
      <xdr:col>41</xdr:col>
      <xdr:colOff>50800</xdr:colOff>
      <xdr:row>76</xdr:row>
      <xdr:rowOff>157511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2858471"/>
          <a:ext cx="889000" cy="32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150176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3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145984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3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94120</xdr:rowOff>
    </xdr:from>
    <xdr:to>
      <xdr:col>55</xdr:col>
      <xdr:colOff>50800</xdr:colOff>
      <xdr:row>77</xdr:row>
      <xdr:rowOff>24270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1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116997</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97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32513</xdr:rowOff>
    </xdr:from>
    <xdr:to>
      <xdr:col>50</xdr:col>
      <xdr:colOff>165100</xdr:colOff>
      <xdr:row>76</xdr:row>
      <xdr:rowOff>134113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06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150639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83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68459</xdr:rowOff>
    </xdr:from>
    <xdr:to>
      <xdr:col>46</xdr:col>
      <xdr:colOff>38100</xdr:colOff>
      <xdr:row>74</xdr:row>
      <xdr:rowOff>170059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75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15136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5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120371</xdr:rowOff>
    </xdr:from>
    <xdr:to>
      <xdr:col>41</xdr:col>
      <xdr:colOff>101600</xdr:colOff>
      <xdr:row>75</xdr:row>
      <xdr:rowOff>50521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80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67048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58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106711</xdr:rowOff>
    </xdr:from>
    <xdr:to>
      <xdr:col>36</xdr:col>
      <xdr:colOff>165100</xdr:colOff>
      <xdr:row>77</xdr:row>
      <xdr:rowOff>36861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13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53389</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9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97746</xdr:rowOff>
    </xdr:from>
    <xdr:to>
      <xdr:col>55</xdr:col>
      <xdr:colOff>0</xdr:colOff>
      <xdr:row>98</xdr:row>
      <xdr:rowOff>32660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728396"/>
          <a:ext cx="838200" cy="10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56108</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32660</xdr:rowOff>
    </xdr:from>
    <xdr:to>
      <xdr:col>50</xdr:col>
      <xdr:colOff>114300</xdr:colOff>
      <xdr:row>98</xdr:row>
      <xdr:rowOff>87057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834760"/>
          <a:ext cx="889000" cy="5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10724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87057</xdr:rowOff>
    </xdr:from>
    <xdr:to>
      <xdr:col>45</xdr:col>
      <xdr:colOff>177800</xdr:colOff>
      <xdr:row>98</xdr:row>
      <xdr:rowOff>158054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889157"/>
          <a:ext cx="889000" cy="7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155244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158195</xdr:rowOff>
    </xdr:from>
    <xdr:to>
      <xdr:col>41</xdr:col>
      <xdr:colOff>50800</xdr:colOff>
      <xdr:row>98</xdr:row>
      <xdr:rowOff>158054</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788845"/>
          <a:ext cx="889000" cy="17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13544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46946</xdr:rowOff>
    </xdr:from>
    <xdr:to>
      <xdr:col>55</xdr:col>
      <xdr:colOff>50800</xdr:colOff>
      <xdr:row>97</xdr:row>
      <xdr:rowOff>148546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7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25373</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153310</xdr:rowOff>
    </xdr:from>
    <xdr:to>
      <xdr:col>50</xdr:col>
      <xdr:colOff>165100</xdr:colOff>
      <xdr:row>98</xdr:row>
      <xdr:rowOff>83460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74587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87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36257</xdr:rowOff>
    </xdr:from>
    <xdr:to>
      <xdr:col>46</xdr:col>
      <xdr:colOff>38100</xdr:colOff>
      <xdr:row>98</xdr:row>
      <xdr:rowOff>137857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83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128984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93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107254</xdr:rowOff>
    </xdr:from>
    <xdr:to>
      <xdr:col>41</xdr:col>
      <xdr:colOff>101600</xdr:colOff>
      <xdr:row>99</xdr:row>
      <xdr:rowOff>37404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90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28531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700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107395</xdr:rowOff>
    </xdr:from>
    <xdr:to>
      <xdr:col>36</xdr:col>
      <xdr:colOff>165100</xdr:colOff>
      <xdr:row>98</xdr:row>
      <xdr:rowOff>37545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28672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3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102598</xdr:rowOff>
    </xdr:from>
    <xdr:to>
      <xdr:col>85</xdr:col>
      <xdr:colOff>127000</xdr:colOff>
      <xdr:row>32</xdr:row>
      <xdr:rowOff>56650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5246098"/>
          <a:ext cx="838200" cy="29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159110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02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75669</xdr:rowOff>
    </xdr:from>
    <xdr:to>
      <xdr:col>81</xdr:col>
      <xdr:colOff>50800</xdr:colOff>
      <xdr:row>30</xdr:row>
      <xdr:rowOff>102598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5219169"/>
          <a:ext cx="8890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94279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60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75669</xdr:rowOff>
    </xdr:from>
    <xdr:to>
      <xdr:col>76</xdr:col>
      <xdr:colOff>114300</xdr:colOff>
      <xdr:row>34</xdr:row>
      <xdr:rowOff>136820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5219169"/>
          <a:ext cx="889000" cy="74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99011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61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14199</xdr:rowOff>
    </xdr:from>
    <xdr:to>
      <xdr:col>71</xdr:col>
      <xdr:colOff>177800</xdr:colOff>
      <xdr:row>34</xdr:row>
      <xdr:rowOff>136820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5843499"/>
          <a:ext cx="889000" cy="1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128409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6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142011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65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5850</xdr:rowOff>
    </xdr:from>
    <xdr:to>
      <xdr:col>85</xdr:col>
      <xdr:colOff>177800</xdr:colOff>
      <xdr:row>32</xdr:row>
      <xdr:rowOff>107450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54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28727</xdr:rowOff>
    </xdr:from>
    <xdr:ext cx="534377"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534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51798</xdr:rowOff>
    </xdr:from>
    <xdr:to>
      <xdr:col>81</xdr:col>
      <xdr:colOff>101600</xdr:colOff>
      <xdr:row>30</xdr:row>
      <xdr:rowOff>153398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519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169925</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14111" y="497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24869</xdr:rowOff>
    </xdr:from>
    <xdr:to>
      <xdr:col>76</xdr:col>
      <xdr:colOff>165100</xdr:colOff>
      <xdr:row>30</xdr:row>
      <xdr:rowOff>126469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516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142996</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25111" y="494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86020</xdr:rowOff>
    </xdr:from>
    <xdr:to>
      <xdr:col>72</xdr:col>
      <xdr:colOff>38100</xdr:colOff>
      <xdr:row>35</xdr:row>
      <xdr:rowOff>16170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59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32697</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36111" y="569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134849</xdr:rowOff>
    </xdr:from>
    <xdr:to>
      <xdr:col>67</xdr:col>
      <xdr:colOff>101600</xdr:colOff>
      <xdr:row>34</xdr:row>
      <xdr:rowOff>64999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579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81526</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47111" y="5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98628</xdr:rowOff>
    </xdr:from>
    <xdr:to>
      <xdr:col>85</xdr:col>
      <xdr:colOff>127000</xdr:colOff>
      <xdr:row>73</xdr:row>
      <xdr:rowOff>120364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614478"/>
          <a:ext cx="838200" cy="2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9396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68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120364</xdr:rowOff>
    </xdr:from>
    <xdr:to>
      <xdr:col>81</xdr:col>
      <xdr:colOff>50800</xdr:colOff>
      <xdr:row>74</xdr:row>
      <xdr:rowOff>14960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636214"/>
          <a:ext cx="889000" cy="6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5987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14960</xdr:rowOff>
    </xdr:from>
    <xdr:to>
      <xdr:col>76</xdr:col>
      <xdr:colOff>114300</xdr:colOff>
      <xdr:row>74</xdr:row>
      <xdr:rowOff>106134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702260"/>
          <a:ext cx="889000" cy="9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106075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106134</xdr:rowOff>
    </xdr:from>
    <xdr:to>
      <xdr:col>71</xdr:col>
      <xdr:colOff>177800</xdr:colOff>
      <xdr:row>74</xdr:row>
      <xdr:rowOff>123051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793434"/>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100112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93845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47828</xdr:rowOff>
    </xdr:from>
    <xdr:to>
      <xdr:col>85</xdr:col>
      <xdr:colOff>177800</xdr:colOff>
      <xdr:row>73</xdr:row>
      <xdr:rowOff>149428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5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70705</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41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69564</xdr:rowOff>
    </xdr:from>
    <xdr:to>
      <xdr:col>81</xdr:col>
      <xdr:colOff>101600</xdr:colOff>
      <xdr:row>73</xdr:row>
      <xdr:rowOff>171164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58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16241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36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135610</xdr:rowOff>
    </xdr:from>
    <xdr:to>
      <xdr:col>76</xdr:col>
      <xdr:colOff>165100</xdr:colOff>
      <xdr:row>74</xdr:row>
      <xdr:rowOff>65760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65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82287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4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55334</xdr:rowOff>
    </xdr:from>
    <xdr:to>
      <xdr:col>72</xdr:col>
      <xdr:colOff>38100</xdr:colOff>
      <xdr:row>74</xdr:row>
      <xdr:rowOff>156934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7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2011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5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72251</xdr:rowOff>
    </xdr:from>
    <xdr:to>
      <xdr:col>67</xdr:col>
      <xdr:colOff>101600</xdr:colOff>
      <xdr:row>75</xdr:row>
      <xdr:rowOff>2401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7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18928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53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145827</xdr:rowOff>
    </xdr:from>
    <xdr:to>
      <xdr:col>85</xdr:col>
      <xdr:colOff>127000</xdr:colOff>
      <xdr:row>97</xdr:row>
      <xdr:rowOff>94289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605027"/>
          <a:ext cx="838200" cy="11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127381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86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94289</xdr:rowOff>
    </xdr:from>
    <xdr:to>
      <xdr:col>81</xdr:col>
      <xdr:colOff>50800</xdr:colOff>
      <xdr:row>97</xdr:row>
      <xdr:rowOff>96923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724939"/>
          <a:ext cx="8890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142851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77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26485</xdr:rowOff>
    </xdr:from>
    <xdr:to>
      <xdr:col>76</xdr:col>
      <xdr:colOff>114300</xdr:colOff>
      <xdr:row>97</xdr:row>
      <xdr:rowOff>96923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657135"/>
          <a:ext cx="889000" cy="7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156230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7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134241</xdr:rowOff>
    </xdr:from>
    <xdr:to>
      <xdr:col>71</xdr:col>
      <xdr:colOff>177800</xdr:colOff>
      <xdr:row>97</xdr:row>
      <xdr:rowOff>26485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593441"/>
          <a:ext cx="889000" cy="6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135999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76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152778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78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95027</xdr:rowOff>
    </xdr:from>
    <xdr:to>
      <xdr:col>85</xdr:col>
      <xdr:colOff>177800</xdr:colOff>
      <xdr:row>97</xdr:row>
      <xdr:rowOff>25177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55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117904</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40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43489</xdr:rowOff>
    </xdr:from>
    <xdr:to>
      <xdr:col>81</xdr:col>
      <xdr:colOff>101600</xdr:colOff>
      <xdr:row>97</xdr:row>
      <xdr:rowOff>145089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7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161616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4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46123</xdr:rowOff>
    </xdr:from>
    <xdr:to>
      <xdr:col>76</xdr:col>
      <xdr:colOff>165100</xdr:colOff>
      <xdr:row>97</xdr:row>
      <xdr:rowOff>147723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7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164250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45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147135</xdr:rowOff>
    </xdr:from>
    <xdr:to>
      <xdr:col>72</xdr:col>
      <xdr:colOff>38100</xdr:colOff>
      <xdr:row>97</xdr:row>
      <xdr:rowOff>77285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60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93812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38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83441</xdr:rowOff>
    </xdr:from>
    <xdr:to>
      <xdr:col>67</xdr:col>
      <xdr:colOff>101600</xdr:colOff>
      <xdr:row>97</xdr:row>
      <xdr:rowOff>13591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5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30118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31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112268</xdr:rowOff>
    </xdr:from>
    <xdr:to>
      <xdr:col>116</xdr:col>
      <xdr:colOff>63500</xdr:colOff>
      <xdr:row>32</xdr:row>
      <xdr:rowOff>150749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5598668"/>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125430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97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112268</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5598668"/>
          <a:ext cx="889000" cy="113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166197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3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99949</xdr:rowOff>
    </xdr:from>
    <xdr:to>
      <xdr:col>116</xdr:col>
      <xdr:colOff>114300</xdr:colOff>
      <xdr:row>33</xdr:row>
      <xdr:rowOff>30099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558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122826</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54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61468</xdr:rowOff>
    </xdr:from>
    <xdr:to>
      <xdr:col>112</xdr:col>
      <xdr:colOff>38100</xdr:colOff>
      <xdr:row>32</xdr:row>
      <xdr:rowOff>163068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55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8145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53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40005</xdr:rowOff>
    </xdr:from>
    <xdr:to>
      <xdr:col>116</xdr:col>
      <xdr:colOff>63500</xdr:colOff>
      <xdr:row>59</xdr:row>
      <xdr:rowOff>41021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10155555"/>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20337</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62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39878</xdr:rowOff>
    </xdr:from>
    <xdr:to>
      <xdr:col>111</xdr:col>
      <xdr:colOff>177800</xdr:colOff>
      <xdr:row>59</xdr:row>
      <xdr:rowOff>41021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15542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115206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36322</xdr:rowOff>
    </xdr:from>
    <xdr:to>
      <xdr:col>107</xdr:col>
      <xdr:colOff>50800</xdr:colOff>
      <xdr:row>59</xdr:row>
      <xdr:rowOff>39878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151872"/>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11574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35814</xdr:rowOff>
    </xdr:from>
    <xdr:to>
      <xdr:col>102</xdr:col>
      <xdr:colOff>114300</xdr:colOff>
      <xdr:row>59</xdr:row>
      <xdr:rowOff>36322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151364"/>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146194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126001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160655</xdr:rowOff>
    </xdr:from>
    <xdr:to>
      <xdr:col>116</xdr:col>
      <xdr:colOff>114300</xdr:colOff>
      <xdr:row>59</xdr:row>
      <xdr:rowOff>90805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75582</xdr:rowOff>
    </xdr:from>
    <xdr:ext cx="313932"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19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161671</xdr:rowOff>
    </xdr:from>
    <xdr:to>
      <xdr:col>112</xdr:col>
      <xdr:colOff>38100</xdr:colOff>
      <xdr:row>59</xdr:row>
      <xdr:rowOff>91821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82948</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66333" y="10198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160528</xdr:rowOff>
    </xdr:from>
    <xdr:to>
      <xdr:col>107</xdr:col>
      <xdr:colOff>101600</xdr:colOff>
      <xdr:row>59</xdr:row>
      <xdr:rowOff>90678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81805</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77333" y="1019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156972</xdr:rowOff>
    </xdr:from>
    <xdr:to>
      <xdr:col>102</xdr:col>
      <xdr:colOff>165100</xdr:colOff>
      <xdr:row>59</xdr:row>
      <xdr:rowOff>87122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78249</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88333" y="101937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156464</xdr:rowOff>
    </xdr:from>
    <xdr:to>
      <xdr:col>98</xdr:col>
      <xdr:colOff>38100</xdr:colOff>
      <xdr:row>59</xdr:row>
      <xdr:rowOff>86614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0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77741</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99333" y="101932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54318</xdr:rowOff>
    </xdr:from>
    <xdr:to>
      <xdr:col>116</xdr:col>
      <xdr:colOff>63500</xdr:colOff>
      <xdr:row>77</xdr:row>
      <xdr:rowOff>56032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255968"/>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17456</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94872</xdr:rowOff>
    </xdr:from>
    <xdr:to>
      <xdr:col>111</xdr:col>
      <xdr:colOff>177800</xdr:colOff>
      <xdr:row>77</xdr:row>
      <xdr:rowOff>54318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125072"/>
          <a:ext cx="889000" cy="13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124914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50135</xdr:rowOff>
    </xdr:from>
    <xdr:to>
      <xdr:col>107</xdr:col>
      <xdr:colOff>50800</xdr:colOff>
      <xdr:row>76</xdr:row>
      <xdr:rowOff>94872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080335"/>
          <a:ext cx="889000" cy="4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5608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31618</xdr:rowOff>
    </xdr:from>
    <xdr:to>
      <xdr:col>102</xdr:col>
      <xdr:colOff>114300</xdr:colOff>
      <xdr:row>76</xdr:row>
      <xdr:rowOff>50135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061818"/>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123222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115564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63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5232</xdr:rowOff>
    </xdr:from>
    <xdr:to>
      <xdr:col>116</xdr:col>
      <xdr:colOff>114300</xdr:colOff>
      <xdr:row>77</xdr:row>
      <xdr:rowOff>106832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20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155109</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18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3518</xdr:rowOff>
    </xdr:from>
    <xdr:to>
      <xdr:col>112</xdr:col>
      <xdr:colOff>38100</xdr:colOff>
      <xdr:row>77</xdr:row>
      <xdr:rowOff>105118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2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96245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9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44072</xdr:rowOff>
    </xdr:from>
    <xdr:to>
      <xdr:col>107</xdr:col>
      <xdr:colOff>101600</xdr:colOff>
      <xdr:row>76</xdr:row>
      <xdr:rowOff>145672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0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136799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16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170785</xdr:rowOff>
    </xdr:from>
    <xdr:to>
      <xdr:col>102</xdr:col>
      <xdr:colOff>165100</xdr:colOff>
      <xdr:row>76</xdr:row>
      <xdr:rowOff>100935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0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92062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12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152268</xdr:rowOff>
    </xdr:from>
    <xdr:to>
      <xdr:col>98</xdr:col>
      <xdr:colOff>38100</xdr:colOff>
      <xdr:row>76</xdr:row>
      <xdr:rowOff>82418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1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73545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10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熊本地震に係る新庁舎建設事業により、令和２年度に引き続き災害復旧費が平均を大きく上回っているが、令和３年度に新庁舎が完成したため、今後は減少する見込みである。補助費等は特別定額給付金事業の完了により大幅に減少し、物件費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スクール構想用タブレット端末購入事業の完了により減少した。</a:t>
          </a:r>
        </a:p>
        <a:p>
          <a:r>
            <a:rPr kumimoji="1" lang="ja-JP" altLang="en-US" sz="1300">
              <a:latin typeface="ＭＳ Ｐゴシック" panose="020B0600070205080204" pitchFamily="50" charset="-128"/>
              <a:ea typeface="ＭＳ Ｐゴシック" panose="020B0600070205080204" pitchFamily="50" charset="-128"/>
            </a:rPr>
            <a:t>扶助費は依然として増加傾向であり、令和３年度は、子育て世帯や住民税非課税世帯への臨時特別給付金の増により大きく増加した。この大幅増加は臨時的なものであるため、令和４年度は減少するが、今後も人口増及び少子高齢化に伴い増加傾向は続くことが見込まれる。</a:t>
          </a:r>
        </a:p>
        <a:p>
          <a:r>
            <a:rPr kumimoji="1" lang="ja-JP" altLang="en-US" sz="1300">
              <a:latin typeface="ＭＳ Ｐゴシック" panose="020B0600070205080204" pitchFamily="50" charset="-128"/>
              <a:ea typeface="ＭＳ Ｐゴシック" panose="020B0600070205080204" pitchFamily="50" charset="-128"/>
            </a:rPr>
            <a:t>公債費は、今後も新庁舎建設事業など平成２８年熊本地震に伴う起債の元金償還開始に伴い増大することが見込まれる。償還は長期にわたるものであるため、交付税算入率の高い地方債を活用するなど計画的な公債費管理に努めるとともに、社会情勢を常に注視し、自主財源の確保に努めなければならない。</a:t>
          </a:r>
        </a:p>
        <a:p>
          <a:r>
            <a:rPr kumimoji="1" lang="ja-JP" altLang="en-US" sz="1300">
              <a:latin typeface="ＭＳ Ｐゴシック" panose="020B0600070205080204" pitchFamily="50" charset="-128"/>
              <a:ea typeface="ＭＳ Ｐゴシック" panose="020B0600070205080204" pitchFamily="50" charset="-128"/>
            </a:rPr>
            <a:t>新型コロナウイルス対策や物価高騰対策、次の災害等への備え、人口増に伴う行政需要の増大にも対応すべく、健全で堅実な財政運営を行っていきたい。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35,807
35,372
99.10
20,909,908
19,562,212
1,144,153
9,219,403
18,671,252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37592</xdr:rowOff>
    </xdr:from>
    <xdr:to>
      <xdr:col>24</xdr:col>
      <xdr:colOff>63500</xdr:colOff>
      <xdr:row>37</xdr:row>
      <xdr:rowOff>45212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8124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131208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89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2540</xdr:rowOff>
    </xdr:from>
    <xdr:to>
      <xdr:col>19</xdr:col>
      <xdr:colOff>177800</xdr:colOff>
      <xdr:row>37</xdr:row>
      <xdr:rowOff>45212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46190"/>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72153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141605</xdr:rowOff>
    </xdr:from>
    <xdr:to>
      <xdr:col>15</xdr:col>
      <xdr:colOff>50800</xdr:colOff>
      <xdr:row>37</xdr:row>
      <xdr:rowOff>2540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138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141224</xdr:rowOff>
    </xdr:from>
    <xdr:to>
      <xdr:col>10</xdr:col>
      <xdr:colOff>114300</xdr:colOff>
      <xdr:row>36</xdr:row>
      <xdr:rowOff>141605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1342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142257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160164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158242</xdr:rowOff>
    </xdr:from>
    <xdr:to>
      <xdr:col>24</xdr:col>
      <xdr:colOff>114300</xdr:colOff>
      <xdr:row>37</xdr:row>
      <xdr:rowOff>88392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136669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165862</xdr:rowOff>
    </xdr:from>
    <xdr:to>
      <xdr:col>20</xdr:col>
      <xdr:colOff>38100</xdr:colOff>
      <xdr:row>37</xdr:row>
      <xdr:rowOff>96012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87139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3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123190</xdr:rowOff>
    </xdr:from>
    <xdr:to>
      <xdr:col>15</xdr:col>
      <xdr:colOff>101600</xdr:colOff>
      <xdr:row>37</xdr:row>
      <xdr:rowOff>53340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44467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90805</xdr:rowOff>
    </xdr:from>
    <xdr:to>
      <xdr:col>10</xdr:col>
      <xdr:colOff>165100</xdr:colOff>
      <xdr:row>37</xdr:row>
      <xdr:rowOff>20955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12082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90424</xdr:rowOff>
    </xdr:from>
    <xdr:to>
      <xdr:col>6</xdr:col>
      <xdr:colOff>38100</xdr:colOff>
      <xdr:row>37</xdr:row>
      <xdr:rowOff>20574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11701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5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74049</xdr:rowOff>
    </xdr:from>
    <xdr:to>
      <xdr:col>24</xdr:col>
      <xdr:colOff>63500</xdr:colOff>
      <xdr:row>57</xdr:row>
      <xdr:rowOff>171371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75249"/>
          <a:ext cx="838200" cy="26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135993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74049</xdr:rowOff>
    </xdr:from>
    <xdr:to>
      <xdr:col>19</xdr:col>
      <xdr:colOff>177800</xdr:colOff>
      <xdr:row>58</xdr:row>
      <xdr:rowOff>95058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75249"/>
          <a:ext cx="889000" cy="36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134982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9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54625</xdr:rowOff>
    </xdr:from>
    <xdr:to>
      <xdr:col>15</xdr:col>
      <xdr:colOff>50800</xdr:colOff>
      <xdr:row>58</xdr:row>
      <xdr:rowOff>95058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98725"/>
          <a:ext cx="889000" cy="4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124493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35233</xdr:rowOff>
    </xdr:from>
    <xdr:to>
      <xdr:col>10</xdr:col>
      <xdr:colOff>114300</xdr:colOff>
      <xdr:row>58</xdr:row>
      <xdr:rowOff>54625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79333"/>
          <a:ext cx="889000" cy="1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106401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110003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120571</xdr:rowOff>
    </xdr:from>
    <xdr:to>
      <xdr:col>24</xdr:col>
      <xdr:colOff>114300</xdr:colOff>
      <xdr:row>58</xdr:row>
      <xdr:rowOff>50721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9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98998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23249</xdr:rowOff>
    </xdr:from>
    <xdr:to>
      <xdr:col>20</xdr:col>
      <xdr:colOff>38100</xdr:colOff>
      <xdr:row>56</xdr:row>
      <xdr:rowOff>124849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2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115976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1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44258</xdr:rowOff>
    </xdr:from>
    <xdr:to>
      <xdr:col>15</xdr:col>
      <xdr:colOff>101600</xdr:colOff>
      <xdr:row>58</xdr:row>
      <xdr:rowOff>145858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136985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8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3825</xdr:rowOff>
    </xdr:from>
    <xdr:to>
      <xdr:col>10</xdr:col>
      <xdr:colOff>165100</xdr:colOff>
      <xdr:row>58</xdr:row>
      <xdr:rowOff>105425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96552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155883</xdr:rowOff>
    </xdr:from>
    <xdr:to>
      <xdr:col>6</xdr:col>
      <xdr:colOff>38100</xdr:colOff>
      <xdr:row>58</xdr:row>
      <xdr:rowOff>86033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102560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70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102362</xdr:rowOff>
    </xdr:from>
    <xdr:to>
      <xdr:col>24</xdr:col>
      <xdr:colOff>63500</xdr:colOff>
      <xdr:row>76</xdr:row>
      <xdr:rowOff>17221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789662"/>
          <a:ext cx="838200" cy="2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9289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3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17221</xdr:rowOff>
    </xdr:from>
    <xdr:to>
      <xdr:col>19</xdr:col>
      <xdr:colOff>177800</xdr:colOff>
      <xdr:row>77</xdr:row>
      <xdr:rowOff>23851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47421"/>
          <a:ext cx="889000" cy="17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91127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23851</xdr:rowOff>
    </xdr:from>
    <xdr:to>
      <xdr:col>15</xdr:col>
      <xdr:colOff>50800</xdr:colOff>
      <xdr:row>77</xdr:row>
      <xdr:rowOff>40132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25501"/>
          <a:ext cx="889000" cy="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132960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160782</xdr:rowOff>
    </xdr:from>
    <xdr:to>
      <xdr:col>10</xdr:col>
      <xdr:colOff>114300</xdr:colOff>
      <xdr:row>77</xdr:row>
      <xdr:rowOff>40132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190982"/>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24883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140161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51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51562</xdr:rowOff>
    </xdr:from>
    <xdr:to>
      <xdr:col>24</xdr:col>
      <xdr:colOff>114300</xdr:colOff>
      <xdr:row>74</xdr:row>
      <xdr:rowOff>153162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74439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9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137871</xdr:rowOff>
    </xdr:from>
    <xdr:to>
      <xdr:col>20</xdr:col>
      <xdr:colOff>38100</xdr:colOff>
      <xdr:row>76</xdr:row>
      <xdr:rowOff>68021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84548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7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144501</xdr:rowOff>
    </xdr:from>
    <xdr:to>
      <xdr:col>15</xdr:col>
      <xdr:colOff>101600</xdr:colOff>
      <xdr:row>77</xdr:row>
      <xdr:rowOff>74651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7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91177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9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160782</xdr:rowOff>
    </xdr:from>
    <xdr:to>
      <xdr:col>10</xdr:col>
      <xdr:colOff>165100</xdr:colOff>
      <xdr:row>77</xdr:row>
      <xdr:rowOff>90932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107459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6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109982</xdr:rowOff>
    </xdr:from>
    <xdr:to>
      <xdr:col>6</xdr:col>
      <xdr:colOff>38100</xdr:colOff>
      <xdr:row>77</xdr:row>
      <xdr:rowOff>40132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4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56659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95</xdr:row>
      <xdr:rowOff>71202</xdr:rowOff>
    </xdr:from>
    <xdr:to>
      <xdr:col>24</xdr:col>
      <xdr:colOff>62865</xdr:colOff>
      <xdr:row>98</xdr:row>
      <xdr:rowOff>137006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6358952"/>
          <a:ext cx="1270" cy="58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140833</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137006</xdr:rowOff>
    </xdr:from>
    <xdr:to>
      <xdr:col>24</xdr:col>
      <xdr:colOff>152400</xdr:colOff>
      <xdr:row>98</xdr:row>
      <xdr:rowOff>137006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17879</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613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95</xdr:row>
      <xdr:rowOff>71202</xdr:rowOff>
    </xdr:from>
    <xdr:to>
      <xdr:col>24</xdr:col>
      <xdr:colOff>152400</xdr:colOff>
      <xdr:row>95</xdr:row>
      <xdr:rowOff>71202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6358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43590</xdr:rowOff>
    </xdr:from>
    <xdr:to>
      <xdr:col>24</xdr:col>
      <xdr:colOff>63500</xdr:colOff>
      <xdr:row>98</xdr:row>
      <xdr:rowOff>48146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845690"/>
          <a:ext cx="8382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71707</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530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48830</xdr:rowOff>
    </xdr:from>
    <xdr:to>
      <xdr:col>24</xdr:col>
      <xdr:colOff>114300</xdr:colOff>
      <xdr:row>97</xdr:row>
      <xdr:rowOff>150430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67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43590</xdr:rowOff>
    </xdr:from>
    <xdr:to>
      <xdr:col>19</xdr:col>
      <xdr:colOff>177800</xdr:colOff>
      <xdr:row>98</xdr:row>
      <xdr:rowOff>85799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845690"/>
          <a:ext cx="889000" cy="4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108167</xdr:rowOff>
    </xdr:from>
    <xdr:to>
      <xdr:col>20</xdr:col>
      <xdr:colOff>38100</xdr:colOff>
      <xdr:row>98</xdr:row>
      <xdr:rowOff>38317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54844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85799</xdr:rowOff>
    </xdr:from>
    <xdr:to>
      <xdr:col>15</xdr:col>
      <xdr:colOff>50800</xdr:colOff>
      <xdr:row>98</xdr:row>
      <xdr:rowOff>109982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887899"/>
          <a:ext cx="8890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110927</xdr:rowOff>
    </xdr:from>
    <xdr:to>
      <xdr:col>15</xdr:col>
      <xdr:colOff>101600</xdr:colOff>
      <xdr:row>98</xdr:row>
      <xdr:rowOff>41077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4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57604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1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89</xdr:row>
      <xdr:rowOff>135830</xdr:rowOff>
    </xdr:from>
    <xdr:to>
      <xdr:col>10</xdr:col>
      <xdr:colOff>114300</xdr:colOff>
      <xdr:row>98</xdr:row>
      <xdr:rowOff>109982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5394880"/>
          <a:ext cx="889000" cy="15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140629</xdr:rowOff>
    </xdr:from>
    <xdr:to>
      <xdr:col>10</xdr:col>
      <xdr:colOff>165100</xdr:colOff>
      <xdr:row>98</xdr:row>
      <xdr:rowOff>70779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7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87306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4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134359</xdr:rowOff>
    </xdr:from>
    <xdr:to>
      <xdr:col>6</xdr:col>
      <xdr:colOff>38100</xdr:colOff>
      <xdr:row>98</xdr:row>
      <xdr:rowOff>64509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7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55636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85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168796</xdr:rowOff>
    </xdr:from>
    <xdr:to>
      <xdr:col>24</xdr:col>
      <xdr:colOff>114300</xdr:colOff>
      <xdr:row>98</xdr:row>
      <xdr:rowOff>98946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79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83723</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7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164240</xdr:rowOff>
    </xdr:from>
    <xdr:to>
      <xdr:col>20</xdr:col>
      <xdr:colOff>38100</xdr:colOff>
      <xdr:row>98</xdr:row>
      <xdr:rowOff>94390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7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85517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88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34999</xdr:rowOff>
    </xdr:from>
    <xdr:to>
      <xdr:col>15</xdr:col>
      <xdr:colOff>101600</xdr:colOff>
      <xdr:row>98</xdr:row>
      <xdr:rowOff>136599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8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127726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9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59182</xdr:rowOff>
    </xdr:from>
    <xdr:to>
      <xdr:col>10</xdr:col>
      <xdr:colOff>165100</xdr:colOff>
      <xdr:row>98</xdr:row>
      <xdr:rowOff>160782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6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151909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9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85030</xdr:rowOff>
    </xdr:from>
    <xdr:to>
      <xdr:col>6</xdr:col>
      <xdr:colOff>38100</xdr:colOff>
      <xdr:row>90</xdr:row>
      <xdr:rowOff>15180</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534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88</xdr:row>
      <xdr:rowOff>31707</xdr:rowOff>
    </xdr:from>
    <xdr:ext cx="599010"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30795" y="1511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32639</xdr:rowOff>
    </xdr:from>
    <xdr:to>
      <xdr:col>55</xdr:col>
      <xdr:colOff>0</xdr:colOff>
      <xdr:row>39</xdr:row>
      <xdr:rowOff>41402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19189"/>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9398</xdr:rowOff>
    </xdr:from>
    <xdr:to>
      <xdr:col>50</xdr:col>
      <xdr:colOff>114300</xdr:colOff>
      <xdr:row>39</xdr:row>
      <xdr:rowOff>32639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95948"/>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9398</xdr:rowOff>
    </xdr:from>
    <xdr:to>
      <xdr:col>45</xdr:col>
      <xdr:colOff>177800</xdr:colOff>
      <xdr:row>39</xdr:row>
      <xdr:rowOff>9398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95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9398</xdr:rowOff>
    </xdr:from>
    <xdr:to>
      <xdr:col>41</xdr:col>
      <xdr:colOff>50800</xdr:colOff>
      <xdr:row>39</xdr:row>
      <xdr:rowOff>11684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959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170832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146829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162052</xdr:rowOff>
    </xdr:from>
    <xdr:to>
      <xdr:col>55</xdr:col>
      <xdr:colOff>50800</xdr:colOff>
      <xdr:row>39</xdr:row>
      <xdr:rowOff>92202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76979</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20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153289</xdr:rowOff>
    </xdr:from>
    <xdr:to>
      <xdr:col>50</xdr:col>
      <xdr:colOff>165100</xdr:colOff>
      <xdr:row>39</xdr:row>
      <xdr:rowOff>83439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74566</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130048</xdr:rowOff>
    </xdr:from>
    <xdr:to>
      <xdr:col>46</xdr:col>
      <xdr:colOff>38100</xdr:colOff>
      <xdr:row>39</xdr:row>
      <xdr:rowOff>60198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51325</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737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130048</xdr:rowOff>
    </xdr:from>
    <xdr:to>
      <xdr:col>41</xdr:col>
      <xdr:colOff>101600</xdr:colOff>
      <xdr:row>39</xdr:row>
      <xdr:rowOff>60198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51325</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04333" y="6737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132334</xdr:rowOff>
    </xdr:from>
    <xdr:to>
      <xdr:col>36</xdr:col>
      <xdr:colOff>165100</xdr:colOff>
      <xdr:row>39</xdr:row>
      <xdr:rowOff>62484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53611</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333" y="6740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99855</xdr:rowOff>
    </xdr:from>
    <xdr:to>
      <xdr:col>55</xdr:col>
      <xdr:colOff>0</xdr:colOff>
      <xdr:row>56</xdr:row>
      <xdr:rowOff>118189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529605"/>
          <a:ext cx="838200" cy="18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163544</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74092</xdr:rowOff>
    </xdr:from>
    <xdr:to>
      <xdr:col>50</xdr:col>
      <xdr:colOff>114300</xdr:colOff>
      <xdr:row>56</xdr:row>
      <xdr:rowOff>118189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675292"/>
          <a:ext cx="889000" cy="4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3779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4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126030</xdr:rowOff>
    </xdr:from>
    <xdr:to>
      <xdr:col>45</xdr:col>
      <xdr:colOff>177800</xdr:colOff>
      <xdr:row>56</xdr:row>
      <xdr:rowOff>74092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041430"/>
          <a:ext cx="889000" cy="63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95356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105730</xdr:rowOff>
    </xdr:from>
    <xdr:to>
      <xdr:col>41</xdr:col>
      <xdr:colOff>50800</xdr:colOff>
      <xdr:row>52</xdr:row>
      <xdr:rowOff>126030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8678230"/>
          <a:ext cx="889000" cy="36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75259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64035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49055</xdr:rowOff>
    </xdr:from>
    <xdr:to>
      <xdr:col>55</xdr:col>
      <xdr:colOff>50800</xdr:colOff>
      <xdr:row>55</xdr:row>
      <xdr:rowOff>150655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47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71932</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33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67389</xdr:rowOff>
    </xdr:from>
    <xdr:to>
      <xdr:col>50</xdr:col>
      <xdr:colOff>165100</xdr:colOff>
      <xdr:row>56</xdr:row>
      <xdr:rowOff>168989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66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160116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76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23292</xdr:rowOff>
    </xdr:from>
    <xdr:to>
      <xdr:col>46</xdr:col>
      <xdr:colOff>38100</xdr:colOff>
      <xdr:row>56</xdr:row>
      <xdr:rowOff>124892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6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116019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7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75230</xdr:rowOff>
    </xdr:from>
    <xdr:to>
      <xdr:col>41</xdr:col>
      <xdr:colOff>101600</xdr:colOff>
      <xdr:row>53</xdr:row>
      <xdr:rowOff>5380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899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21907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876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54930</xdr:rowOff>
    </xdr:from>
    <xdr:to>
      <xdr:col>36</xdr:col>
      <xdr:colOff>165100</xdr:colOff>
      <xdr:row>50</xdr:row>
      <xdr:rowOff>156530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86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1607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840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157265</xdr:rowOff>
    </xdr:from>
    <xdr:to>
      <xdr:col>55</xdr:col>
      <xdr:colOff>0</xdr:colOff>
      <xdr:row>77</xdr:row>
      <xdr:rowOff>30581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187465"/>
          <a:ext cx="838200" cy="4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26395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85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157265</xdr:rowOff>
    </xdr:from>
    <xdr:to>
      <xdr:col>50</xdr:col>
      <xdr:colOff>114300</xdr:colOff>
      <xdr:row>78</xdr:row>
      <xdr:rowOff>39154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187465"/>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115702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127394</xdr:rowOff>
    </xdr:from>
    <xdr:to>
      <xdr:col>45</xdr:col>
      <xdr:colOff>177800</xdr:colOff>
      <xdr:row>78</xdr:row>
      <xdr:rowOff>39154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329044"/>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153188</xdr:rowOff>
    </xdr:from>
    <xdr:to>
      <xdr:col>41</xdr:col>
      <xdr:colOff>50800</xdr:colOff>
      <xdr:row>77</xdr:row>
      <xdr:rowOff>127394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011938"/>
          <a:ext cx="889000" cy="3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76116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55363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151231</xdr:rowOff>
    </xdr:from>
    <xdr:to>
      <xdr:col>55</xdr:col>
      <xdr:colOff>50800</xdr:colOff>
      <xdr:row>77</xdr:row>
      <xdr:rowOff>81381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1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129658</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5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106465</xdr:rowOff>
    </xdr:from>
    <xdr:to>
      <xdr:col>50</xdr:col>
      <xdr:colOff>165100</xdr:colOff>
      <xdr:row>77</xdr:row>
      <xdr:rowOff>36615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1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27742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22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159804</xdr:rowOff>
    </xdr:from>
    <xdr:to>
      <xdr:col>46</xdr:col>
      <xdr:colOff>38100</xdr:colOff>
      <xdr:row>78</xdr:row>
      <xdr:rowOff>89954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81081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45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76594</xdr:rowOff>
    </xdr:from>
    <xdr:to>
      <xdr:col>41</xdr:col>
      <xdr:colOff>101600</xdr:colOff>
      <xdr:row>78</xdr:row>
      <xdr:rowOff>6744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169321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3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102388</xdr:rowOff>
    </xdr:from>
    <xdr:to>
      <xdr:col>36</xdr:col>
      <xdr:colOff>165100</xdr:colOff>
      <xdr:row>76</xdr:row>
      <xdr:rowOff>32538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9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49065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7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165646</xdr:rowOff>
    </xdr:from>
    <xdr:to>
      <xdr:col>55</xdr:col>
      <xdr:colOff>0</xdr:colOff>
      <xdr:row>97</xdr:row>
      <xdr:rowOff>111982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24846"/>
          <a:ext cx="838200" cy="11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104728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92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148406</xdr:rowOff>
    </xdr:from>
    <xdr:to>
      <xdr:col>50</xdr:col>
      <xdr:colOff>114300</xdr:colOff>
      <xdr:row>97</xdr:row>
      <xdr:rowOff>111982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264706"/>
          <a:ext cx="889000" cy="47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41636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148406</xdr:rowOff>
    </xdr:from>
    <xdr:to>
      <xdr:col>45</xdr:col>
      <xdr:colOff>177800</xdr:colOff>
      <xdr:row>96</xdr:row>
      <xdr:rowOff>90970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264706"/>
          <a:ext cx="889000" cy="28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2615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90970</xdr:rowOff>
    </xdr:from>
    <xdr:to>
      <xdr:col>41</xdr:col>
      <xdr:colOff>50800</xdr:colOff>
      <xdr:row>96</xdr:row>
      <xdr:rowOff>120878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50170"/>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38637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168291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114846</xdr:rowOff>
    </xdr:from>
    <xdr:to>
      <xdr:col>55</xdr:col>
      <xdr:colOff>50800</xdr:colOff>
      <xdr:row>97</xdr:row>
      <xdr:rowOff>44996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7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93273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5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61182</xdr:rowOff>
    </xdr:from>
    <xdr:to>
      <xdr:col>50</xdr:col>
      <xdr:colOff>165100</xdr:colOff>
      <xdr:row>97</xdr:row>
      <xdr:rowOff>162782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9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153909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97606</xdr:rowOff>
    </xdr:from>
    <xdr:to>
      <xdr:col>46</xdr:col>
      <xdr:colOff>38100</xdr:colOff>
      <xdr:row>95</xdr:row>
      <xdr:rowOff>27756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2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44283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598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40170</xdr:rowOff>
    </xdr:from>
    <xdr:to>
      <xdr:col>41</xdr:col>
      <xdr:colOff>101600</xdr:colOff>
      <xdr:row>96</xdr:row>
      <xdr:rowOff>141770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158297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27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70078</xdr:rowOff>
    </xdr:from>
    <xdr:to>
      <xdr:col>36</xdr:col>
      <xdr:colOff>165100</xdr:colOff>
      <xdr:row>97</xdr:row>
      <xdr:rowOff>228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2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16755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2860</xdr:rowOff>
    </xdr:from>
    <xdr:to>
      <xdr:col>85</xdr:col>
      <xdr:colOff>127000</xdr:colOff>
      <xdr:row>37</xdr:row>
      <xdr:rowOff>33858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46510"/>
          <a:ext cx="8382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53255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54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32350</xdr:rowOff>
    </xdr:from>
    <xdr:to>
      <xdr:col>81</xdr:col>
      <xdr:colOff>50800</xdr:colOff>
      <xdr:row>37</xdr:row>
      <xdr:rowOff>33858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76000"/>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77091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32350</xdr:rowOff>
    </xdr:from>
    <xdr:to>
      <xdr:col>76</xdr:col>
      <xdr:colOff>114300</xdr:colOff>
      <xdr:row>37</xdr:row>
      <xdr:rowOff>93477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76000"/>
          <a:ext cx="889000" cy="6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135155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48260</xdr:rowOff>
    </xdr:from>
    <xdr:to>
      <xdr:col>71</xdr:col>
      <xdr:colOff>177800</xdr:colOff>
      <xdr:row>37</xdr:row>
      <xdr:rowOff>93477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391910"/>
          <a:ext cx="889000" cy="4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165422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123510</xdr:rowOff>
    </xdr:from>
    <xdr:to>
      <xdr:col>85</xdr:col>
      <xdr:colOff>177800</xdr:colOff>
      <xdr:row>37</xdr:row>
      <xdr:rowOff>53660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101937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7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154508</xdr:rowOff>
    </xdr:from>
    <xdr:to>
      <xdr:col>81</xdr:col>
      <xdr:colOff>101600</xdr:colOff>
      <xdr:row>37</xdr:row>
      <xdr:rowOff>84658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75785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153000</xdr:rowOff>
    </xdr:from>
    <xdr:to>
      <xdr:col>76</xdr:col>
      <xdr:colOff>165100</xdr:colOff>
      <xdr:row>37</xdr:row>
      <xdr:rowOff>83150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2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74277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1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42677</xdr:rowOff>
    </xdr:from>
    <xdr:to>
      <xdr:col>72</xdr:col>
      <xdr:colOff>38100</xdr:colOff>
      <xdr:row>37</xdr:row>
      <xdr:rowOff>144277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135404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168910</xdr:rowOff>
    </xdr:from>
    <xdr:to>
      <xdr:col>67</xdr:col>
      <xdr:colOff>101600</xdr:colOff>
      <xdr:row>37</xdr:row>
      <xdr:rowOff>99060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90187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3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49384</xdr:rowOff>
    </xdr:from>
    <xdr:to>
      <xdr:col>85</xdr:col>
      <xdr:colOff>127000</xdr:colOff>
      <xdr:row>55</xdr:row>
      <xdr:rowOff>96418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307684"/>
          <a:ext cx="838200" cy="2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27691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28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49384</xdr:rowOff>
    </xdr:from>
    <xdr:to>
      <xdr:col>81</xdr:col>
      <xdr:colOff>50800</xdr:colOff>
      <xdr:row>57</xdr:row>
      <xdr:rowOff>102057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307684"/>
          <a:ext cx="889000" cy="56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78871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5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35554</xdr:rowOff>
    </xdr:from>
    <xdr:to>
      <xdr:col>76</xdr:col>
      <xdr:colOff>114300</xdr:colOff>
      <xdr:row>57</xdr:row>
      <xdr:rowOff>102057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636754"/>
          <a:ext cx="889000" cy="23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167956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35554</xdr:rowOff>
    </xdr:from>
    <xdr:to>
      <xdr:col>71</xdr:col>
      <xdr:colOff>177800</xdr:colOff>
      <xdr:row>56</xdr:row>
      <xdr:rowOff>45441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636754"/>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46035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57218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45618</xdr:rowOff>
    </xdr:from>
    <xdr:to>
      <xdr:col>85</xdr:col>
      <xdr:colOff>177800</xdr:colOff>
      <xdr:row>55</xdr:row>
      <xdr:rowOff>147218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47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24045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4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170034</xdr:rowOff>
    </xdr:from>
    <xdr:to>
      <xdr:col>81</xdr:col>
      <xdr:colOff>101600</xdr:colOff>
      <xdr:row>54</xdr:row>
      <xdr:rowOff>100184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2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116711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03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51257</xdr:rowOff>
    </xdr:from>
    <xdr:to>
      <xdr:col>76</xdr:col>
      <xdr:colOff>165100</xdr:colOff>
      <xdr:row>57</xdr:row>
      <xdr:rowOff>152857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2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143984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1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156204</xdr:rowOff>
    </xdr:from>
    <xdr:to>
      <xdr:col>72</xdr:col>
      <xdr:colOff>38100</xdr:colOff>
      <xdr:row>56</xdr:row>
      <xdr:rowOff>86354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8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77481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6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166091</xdr:rowOff>
    </xdr:from>
    <xdr:to>
      <xdr:col>67</xdr:col>
      <xdr:colOff>101600</xdr:colOff>
      <xdr:row>56</xdr:row>
      <xdr:rowOff>96241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87368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68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102598</xdr:rowOff>
    </xdr:from>
    <xdr:to>
      <xdr:col>85</xdr:col>
      <xdr:colOff>127000</xdr:colOff>
      <xdr:row>72</xdr:row>
      <xdr:rowOff>56649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2104098"/>
          <a:ext cx="838200" cy="29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159111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60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75669</xdr:rowOff>
    </xdr:from>
    <xdr:to>
      <xdr:col>81</xdr:col>
      <xdr:colOff>50800</xdr:colOff>
      <xdr:row>70</xdr:row>
      <xdr:rowOff>102598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2077169"/>
          <a:ext cx="8890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94279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46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75669</xdr:rowOff>
    </xdr:from>
    <xdr:to>
      <xdr:col>76</xdr:col>
      <xdr:colOff>114300</xdr:colOff>
      <xdr:row>74</xdr:row>
      <xdr:rowOff>136820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2077169"/>
          <a:ext cx="889000" cy="74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99010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47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14198</xdr:rowOff>
    </xdr:from>
    <xdr:to>
      <xdr:col>71</xdr:col>
      <xdr:colOff>177800</xdr:colOff>
      <xdr:row>74</xdr:row>
      <xdr:rowOff>136820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2701498"/>
          <a:ext cx="889000" cy="1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128409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50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142011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51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5849</xdr:rowOff>
    </xdr:from>
    <xdr:to>
      <xdr:col>85</xdr:col>
      <xdr:colOff>177800</xdr:colOff>
      <xdr:row>72</xdr:row>
      <xdr:rowOff>107449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235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28726</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220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51798</xdr:rowOff>
    </xdr:from>
    <xdr:to>
      <xdr:col>81</xdr:col>
      <xdr:colOff>101600</xdr:colOff>
      <xdr:row>70</xdr:row>
      <xdr:rowOff>153398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205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169925</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182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24869</xdr:rowOff>
    </xdr:from>
    <xdr:to>
      <xdr:col>76</xdr:col>
      <xdr:colOff>165100</xdr:colOff>
      <xdr:row>70</xdr:row>
      <xdr:rowOff>126469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202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142996</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180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86020</xdr:rowOff>
    </xdr:from>
    <xdr:to>
      <xdr:col>72</xdr:col>
      <xdr:colOff>38100</xdr:colOff>
      <xdr:row>75</xdr:row>
      <xdr:rowOff>16170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27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32697</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25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134848</xdr:rowOff>
    </xdr:from>
    <xdr:to>
      <xdr:col>67</xdr:col>
      <xdr:colOff>101600</xdr:colOff>
      <xdr:row>74</xdr:row>
      <xdr:rowOff>64998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265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81525</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242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98628</xdr:rowOff>
    </xdr:from>
    <xdr:to>
      <xdr:col>85</xdr:col>
      <xdr:colOff>127000</xdr:colOff>
      <xdr:row>93</xdr:row>
      <xdr:rowOff>120365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043478"/>
          <a:ext cx="838200" cy="2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9129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29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120365</xdr:rowOff>
    </xdr:from>
    <xdr:to>
      <xdr:col>81</xdr:col>
      <xdr:colOff>50800</xdr:colOff>
      <xdr:row>94</xdr:row>
      <xdr:rowOff>14960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065215"/>
          <a:ext cx="889000" cy="6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5987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14960</xdr:rowOff>
    </xdr:from>
    <xdr:to>
      <xdr:col>76</xdr:col>
      <xdr:colOff>114300</xdr:colOff>
      <xdr:row>94</xdr:row>
      <xdr:rowOff>106135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131260"/>
          <a:ext cx="889000" cy="9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106056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106135</xdr:rowOff>
    </xdr:from>
    <xdr:to>
      <xdr:col>71</xdr:col>
      <xdr:colOff>177800</xdr:colOff>
      <xdr:row>94</xdr:row>
      <xdr:rowOff>123050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222435"/>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100113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93845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47828</xdr:rowOff>
    </xdr:from>
    <xdr:to>
      <xdr:col>85</xdr:col>
      <xdr:colOff>177800</xdr:colOff>
      <xdr:row>93</xdr:row>
      <xdr:rowOff>149428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599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70705</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84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69565</xdr:rowOff>
    </xdr:from>
    <xdr:to>
      <xdr:col>81</xdr:col>
      <xdr:colOff>101600</xdr:colOff>
      <xdr:row>93</xdr:row>
      <xdr:rowOff>171165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0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16242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7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135610</xdr:rowOff>
    </xdr:from>
    <xdr:to>
      <xdr:col>76</xdr:col>
      <xdr:colOff>165100</xdr:colOff>
      <xdr:row>94</xdr:row>
      <xdr:rowOff>65760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0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82287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8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55335</xdr:rowOff>
    </xdr:from>
    <xdr:to>
      <xdr:col>72</xdr:col>
      <xdr:colOff>38100</xdr:colOff>
      <xdr:row>94</xdr:row>
      <xdr:rowOff>156935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1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2012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59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72250</xdr:rowOff>
    </xdr:from>
    <xdr:to>
      <xdr:col>67</xdr:col>
      <xdr:colOff>101600</xdr:colOff>
      <xdr:row>95</xdr:row>
      <xdr:rowOff>2400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1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18927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96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災害復旧費は類似団体平均を大きく上回っており、平成２８年熊本地震に係る新庁舎建設事業が大きな要因となっている。</a:t>
          </a:r>
        </a:p>
        <a:p>
          <a:r>
            <a:rPr kumimoji="1" lang="ja-JP" altLang="en-US" sz="1300">
              <a:latin typeface="ＭＳ Ｐゴシック" panose="020B0600070205080204" pitchFamily="50" charset="-128"/>
              <a:ea typeface="ＭＳ Ｐゴシック" panose="020B0600070205080204" pitchFamily="50" charset="-128"/>
            </a:rPr>
            <a:t>総務費、教育費については、新型コロナウイルス感染症対策である特別定額給付金、ＧＩＧＡスクール構想用タブレット端末購入事業の完了により大幅に減少している。</a:t>
          </a:r>
        </a:p>
        <a:p>
          <a:r>
            <a:rPr kumimoji="1" lang="ja-JP" altLang="en-US" sz="1300">
              <a:latin typeface="ＭＳ Ｐゴシック" panose="020B0600070205080204" pitchFamily="50" charset="-128"/>
              <a:ea typeface="ＭＳ Ｐゴシック" panose="020B0600070205080204" pitchFamily="50" charset="-128"/>
            </a:rPr>
            <a:t>民生費については、子育て世帯や住民税非課税世帯への臨時特別給付金等の新型コロナウイルス感染症対策費の増や人口増、少子高齢化等に伴う行政需要の増加により増加した。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熊本県大津町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財政調整基金について、令和２年度決算に係る財政調整基金への積立（</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）が</a:t>
          </a:r>
          <a:r>
            <a:rPr kumimoji="1" lang="en-US" altLang="ja-JP" sz="1400">
              <a:latin typeface="ＭＳ ゴシック" pitchFamily="49" charset="-128"/>
              <a:ea typeface="ＭＳ ゴシック" pitchFamily="49" charset="-128"/>
            </a:rPr>
            <a:t>311</a:t>
          </a:r>
          <a:r>
            <a:rPr kumimoji="1" lang="ja-JP" altLang="en-US" sz="1400">
              <a:latin typeface="ＭＳ ゴシック" pitchFamily="49" charset="-128"/>
              <a:ea typeface="ＭＳ ゴシック" pitchFamily="49" charset="-128"/>
            </a:rPr>
            <a:t>百万円で前年より減額（▲</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し、余剰金の発生額についても前年より減額したが、基金取り崩し額が前年度より減額し、地方税や普通交付税等が増額したことにより、実質単年度収支はプラスとなった。今後も公債費等は増加する見込みであるが、税収等も増加傾向が続くことから、実質単年度収支はプラスを維持していく見込み。</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熊本県大津町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すべての会計で黒字であるが、介護保険特別会計については、余剰金発生により介護給付費準備基金へ積立を行ったことで黒字額が減少している。</a:t>
          </a:r>
        </a:p>
        <a:p>
          <a:r>
            <a:rPr kumimoji="1" lang="ja-JP" altLang="en-US" sz="1400">
              <a:latin typeface="ＭＳ ゴシック" pitchFamily="49" charset="-128"/>
              <a:ea typeface="ＭＳ ゴシック" pitchFamily="49" charset="-128"/>
            </a:rPr>
            <a:t>　国民健康保険特別会計については、税収の減により黒字額が減少している。</a:t>
          </a:r>
        </a:p>
        <a:p>
          <a:r>
            <a:rPr kumimoji="1" lang="ja-JP" altLang="en-US" sz="1400">
              <a:latin typeface="ＭＳ ゴシック" pitchFamily="49" charset="-128"/>
              <a:ea typeface="ＭＳ ゴシック" pitchFamily="49" charset="-128"/>
            </a:rPr>
            <a:t>　各会計繰出基準外の繰出しがないように、今後もこの状態を維持していく。</a:t>
          </a:r>
        </a:p>
        <a:p>
          <a:r>
            <a:rPr kumimoji="1" lang="ja-JP" altLang="en-US" sz="1400">
              <a:latin typeface="ＭＳ ゴシック" pitchFamily="49" charset="-128"/>
              <a:ea typeface="ＭＳ ゴシック" pitchFamily="49" charset="-128"/>
            </a:rPr>
            <a:t>　なお、令和２年度より公共下水道特別会計、農業集落排水特別会計が公営企業会計に移行したが、料金改定も含め、運営については積極的に関与する必要がある。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20909908</v>
      </c>
      <c r="BO4" s="411"/>
      <c r="BP4" s="411"/>
      <c r="BQ4" s="411"/>
      <c r="BR4" s="411"/>
      <c r="BS4" s="411"/>
      <c r="BT4" s="411"/>
      <c r="BU4" s="412"/>
      <c r="BV4" s="410">
        <v>23001118</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12.4</v>
      </c>
      <c r="CU4" s="417"/>
      <c r="CV4" s="417"/>
      <c r="CW4" s="417"/>
      <c r="CX4" s="417"/>
      <c r="CY4" s="417"/>
      <c r="CZ4" s="417"/>
      <c r="DA4" s="418"/>
      <c r="DB4" s="416">
        <v>7.8</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19562212</v>
      </c>
      <c r="BO5" s="448"/>
      <c r="BP5" s="448"/>
      <c r="BQ5" s="448"/>
      <c r="BR5" s="448"/>
      <c r="BS5" s="448"/>
      <c r="BT5" s="448"/>
      <c r="BU5" s="449"/>
      <c r="BV5" s="447">
        <v>21871474</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81.3</v>
      </c>
      <c r="CU5" s="445"/>
      <c r="CV5" s="445"/>
      <c r="CW5" s="445"/>
      <c r="CX5" s="445"/>
      <c r="CY5" s="445"/>
      <c r="CZ5" s="445"/>
      <c r="DA5" s="446"/>
      <c r="DB5" s="444">
        <v>88.7</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1347696</v>
      </c>
      <c r="BO6" s="448"/>
      <c r="BP6" s="448"/>
      <c r="BQ6" s="448"/>
      <c r="BR6" s="448"/>
      <c r="BS6" s="448"/>
      <c r="BT6" s="448"/>
      <c r="BU6" s="449"/>
      <c r="BV6" s="447">
        <v>1129644</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88.4</v>
      </c>
      <c r="CU6" s="485"/>
      <c r="CV6" s="485"/>
      <c r="CW6" s="485"/>
      <c r="CX6" s="485"/>
      <c r="CY6" s="485"/>
      <c r="CZ6" s="485"/>
      <c r="DA6" s="486"/>
      <c r="DB6" s="484">
        <v>93.9</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106</v>
      </c>
      <c r="AV7" s="480"/>
      <c r="AW7" s="480"/>
      <c r="AX7" s="480"/>
      <c r="AY7" s="481" t="s">
        <v>107</v>
      </c>
      <c r="AZ7" s="482"/>
      <c r="BA7" s="482"/>
      <c r="BB7" s="482"/>
      <c r="BC7" s="482"/>
      <c r="BD7" s="482"/>
      <c r="BE7" s="482"/>
      <c r="BF7" s="482"/>
      <c r="BG7" s="482"/>
      <c r="BH7" s="482"/>
      <c r="BI7" s="482"/>
      <c r="BJ7" s="482"/>
      <c r="BK7" s="482"/>
      <c r="BL7" s="482"/>
      <c r="BM7" s="483"/>
      <c r="BN7" s="447">
        <v>203543</v>
      </c>
      <c r="BO7" s="448"/>
      <c r="BP7" s="448"/>
      <c r="BQ7" s="448"/>
      <c r="BR7" s="448"/>
      <c r="BS7" s="448"/>
      <c r="BT7" s="448"/>
      <c r="BU7" s="449"/>
      <c r="BV7" s="447">
        <v>459646</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9219403</v>
      </c>
      <c r="CU7" s="448"/>
      <c r="CV7" s="448"/>
      <c r="CW7" s="448"/>
      <c r="CX7" s="448"/>
      <c r="CY7" s="448"/>
      <c r="CZ7" s="448"/>
      <c r="DA7" s="449"/>
      <c r="DB7" s="447">
        <v>8535981</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102</v>
      </c>
      <c r="AV8" s="480"/>
      <c r="AW8" s="480"/>
      <c r="AX8" s="480"/>
      <c r="AY8" s="481" t="s">
        <v>110</v>
      </c>
      <c r="AZ8" s="482"/>
      <c r="BA8" s="482"/>
      <c r="BB8" s="482"/>
      <c r="BC8" s="482"/>
      <c r="BD8" s="482"/>
      <c r="BE8" s="482"/>
      <c r="BF8" s="482"/>
      <c r="BG8" s="482"/>
      <c r="BH8" s="482"/>
      <c r="BI8" s="482"/>
      <c r="BJ8" s="482"/>
      <c r="BK8" s="482"/>
      <c r="BL8" s="482"/>
      <c r="BM8" s="483"/>
      <c r="BN8" s="447">
        <v>1144153</v>
      </c>
      <c r="BO8" s="448"/>
      <c r="BP8" s="448"/>
      <c r="BQ8" s="448"/>
      <c r="BR8" s="448"/>
      <c r="BS8" s="448"/>
      <c r="BT8" s="448"/>
      <c r="BU8" s="449"/>
      <c r="BV8" s="447">
        <v>669998</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0.76</v>
      </c>
      <c r="CU8" s="488"/>
      <c r="CV8" s="488"/>
      <c r="CW8" s="488"/>
      <c r="CX8" s="488"/>
      <c r="CY8" s="488"/>
      <c r="CZ8" s="488"/>
      <c r="DA8" s="489"/>
      <c r="DB8" s="487">
        <v>0.77</v>
      </c>
      <c r="DC8" s="488"/>
      <c r="DD8" s="488"/>
      <c r="DE8" s="488"/>
      <c r="DF8" s="488"/>
      <c r="DG8" s="488"/>
      <c r="DH8" s="488"/>
      <c r="DI8" s="489"/>
    </row>
    <row r="9" spans="1:119" ht="18.75" customHeight="1" thickBot="1" x14ac:dyDescent="0.2">
      <c r="A9" s="178"/>
      <c r="B9" s="441" t="s">
        <v>112</v>
      </c>
      <c r="C9" s="442"/>
      <c r="D9" s="442"/>
      <c r="E9" s="442"/>
      <c r="F9" s="442"/>
      <c r="G9" s="442"/>
      <c r="H9" s="442"/>
      <c r="I9" s="442"/>
      <c r="J9" s="442"/>
      <c r="K9" s="490"/>
      <c r="L9" s="491" t="s">
        <v>113</v>
      </c>
      <c r="M9" s="492"/>
      <c r="N9" s="492"/>
      <c r="O9" s="492"/>
      <c r="P9" s="492"/>
      <c r="Q9" s="493"/>
      <c r="R9" s="494">
        <v>35187</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116</v>
      </c>
      <c r="AV9" s="480"/>
      <c r="AW9" s="480"/>
      <c r="AX9" s="480"/>
      <c r="AY9" s="481" t="s">
        <v>117</v>
      </c>
      <c r="AZ9" s="482"/>
      <c r="BA9" s="482"/>
      <c r="BB9" s="482"/>
      <c r="BC9" s="482"/>
      <c r="BD9" s="482"/>
      <c r="BE9" s="482"/>
      <c r="BF9" s="482"/>
      <c r="BG9" s="482"/>
      <c r="BH9" s="482"/>
      <c r="BI9" s="482"/>
      <c r="BJ9" s="482"/>
      <c r="BK9" s="482"/>
      <c r="BL9" s="482"/>
      <c r="BM9" s="483"/>
      <c r="BN9" s="447">
        <v>474155</v>
      </c>
      <c r="BO9" s="448"/>
      <c r="BP9" s="448"/>
      <c r="BQ9" s="448"/>
      <c r="BR9" s="448"/>
      <c r="BS9" s="448"/>
      <c r="BT9" s="448"/>
      <c r="BU9" s="449"/>
      <c r="BV9" s="447">
        <v>-11706</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14.5</v>
      </c>
      <c r="CU9" s="445"/>
      <c r="CV9" s="445"/>
      <c r="CW9" s="445"/>
      <c r="CX9" s="445"/>
      <c r="CY9" s="445"/>
      <c r="CZ9" s="445"/>
      <c r="DA9" s="446"/>
      <c r="DB9" s="444">
        <v>14.7</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119</v>
      </c>
      <c r="M10" s="477"/>
      <c r="N10" s="477"/>
      <c r="O10" s="477"/>
      <c r="P10" s="477"/>
      <c r="Q10" s="478"/>
      <c r="R10" s="498">
        <v>33452</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121</v>
      </c>
      <c r="AV10" s="480"/>
      <c r="AW10" s="480"/>
      <c r="AX10" s="480"/>
      <c r="AY10" s="481" t="s">
        <v>122</v>
      </c>
      <c r="AZ10" s="482"/>
      <c r="BA10" s="482"/>
      <c r="BB10" s="482"/>
      <c r="BC10" s="482"/>
      <c r="BD10" s="482"/>
      <c r="BE10" s="482"/>
      <c r="BF10" s="482"/>
      <c r="BG10" s="482"/>
      <c r="BH10" s="482"/>
      <c r="BI10" s="482"/>
      <c r="BJ10" s="482"/>
      <c r="BK10" s="482"/>
      <c r="BL10" s="482"/>
      <c r="BM10" s="483"/>
      <c r="BN10" s="447">
        <v>311109</v>
      </c>
      <c r="BO10" s="448"/>
      <c r="BP10" s="448"/>
      <c r="BQ10" s="448"/>
      <c r="BR10" s="448"/>
      <c r="BS10" s="448"/>
      <c r="BT10" s="448"/>
      <c r="BU10" s="449"/>
      <c r="BV10" s="447">
        <v>320908</v>
      </c>
      <c r="BW10" s="448"/>
      <c r="BX10" s="448"/>
      <c r="BY10" s="448"/>
      <c r="BZ10" s="448"/>
      <c r="CA10" s="448"/>
      <c r="CB10" s="448"/>
      <c r="CC10" s="44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124</v>
      </c>
      <c r="M11" s="502"/>
      <c r="N11" s="502"/>
      <c r="O11" s="502"/>
      <c r="P11" s="502"/>
      <c r="Q11" s="503"/>
      <c r="R11" s="504" t="s">
        <v>125</v>
      </c>
      <c r="S11" s="505"/>
      <c r="T11" s="505"/>
      <c r="U11" s="505"/>
      <c r="V11" s="506"/>
      <c r="W11" s="435"/>
      <c r="X11" s="436"/>
      <c r="Y11" s="436"/>
      <c r="Z11" s="436"/>
      <c r="AA11" s="436"/>
      <c r="AB11" s="436"/>
      <c r="AC11" s="436"/>
      <c r="AD11" s="436"/>
      <c r="AE11" s="436"/>
      <c r="AF11" s="436"/>
      <c r="AG11" s="436"/>
      <c r="AH11" s="436"/>
      <c r="AI11" s="436"/>
      <c r="AJ11" s="436"/>
      <c r="AK11" s="436"/>
      <c r="AL11" s="439"/>
      <c r="AM11" s="476" t="s">
        <v>126</v>
      </c>
      <c r="AN11" s="477"/>
      <c r="AO11" s="477"/>
      <c r="AP11" s="477"/>
      <c r="AQ11" s="477"/>
      <c r="AR11" s="477"/>
      <c r="AS11" s="477"/>
      <c r="AT11" s="478"/>
      <c r="AU11" s="479" t="s">
        <v>127</v>
      </c>
      <c r="AV11" s="480"/>
      <c r="AW11" s="480"/>
      <c r="AX11" s="480"/>
      <c r="AY11" s="481" t="s">
        <v>128</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129</v>
      </c>
      <c r="CE11" s="451"/>
      <c r="CF11" s="451"/>
      <c r="CG11" s="451"/>
      <c r="CH11" s="451"/>
      <c r="CI11" s="451"/>
      <c r="CJ11" s="451"/>
      <c r="CK11" s="451"/>
      <c r="CL11" s="451"/>
      <c r="CM11" s="451"/>
      <c r="CN11" s="451"/>
      <c r="CO11" s="451"/>
      <c r="CP11" s="451"/>
      <c r="CQ11" s="451"/>
      <c r="CR11" s="451"/>
      <c r="CS11" s="452"/>
      <c r="CT11" s="487" t="s">
        <v>130</v>
      </c>
      <c r="CU11" s="488"/>
      <c r="CV11" s="488"/>
      <c r="CW11" s="488"/>
      <c r="CX11" s="488"/>
      <c r="CY11" s="488"/>
      <c r="CZ11" s="488"/>
      <c r="DA11" s="489"/>
      <c r="DB11" s="487" t="s">
        <v>131</v>
      </c>
      <c r="DC11" s="488"/>
      <c r="DD11" s="488"/>
      <c r="DE11" s="488"/>
      <c r="DF11" s="488"/>
      <c r="DG11" s="488"/>
      <c r="DH11" s="488"/>
      <c r="DI11" s="489"/>
    </row>
    <row r="12" spans="1:119" ht="18.75" customHeight="1" x14ac:dyDescent="0.15">
      <c r="A12" s="178"/>
      <c r="B12" s="507" t="s">
        <v>132</v>
      </c>
      <c r="C12" s="508"/>
      <c r="D12" s="508"/>
      <c r="E12" s="508"/>
      <c r="F12" s="508"/>
      <c r="G12" s="508"/>
      <c r="H12" s="508"/>
      <c r="I12" s="508"/>
      <c r="J12" s="508"/>
      <c r="K12" s="509"/>
      <c r="L12" s="516" t="s">
        <v>133</v>
      </c>
      <c r="M12" s="517"/>
      <c r="N12" s="517"/>
      <c r="O12" s="517"/>
      <c r="P12" s="517"/>
      <c r="Q12" s="518"/>
      <c r="R12" s="519">
        <v>35807</v>
      </c>
      <c r="S12" s="520"/>
      <c r="T12" s="520"/>
      <c r="U12" s="520"/>
      <c r="V12" s="521"/>
      <c r="W12" s="522" t="s">
        <v>1</v>
      </c>
      <c r="X12" s="480"/>
      <c r="Y12" s="480"/>
      <c r="Z12" s="480"/>
      <c r="AA12" s="480"/>
      <c r="AB12" s="523"/>
      <c r="AC12" s="524" t="s">
        <v>134</v>
      </c>
      <c r="AD12" s="525"/>
      <c r="AE12" s="525"/>
      <c r="AF12" s="525"/>
      <c r="AG12" s="526"/>
      <c r="AH12" s="524" t="s">
        <v>135</v>
      </c>
      <c r="AI12" s="525"/>
      <c r="AJ12" s="525"/>
      <c r="AK12" s="525"/>
      <c r="AL12" s="527"/>
      <c r="AM12" s="476" t="s">
        <v>136</v>
      </c>
      <c r="AN12" s="477"/>
      <c r="AO12" s="477"/>
      <c r="AP12" s="477"/>
      <c r="AQ12" s="477"/>
      <c r="AR12" s="477"/>
      <c r="AS12" s="477"/>
      <c r="AT12" s="478"/>
      <c r="AU12" s="479" t="s">
        <v>137</v>
      </c>
      <c r="AV12" s="480"/>
      <c r="AW12" s="480"/>
      <c r="AX12" s="480"/>
      <c r="AY12" s="481" t="s">
        <v>138</v>
      </c>
      <c r="AZ12" s="482"/>
      <c r="BA12" s="482"/>
      <c r="BB12" s="482"/>
      <c r="BC12" s="482"/>
      <c r="BD12" s="482"/>
      <c r="BE12" s="482"/>
      <c r="BF12" s="482"/>
      <c r="BG12" s="482"/>
      <c r="BH12" s="482"/>
      <c r="BI12" s="482"/>
      <c r="BJ12" s="482"/>
      <c r="BK12" s="482"/>
      <c r="BL12" s="482"/>
      <c r="BM12" s="483"/>
      <c r="BN12" s="447">
        <v>300000</v>
      </c>
      <c r="BO12" s="448"/>
      <c r="BP12" s="448"/>
      <c r="BQ12" s="448"/>
      <c r="BR12" s="448"/>
      <c r="BS12" s="448"/>
      <c r="BT12" s="448"/>
      <c r="BU12" s="449"/>
      <c r="BV12" s="447">
        <v>360000</v>
      </c>
      <c r="BW12" s="448"/>
      <c r="BX12" s="448"/>
      <c r="BY12" s="448"/>
      <c r="BZ12" s="448"/>
      <c r="CA12" s="448"/>
      <c r="CB12" s="448"/>
      <c r="CC12" s="449"/>
      <c r="CD12" s="450" t="s">
        <v>139</v>
      </c>
      <c r="CE12" s="451"/>
      <c r="CF12" s="451"/>
      <c r="CG12" s="451"/>
      <c r="CH12" s="451"/>
      <c r="CI12" s="451"/>
      <c r="CJ12" s="451"/>
      <c r="CK12" s="451"/>
      <c r="CL12" s="451"/>
      <c r="CM12" s="451"/>
      <c r="CN12" s="451"/>
      <c r="CO12" s="451"/>
      <c r="CP12" s="451"/>
      <c r="CQ12" s="451"/>
      <c r="CR12" s="451"/>
      <c r="CS12" s="452"/>
      <c r="CT12" s="487" t="s">
        <v>140</v>
      </c>
      <c r="CU12" s="488"/>
      <c r="CV12" s="488"/>
      <c r="CW12" s="488"/>
      <c r="CX12" s="488"/>
      <c r="CY12" s="488"/>
      <c r="CZ12" s="488"/>
      <c r="DA12" s="489"/>
      <c r="DB12" s="487" t="s">
        <v>140</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141</v>
      </c>
      <c r="N13" s="539"/>
      <c r="O13" s="539"/>
      <c r="P13" s="539"/>
      <c r="Q13" s="540"/>
      <c r="R13" s="531">
        <v>35372</v>
      </c>
      <c r="S13" s="532"/>
      <c r="T13" s="532"/>
      <c r="U13" s="532"/>
      <c r="V13" s="533"/>
      <c r="W13" s="463" t="s">
        <v>142</v>
      </c>
      <c r="X13" s="464"/>
      <c r="Y13" s="464"/>
      <c r="Z13" s="464"/>
      <c r="AA13" s="464"/>
      <c r="AB13" s="454"/>
      <c r="AC13" s="498">
        <v>1232</v>
      </c>
      <c r="AD13" s="499"/>
      <c r="AE13" s="499"/>
      <c r="AF13" s="499"/>
      <c r="AG13" s="541"/>
      <c r="AH13" s="498">
        <v>1241</v>
      </c>
      <c r="AI13" s="499"/>
      <c r="AJ13" s="499"/>
      <c r="AK13" s="499"/>
      <c r="AL13" s="500"/>
      <c r="AM13" s="476" t="s">
        <v>143</v>
      </c>
      <c r="AN13" s="477"/>
      <c r="AO13" s="477"/>
      <c r="AP13" s="477"/>
      <c r="AQ13" s="477"/>
      <c r="AR13" s="477"/>
      <c r="AS13" s="477"/>
      <c r="AT13" s="478"/>
      <c r="AU13" s="479" t="s">
        <v>137</v>
      </c>
      <c r="AV13" s="480"/>
      <c r="AW13" s="480"/>
      <c r="AX13" s="480"/>
      <c r="AY13" s="481" t="s">
        <v>144</v>
      </c>
      <c r="AZ13" s="482"/>
      <c r="BA13" s="482"/>
      <c r="BB13" s="482"/>
      <c r="BC13" s="482"/>
      <c r="BD13" s="482"/>
      <c r="BE13" s="482"/>
      <c r="BF13" s="482"/>
      <c r="BG13" s="482"/>
      <c r="BH13" s="482"/>
      <c r="BI13" s="482"/>
      <c r="BJ13" s="482"/>
      <c r="BK13" s="482"/>
      <c r="BL13" s="482"/>
      <c r="BM13" s="483"/>
      <c r="BN13" s="447">
        <v>485264</v>
      </c>
      <c r="BO13" s="448"/>
      <c r="BP13" s="448"/>
      <c r="BQ13" s="448"/>
      <c r="BR13" s="448"/>
      <c r="BS13" s="448"/>
      <c r="BT13" s="448"/>
      <c r="BU13" s="449"/>
      <c r="BV13" s="447">
        <v>-50798</v>
      </c>
      <c r="BW13" s="448"/>
      <c r="BX13" s="448"/>
      <c r="BY13" s="448"/>
      <c r="BZ13" s="448"/>
      <c r="CA13" s="448"/>
      <c r="CB13" s="448"/>
      <c r="CC13" s="449"/>
      <c r="CD13" s="450" t="s">
        <v>145</v>
      </c>
      <c r="CE13" s="451"/>
      <c r="CF13" s="451"/>
      <c r="CG13" s="451"/>
      <c r="CH13" s="451"/>
      <c r="CI13" s="451"/>
      <c r="CJ13" s="451"/>
      <c r="CK13" s="451"/>
      <c r="CL13" s="451"/>
      <c r="CM13" s="451"/>
      <c r="CN13" s="451"/>
      <c r="CO13" s="451"/>
      <c r="CP13" s="451"/>
      <c r="CQ13" s="451"/>
      <c r="CR13" s="451"/>
      <c r="CS13" s="452"/>
      <c r="CT13" s="444">
        <v>6.5</v>
      </c>
      <c r="CU13" s="445"/>
      <c r="CV13" s="445"/>
      <c r="CW13" s="445"/>
      <c r="CX13" s="445"/>
      <c r="CY13" s="445"/>
      <c r="CZ13" s="445"/>
      <c r="DA13" s="446"/>
      <c r="DB13" s="444">
        <v>8</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146</v>
      </c>
      <c r="M14" s="529"/>
      <c r="N14" s="529"/>
      <c r="O14" s="529"/>
      <c r="P14" s="529"/>
      <c r="Q14" s="530"/>
      <c r="R14" s="531">
        <v>35394</v>
      </c>
      <c r="S14" s="532"/>
      <c r="T14" s="532"/>
      <c r="U14" s="532"/>
      <c r="V14" s="533"/>
      <c r="W14" s="437"/>
      <c r="X14" s="438"/>
      <c r="Y14" s="438"/>
      <c r="Z14" s="438"/>
      <c r="AA14" s="438"/>
      <c r="AB14" s="427"/>
      <c r="AC14" s="534">
        <v>7.1</v>
      </c>
      <c r="AD14" s="535"/>
      <c r="AE14" s="535"/>
      <c r="AF14" s="535"/>
      <c r="AG14" s="536"/>
      <c r="AH14" s="534">
        <v>7.7</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147</v>
      </c>
      <c r="CE14" s="543"/>
      <c r="CF14" s="543"/>
      <c r="CG14" s="543"/>
      <c r="CH14" s="543"/>
      <c r="CI14" s="543"/>
      <c r="CJ14" s="543"/>
      <c r="CK14" s="543"/>
      <c r="CL14" s="543"/>
      <c r="CM14" s="543"/>
      <c r="CN14" s="543"/>
      <c r="CO14" s="543"/>
      <c r="CP14" s="543"/>
      <c r="CQ14" s="543"/>
      <c r="CR14" s="543"/>
      <c r="CS14" s="544"/>
      <c r="CT14" s="545" t="s">
        <v>130</v>
      </c>
      <c r="CU14" s="546"/>
      <c r="CV14" s="546"/>
      <c r="CW14" s="546"/>
      <c r="CX14" s="546"/>
      <c r="CY14" s="546"/>
      <c r="CZ14" s="546"/>
      <c r="DA14" s="547"/>
      <c r="DB14" s="545" t="s">
        <v>130</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148</v>
      </c>
      <c r="N15" s="539"/>
      <c r="O15" s="539"/>
      <c r="P15" s="539"/>
      <c r="Q15" s="540"/>
      <c r="R15" s="531">
        <v>34963</v>
      </c>
      <c r="S15" s="532"/>
      <c r="T15" s="532"/>
      <c r="U15" s="532"/>
      <c r="V15" s="533"/>
      <c r="W15" s="463" t="s">
        <v>149</v>
      </c>
      <c r="X15" s="464"/>
      <c r="Y15" s="464"/>
      <c r="Z15" s="464"/>
      <c r="AA15" s="464"/>
      <c r="AB15" s="454"/>
      <c r="AC15" s="498">
        <v>6232</v>
      </c>
      <c r="AD15" s="499"/>
      <c r="AE15" s="499"/>
      <c r="AF15" s="499"/>
      <c r="AG15" s="541"/>
      <c r="AH15" s="498">
        <v>5402</v>
      </c>
      <c r="AI15" s="499"/>
      <c r="AJ15" s="499"/>
      <c r="AK15" s="499"/>
      <c r="AL15" s="500"/>
      <c r="AM15" s="476"/>
      <c r="AN15" s="477"/>
      <c r="AO15" s="477"/>
      <c r="AP15" s="477"/>
      <c r="AQ15" s="477"/>
      <c r="AR15" s="477"/>
      <c r="AS15" s="477"/>
      <c r="AT15" s="478"/>
      <c r="AU15" s="479"/>
      <c r="AV15" s="480"/>
      <c r="AW15" s="480"/>
      <c r="AX15" s="480"/>
      <c r="AY15" s="407" t="s">
        <v>150</v>
      </c>
      <c r="AZ15" s="408"/>
      <c r="BA15" s="408"/>
      <c r="BB15" s="408"/>
      <c r="BC15" s="408"/>
      <c r="BD15" s="408"/>
      <c r="BE15" s="408"/>
      <c r="BF15" s="408"/>
      <c r="BG15" s="408"/>
      <c r="BH15" s="408"/>
      <c r="BI15" s="408"/>
      <c r="BJ15" s="408"/>
      <c r="BK15" s="408"/>
      <c r="BL15" s="408"/>
      <c r="BM15" s="409"/>
      <c r="BN15" s="410">
        <v>5025807</v>
      </c>
      <c r="BO15" s="411"/>
      <c r="BP15" s="411"/>
      <c r="BQ15" s="411"/>
      <c r="BR15" s="411"/>
      <c r="BS15" s="411"/>
      <c r="BT15" s="411"/>
      <c r="BU15" s="412"/>
      <c r="BV15" s="410">
        <v>5125322</v>
      </c>
      <c r="BW15" s="411"/>
      <c r="BX15" s="411"/>
      <c r="BY15" s="411"/>
      <c r="BZ15" s="411"/>
      <c r="CA15" s="411"/>
      <c r="CB15" s="411"/>
      <c r="CC15" s="412"/>
      <c r="CD15" s="548" t="s">
        <v>151</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152</v>
      </c>
      <c r="M16" s="551"/>
      <c r="N16" s="551"/>
      <c r="O16" s="551"/>
      <c r="P16" s="551"/>
      <c r="Q16" s="552"/>
      <c r="R16" s="553" t="s">
        <v>153</v>
      </c>
      <c r="S16" s="554"/>
      <c r="T16" s="554"/>
      <c r="U16" s="554"/>
      <c r="V16" s="555"/>
      <c r="W16" s="437"/>
      <c r="X16" s="438"/>
      <c r="Y16" s="438"/>
      <c r="Z16" s="438"/>
      <c r="AA16" s="438"/>
      <c r="AB16" s="427"/>
      <c r="AC16" s="534">
        <v>35.799999999999997</v>
      </c>
      <c r="AD16" s="535"/>
      <c r="AE16" s="535"/>
      <c r="AF16" s="535"/>
      <c r="AG16" s="536"/>
      <c r="AH16" s="534">
        <v>33.700000000000003</v>
      </c>
      <c r="AI16" s="535"/>
      <c r="AJ16" s="535"/>
      <c r="AK16" s="535"/>
      <c r="AL16" s="537"/>
      <c r="AM16" s="476"/>
      <c r="AN16" s="477"/>
      <c r="AO16" s="477"/>
      <c r="AP16" s="477"/>
      <c r="AQ16" s="477"/>
      <c r="AR16" s="477"/>
      <c r="AS16" s="477"/>
      <c r="AT16" s="478"/>
      <c r="AU16" s="479"/>
      <c r="AV16" s="480"/>
      <c r="AW16" s="480"/>
      <c r="AX16" s="480"/>
      <c r="AY16" s="481" t="s">
        <v>154</v>
      </c>
      <c r="AZ16" s="482"/>
      <c r="BA16" s="482"/>
      <c r="BB16" s="482"/>
      <c r="BC16" s="482"/>
      <c r="BD16" s="482"/>
      <c r="BE16" s="482"/>
      <c r="BF16" s="482"/>
      <c r="BG16" s="482"/>
      <c r="BH16" s="482"/>
      <c r="BI16" s="482"/>
      <c r="BJ16" s="482"/>
      <c r="BK16" s="482"/>
      <c r="BL16" s="482"/>
      <c r="BM16" s="483"/>
      <c r="BN16" s="447">
        <v>7044269</v>
      </c>
      <c r="BO16" s="448"/>
      <c r="BP16" s="448"/>
      <c r="BQ16" s="448"/>
      <c r="BR16" s="448"/>
      <c r="BS16" s="448"/>
      <c r="BT16" s="448"/>
      <c r="BU16" s="449"/>
      <c r="BV16" s="447">
        <v>6642888</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155</v>
      </c>
      <c r="N17" s="559"/>
      <c r="O17" s="559"/>
      <c r="P17" s="559"/>
      <c r="Q17" s="560"/>
      <c r="R17" s="553" t="s">
        <v>156</v>
      </c>
      <c r="S17" s="554"/>
      <c r="T17" s="554"/>
      <c r="U17" s="554"/>
      <c r="V17" s="555"/>
      <c r="W17" s="463" t="s">
        <v>157</v>
      </c>
      <c r="X17" s="464"/>
      <c r="Y17" s="464"/>
      <c r="Z17" s="464"/>
      <c r="AA17" s="464"/>
      <c r="AB17" s="454"/>
      <c r="AC17" s="498">
        <v>9920</v>
      </c>
      <c r="AD17" s="499"/>
      <c r="AE17" s="499"/>
      <c r="AF17" s="499"/>
      <c r="AG17" s="541"/>
      <c r="AH17" s="498">
        <v>9382</v>
      </c>
      <c r="AI17" s="499"/>
      <c r="AJ17" s="499"/>
      <c r="AK17" s="499"/>
      <c r="AL17" s="500"/>
      <c r="AM17" s="476"/>
      <c r="AN17" s="477"/>
      <c r="AO17" s="477"/>
      <c r="AP17" s="477"/>
      <c r="AQ17" s="477"/>
      <c r="AR17" s="477"/>
      <c r="AS17" s="477"/>
      <c r="AT17" s="478"/>
      <c r="AU17" s="479"/>
      <c r="AV17" s="480"/>
      <c r="AW17" s="480"/>
      <c r="AX17" s="480"/>
      <c r="AY17" s="481" t="s">
        <v>158</v>
      </c>
      <c r="AZ17" s="482"/>
      <c r="BA17" s="482"/>
      <c r="BB17" s="482"/>
      <c r="BC17" s="482"/>
      <c r="BD17" s="482"/>
      <c r="BE17" s="482"/>
      <c r="BF17" s="482"/>
      <c r="BG17" s="482"/>
      <c r="BH17" s="482"/>
      <c r="BI17" s="482"/>
      <c r="BJ17" s="482"/>
      <c r="BK17" s="482"/>
      <c r="BL17" s="482"/>
      <c r="BM17" s="483"/>
      <c r="BN17" s="447">
        <v>6402169</v>
      </c>
      <c r="BO17" s="448"/>
      <c r="BP17" s="448"/>
      <c r="BQ17" s="448"/>
      <c r="BR17" s="448"/>
      <c r="BS17" s="448"/>
      <c r="BT17" s="448"/>
      <c r="BU17" s="449"/>
      <c r="BV17" s="447">
        <v>6554123</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159</v>
      </c>
      <c r="C18" s="490"/>
      <c r="D18" s="490"/>
      <c r="E18" s="570"/>
      <c r="F18" s="570"/>
      <c r="G18" s="570"/>
      <c r="H18" s="570"/>
      <c r="I18" s="570"/>
      <c r="J18" s="570"/>
      <c r="K18" s="570"/>
      <c r="L18" s="571">
        <v>99.1</v>
      </c>
      <c r="M18" s="571"/>
      <c r="N18" s="571"/>
      <c r="O18" s="571"/>
      <c r="P18" s="571"/>
      <c r="Q18" s="571"/>
      <c r="R18" s="572"/>
      <c r="S18" s="572"/>
      <c r="T18" s="572"/>
      <c r="U18" s="572"/>
      <c r="V18" s="573"/>
      <c r="W18" s="465"/>
      <c r="X18" s="466"/>
      <c r="Y18" s="466"/>
      <c r="Z18" s="466"/>
      <c r="AA18" s="466"/>
      <c r="AB18" s="457"/>
      <c r="AC18" s="574">
        <v>57.1</v>
      </c>
      <c r="AD18" s="575"/>
      <c r="AE18" s="575"/>
      <c r="AF18" s="575"/>
      <c r="AG18" s="576"/>
      <c r="AH18" s="574">
        <v>58.5</v>
      </c>
      <c r="AI18" s="575"/>
      <c r="AJ18" s="575"/>
      <c r="AK18" s="575"/>
      <c r="AL18" s="577"/>
      <c r="AM18" s="476"/>
      <c r="AN18" s="477"/>
      <c r="AO18" s="477"/>
      <c r="AP18" s="477"/>
      <c r="AQ18" s="477"/>
      <c r="AR18" s="477"/>
      <c r="AS18" s="477"/>
      <c r="AT18" s="478"/>
      <c r="AU18" s="479"/>
      <c r="AV18" s="480"/>
      <c r="AW18" s="480"/>
      <c r="AX18" s="480"/>
      <c r="AY18" s="481" t="s">
        <v>160</v>
      </c>
      <c r="AZ18" s="482"/>
      <c r="BA18" s="482"/>
      <c r="BB18" s="482"/>
      <c r="BC18" s="482"/>
      <c r="BD18" s="482"/>
      <c r="BE18" s="482"/>
      <c r="BF18" s="482"/>
      <c r="BG18" s="482"/>
      <c r="BH18" s="482"/>
      <c r="BI18" s="482"/>
      <c r="BJ18" s="482"/>
      <c r="BK18" s="482"/>
      <c r="BL18" s="482"/>
      <c r="BM18" s="483"/>
      <c r="BN18" s="447">
        <v>7756390</v>
      </c>
      <c r="BO18" s="448"/>
      <c r="BP18" s="448"/>
      <c r="BQ18" s="448"/>
      <c r="BR18" s="448"/>
      <c r="BS18" s="448"/>
      <c r="BT18" s="448"/>
      <c r="BU18" s="449"/>
      <c r="BV18" s="447">
        <v>7480687</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161</v>
      </c>
      <c r="C19" s="490"/>
      <c r="D19" s="490"/>
      <c r="E19" s="570"/>
      <c r="F19" s="570"/>
      <c r="G19" s="570"/>
      <c r="H19" s="570"/>
      <c r="I19" s="570"/>
      <c r="J19" s="570"/>
      <c r="K19" s="570"/>
      <c r="L19" s="578">
        <v>355</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162</v>
      </c>
      <c r="AZ19" s="482"/>
      <c r="BA19" s="482"/>
      <c r="BB19" s="482"/>
      <c r="BC19" s="482"/>
      <c r="BD19" s="482"/>
      <c r="BE19" s="482"/>
      <c r="BF19" s="482"/>
      <c r="BG19" s="482"/>
      <c r="BH19" s="482"/>
      <c r="BI19" s="482"/>
      <c r="BJ19" s="482"/>
      <c r="BK19" s="482"/>
      <c r="BL19" s="482"/>
      <c r="BM19" s="483"/>
      <c r="BN19" s="447">
        <v>12012209</v>
      </c>
      <c r="BO19" s="448"/>
      <c r="BP19" s="448"/>
      <c r="BQ19" s="448"/>
      <c r="BR19" s="448"/>
      <c r="BS19" s="448"/>
      <c r="BT19" s="448"/>
      <c r="BU19" s="449"/>
      <c r="BV19" s="447">
        <v>11385941</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163</v>
      </c>
      <c r="C20" s="490"/>
      <c r="D20" s="490"/>
      <c r="E20" s="570"/>
      <c r="F20" s="570"/>
      <c r="G20" s="570"/>
      <c r="H20" s="570"/>
      <c r="I20" s="570"/>
      <c r="J20" s="570"/>
      <c r="K20" s="570"/>
      <c r="L20" s="578">
        <v>14165</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164</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165</v>
      </c>
      <c r="C22" s="591"/>
      <c r="D22" s="592"/>
      <c r="E22" s="459" t="s">
        <v>1</v>
      </c>
      <c r="F22" s="464"/>
      <c r="G22" s="464"/>
      <c r="H22" s="464"/>
      <c r="I22" s="464"/>
      <c r="J22" s="464"/>
      <c r="K22" s="454"/>
      <c r="L22" s="459" t="s">
        <v>166</v>
      </c>
      <c r="M22" s="464"/>
      <c r="N22" s="464"/>
      <c r="O22" s="464"/>
      <c r="P22" s="454"/>
      <c r="Q22" s="622" t="s">
        <v>167</v>
      </c>
      <c r="R22" s="623"/>
      <c r="S22" s="623"/>
      <c r="T22" s="623"/>
      <c r="U22" s="623"/>
      <c r="V22" s="624"/>
      <c r="W22" s="590" t="s">
        <v>168</v>
      </c>
      <c r="X22" s="591"/>
      <c r="Y22" s="592"/>
      <c r="Z22" s="459" t="s">
        <v>1</v>
      </c>
      <c r="AA22" s="464"/>
      <c r="AB22" s="464"/>
      <c r="AC22" s="464"/>
      <c r="AD22" s="464"/>
      <c r="AE22" s="464"/>
      <c r="AF22" s="464"/>
      <c r="AG22" s="454"/>
      <c r="AH22" s="628" t="s">
        <v>169</v>
      </c>
      <c r="AI22" s="464"/>
      <c r="AJ22" s="464"/>
      <c r="AK22" s="464"/>
      <c r="AL22" s="454"/>
      <c r="AM22" s="628" t="s">
        <v>170</v>
      </c>
      <c r="AN22" s="629"/>
      <c r="AO22" s="629"/>
      <c r="AP22" s="629"/>
      <c r="AQ22" s="629"/>
      <c r="AR22" s="630"/>
      <c r="AS22" s="622" t="s">
        <v>167</v>
      </c>
      <c r="AT22" s="623"/>
      <c r="AU22" s="623"/>
      <c r="AV22" s="623"/>
      <c r="AW22" s="623"/>
      <c r="AX22" s="634"/>
      <c r="AY22" s="407" t="s">
        <v>171</v>
      </c>
      <c r="AZ22" s="408"/>
      <c r="BA22" s="408"/>
      <c r="BB22" s="408"/>
      <c r="BC22" s="408"/>
      <c r="BD22" s="408"/>
      <c r="BE22" s="408"/>
      <c r="BF22" s="408"/>
      <c r="BG22" s="408"/>
      <c r="BH22" s="408"/>
      <c r="BI22" s="408"/>
      <c r="BJ22" s="408"/>
      <c r="BK22" s="408"/>
      <c r="BL22" s="408"/>
      <c r="BM22" s="409"/>
      <c r="BN22" s="410">
        <v>18671252</v>
      </c>
      <c r="BO22" s="411"/>
      <c r="BP22" s="411"/>
      <c r="BQ22" s="411"/>
      <c r="BR22" s="411"/>
      <c r="BS22" s="411"/>
      <c r="BT22" s="411"/>
      <c r="BU22" s="412"/>
      <c r="BV22" s="410">
        <v>17565694</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172</v>
      </c>
      <c r="AZ23" s="482"/>
      <c r="BA23" s="482"/>
      <c r="BB23" s="482"/>
      <c r="BC23" s="482"/>
      <c r="BD23" s="482"/>
      <c r="BE23" s="482"/>
      <c r="BF23" s="482"/>
      <c r="BG23" s="482"/>
      <c r="BH23" s="482"/>
      <c r="BI23" s="482"/>
      <c r="BJ23" s="482"/>
      <c r="BK23" s="482"/>
      <c r="BL23" s="482"/>
      <c r="BM23" s="483"/>
      <c r="BN23" s="447">
        <v>17721405</v>
      </c>
      <c r="BO23" s="448"/>
      <c r="BP23" s="448"/>
      <c r="BQ23" s="448"/>
      <c r="BR23" s="448"/>
      <c r="BS23" s="448"/>
      <c r="BT23" s="448"/>
      <c r="BU23" s="449"/>
      <c r="BV23" s="447">
        <v>16730477</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173</v>
      </c>
      <c r="F24" s="477"/>
      <c r="G24" s="477"/>
      <c r="H24" s="477"/>
      <c r="I24" s="477"/>
      <c r="J24" s="477"/>
      <c r="K24" s="478"/>
      <c r="L24" s="498">
        <v>1</v>
      </c>
      <c r="M24" s="499"/>
      <c r="N24" s="499"/>
      <c r="O24" s="499"/>
      <c r="P24" s="541"/>
      <c r="Q24" s="498">
        <v>5229</v>
      </c>
      <c r="R24" s="499"/>
      <c r="S24" s="499"/>
      <c r="T24" s="499"/>
      <c r="U24" s="499"/>
      <c r="V24" s="541"/>
      <c r="W24" s="593"/>
      <c r="X24" s="594"/>
      <c r="Y24" s="595"/>
      <c r="Z24" s="497" t="s">
        <v>174</v>
      </c>
      <c r="AA24" s="477"/>
      <c r="AB24" s="477"/>
      <c r="AC24" s="477"/>
      <c r="AD24" s="477"/>
      <c r="AE24" s="477"/>
      <c r="AF24" s="477"/>
      <c r="AG24" s="478"/>
      <c r="AH24" s="498">
        <v>186</v>
      </c>
      <c r="AI24" s="499"/>
      <c r="AJ24" s="499"/>
      <c r="AK24" s="499"/>
      <c r="AL24" s="541"/>
      <c r="AM24" s="498">
        <v>532146</v>
      </c>
      <c r="AN24" s="499"/>
      <c r="AO24" s="499"/>
      <c r="AP24" s="499"/>
      <c r="AQ24" s="499"/>
      <c r="AR24" s="541"/>
      <c r="AS24" s="498">
        <v>2861</v>
      </c>
      <c r="AT24" s="499"/>
      <c r="AU24" s="499"/>
      <c r="AV24" s="499"/>
      <c r="AW24" s="499"/>
      <c r="AX24" s="500"/>
      <c r="AY24" s="563" t="s">
        <v>175</v>
      </c>
      <c r="AZ24" s="564"/>
      <c r="BA24" s="564"/>
      <c r="BB24" s="564"/>
      <c r="BC24" s="564"/>
      <c r="BD24" s="564"/>
      <c r="BE24" s="564"/>
      <c r="BF24" s="564"/>
      <c r="BG24" s="564"/>
      <c r="BH24" s="564"/>
      <c r="BI24" s="564"/>
      <c r="BJ24" s="564"/>
      <c r="BK24" s="564"/>
      <c r="BL24" s="564"/>
      <c r="BM24" s="565"/>
      <c r="BN24" s="447">
        <v>12109747</v>
      </c>
      <c r="BO24" s="448"/>
      <c r="BP24" s="448"/>
      <c r="BQ24" s="448"/>
      <c r="BR24" s="448"/>
      <c r="BS24" s="448"/>
      <c r="BT24" s="448"/>
      <c r="BU24" s="449"/>
      <c r="BV24" s="447">
        <v>11224035</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176</v>
      </c>
      <c r="F25" s="477"/>
      <c r="G25" s="477"/>
      <c r="H25" s="477"/>
      <c r="I25" s="477"/>
      <c r="J25" s="477"/>
      <c r="K25" s="478"/>
      <c r="L25" s="498">
        <v>1</v>
      </c>
      <c r="M25" s="499"/>
      <c r="N25" s="499"/>
      <c r="O25" s="499"/>
      <c r="P25" s="541"/>
      <c r="Q25" s="498">
        <v>5930</v>
      </c>
      <c r="R25" s="499"/>
      <c r="S25" s="499"/>
      <c r="T25" s="499"/>
      <c r="U25" s="499"/>
      <c r="V25" s="541"/>
      <c r="W25" s="593"/>
      <c r="X25" s="594"/>
      <c r="Y25" s="595"/>
      <c r="Z25" s="497" t="s">
        <v>177</v>
      </c>
      <c r="AA25" s="477"/>
      <c r="AB25" s="477"/>
      <c r="AC25" s="477"/>
      <c r="AD25" s="477"/>
      <c r="AE25" s="477"/>
      <c r="AF25" s="477"/>
      <c r="AG25" s="478"/>
      <c r="AH25" s="498" t="s">
        <v>178</v>
      </c>
      <c r="AI25" s="499"/>
      <c r="AJ25" s="499"/>
      <c r="AK25" s="499"/>
      <c r="AL25" s="541"/>
      <c r="AM25" s="498" t="s">
        <v>179</v>
      </c>
      <c r="AN25" s="499"/>
      <c r="AO25" s="499"/>
      <c r="AP25" s="499"/>
      <c r="AQ25" s="499"/>
      <c r="AR25" s="541"/>
      <c r="AS25" s="498" t="s">
        <v>178</v>
      </c>
      <c r="AT25" s="499"/>
      <c r="AU25" s="499"/>
      <c r="AV25" s="499"/>
      <c r="AW25" s="499"/>
      <c r="AX25" s="500"/>
      <c r="AY25" s="407" t="s">
        <v>180</v>
      </c>
      <c r="AZ25" s="408"/>
      <c r="BA25" s="408"/>
      <c r="BB25" s="408"/>
      <c r="BC25" s="408"/>
      <c r="BD25" s="408"/>
      <c r="BE25" s="408"/>
      <c r="BF25" s="408"/>
      <c r="BG25" s="408"/>
      <c r="BH25" s="408"/>
      <c r="BI25" s="408"/>
      <c r="BJ25" s="408"/>
      <c r="BK25" s="408"/>
      <c r="BL25" s="408"/>
      <c r="BM25" s="409"/>
      <c r="BN25" s="410">
        <v>3455311</v>
      </c>
      <c r="BO25" s="411"/>
      <c r="BP25" s="411"/>
      <c r="BQ25" s="411"/>
      <c r="BR25" s="411"/>
      <c r="BS25" s="411"/>
      <c r="BT25" s="411"/>
      <c r="BU25" s="412"/>
      <c r="BV25" s="410">
        <v>4583207</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181</v>
      </c>
      <c r="F26" s="477"/>
      <c r="G26" s="477"/>
      <c r="H26" s="477"/>
      <c r="I26" s="477"/>
      <c r="J26" s="477"/>
      <c r="K26" s="478"/>
      <c r="L26" s="498">
        <v>1</v>
      </c>
      <c r="M26" s="499"/>
      <c r="N26" s="499"/>
      <c r="O26" s="499"/>
      <c r="P26" s="541"/>
      <c r="Q26" s="498">
        <v>5420</v>
      </c>
      <c r="R26" s="499"/>
      <c r="S26" s="499"/>
      <c r="T26" s="499"/>
      <c r="U26" s="499"/>
      <c r="V26" s="541"/>
      <c r="W26" s="593"/>
      <c r="X26" s="594"/>
      <c r="Y26" s="595"/>
      <c r="Z26" s="497" t="s">
        <v>182</v>
      </c>
      <c r="AA26" s="599"/>
      <c r="AB26" s="599"/>
      <c r="AC26" s="599"/>
      <c r="AD26" s="599"/>
      <c r="AE26" s="599"/>
      <c r="AF26" s="599"/>
      <c r="AG26" s="600"/>
      <c r="AH26" s="498">
        <v>8</v>
      </c>
      <c r="AI26" s="499"/>
      <c r="AJ26" s="499"/>
      <c r="AK26" s="499"/>
      <c r="AL26" s="541"/>
      <c r="AM26" s="498">
        <v>23944</v>
      </c>
      <c r="AN26" s="499"/>
      <c r="AO26" s="499"/>
      <c r="AP26" s="499"/>
      <c r="AQ26" s="499"/>
      <c r="AR26" s="541"/>
      <c r="AS26" s="498">
        <v>2993</v>
      </c>
      <c r="AT26" s="499"/>
      <c r="AU26" s="499"/>
      <c r="AV26" s="499"/>
      <c r="AW26" s="499"/>
      <c r="AX26" s="500"/>
      <c r="AY26" s="450" t="s">
        <v>183</v>
      </c>
      <c r="AZ26" s="451"/>
      <c r="BA26" s="451"/>
      <c r="BB26" s="451"/>
      <c r="BC26" s="451"/>
      <c r="BD26" s="451"/>
      <c r="BE26" s="451"/>
      <c r="BF26" s="451"/>
      <c r="BG26" s="451"/>
      <c r="BH26" s="451"/>
      <c r="BI26" s="451"/>
      <c r="BJ26" s="451"/>
      <c r="BK26" s="451"/>
      <c r="BL26" s="451"/>
      <c r="BM26" s="452"/>
      <c r="BN26" s="447" t="s">
        <v>179</v>
      </c>
      <c r="BO26" s="448"/>
      <c r="BP26" s="448"/>
      <c r="BQ26" s="448"/>
      <c r="BR26" s="448"/>
      <c r="BS26" s="448"/>
      <c r="BT26" s="448"/>
      <c r="BU26" s="449"/>
      <c r="BV26" s="447" t="s">
        <v>178</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184</v>
      </c>
      <c r="F27" s="477"/>
      <c r="G27" s="477"/>
      <c r="H27" s="477"/>
      <c r="I27" s="477"/>
      <c r="J27" s="477"/>
      <c r="K27" s="478"/>
      <c r="L27" s="498">
        <v>1</v>
      </c>
      <c r="M27" s="499"/>
      <c r="N27" s="499"/>
      <c r="O27" s="499"/>
      <c r="P27" s="541"/>
      <c r="Q27" s="498">
        <v>3320</v>
      </c>
      <c r="R27" s="499"/>
      <c r="S27" s="499"/>
      <c r="T27" s="499"/>
      <c r="U27" s="499"/>
      <c r="V27" s="541"/>
      <c r="W27" s="593"/>
      <c r="X27" s="594"/>
      <c r="Y27" s="595"/>
      <c r="Z27" s="497" t="s">
        <v>185</v>
      </c>
      <c r="AA27" s="477"/>
      <c r="AB27" s="477"/>
      <c r="AC27" s="477"/>
      <c r="AD27" s="477"/>
      <c r="AE27" s="477"/>
      <c r="AF27" s="477"/>
      <c r="AG27" s="478"/>
      <c r="AH27" s="498">
        <v>12</v>
      </c>
      <c r="AI27" s="499"/>
      <c r="AJ27" s="499"/>
      <c r="AK27" s="499"/>
      <c r="AL27" s="541"/>
      <c r="AM27" s="498">
        <v>35877</v>
      </c>
      <c r="AN27" s="499"/>
      <c r="AO27" s="499"/>
      <c r="AP27" s="499"/>
      <c r="AQ27" s="499"/>
      <c r="AR27" s="541"/>
      <c r="AS27" s="498">
        <v>2990</v>
      </c>
      <c r="AT27" s="499"/>
      <c r="AU27" s="499"/>
      <c r="AV27" s="499"/>
      <c r="AW27" s="499"/>
      <c r="AX27" s="500"/>
      <c r="AY27" s="542" t="s">
        <v>186</v>
      </c>
      <c r="AZ27" s="543"/>
      <c r="BA27" s="543"/>
      <c r="BB27" s="543"/>
      <c r="BC27" s="543"/>
      <c r="BD27" s="543"/>
      <c r="BE27" s="543"/>
      <c r="BF27" s="543"/>
      <c r="BG27" s="543"/>
      <c r="BH27" s="543"/>
      <c r="BI27" s="543"/>
      <c r="BJ27" s="543"/>
      <c r="BK27" s="543"/>
      <c r="BL27" s="543"/>
      <c r="BM27" s="544"/>
      <c r="BN27" s="566">
        <v>418327</v>
      </c>
      <c r="BO27" s="567"/>
      <c r="BP27" s="567"/>
      <c r="BQ27" s="567"/>
      <c r="BR27" s="567"/>
      <c r="BS27" s="567"/>
      <c r="BT27" s="567"/>
      <c r="BU27" s="568"/>
      <c r="BV27" s="566">
        <v>418296</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187</v>
      </c>
      <c r="F28" s="477"/>
      <c r="G28" s="477"/>
      <c r="H28" s="477"/>
      <c r="I28" s="477"/>
      <c r="J28" s="477"/>
      <c r="K28" s="478"/>
      <c r="L28" s="498">
        <v>1</v>
      </c>
      <c r="M28" s="499"/>
      <c r="N28" s="499"/>
      <c r="O28" s="499"/>
      <c r="P28" s="541"/>
      <c r="Q28" s="498">
        <v>2739</v>
      </c>
      <c r="R28" s="499"/>
      <c r="S28" s="499"/>
      <c r="T28" s="499"/>
      <c r="U28" s="499"/>
      <c r="V28" s="541"/>
      <c r="W28" s="593"/>
      <c r="X28" s="594"/>
      <c r="Y28" s="595"/>
      <c r="Z28" s="497" t="s">
        <v>188</v>
      </c>
      <c r="AA28" s="477"/>
      <c r="AB28" s="477"/>
      <c r="AC28" s="477"/>
      <c r="AD28" s="477"/>
      <c r="AE28" s="477"/>
      <c r="AF28" s="477"/>
      <c r="AG28" s="478"/>
      <c r="AH28" s="498" t="s">
        <v>178</v>
      </c>
      <c r="AI28" s="499"/>
      <c r="AJ28" s="499"/>
      <c r="AK28" s="499"/>
      <c r="AL28" s="541"/>
      <c r="AM28" s="498" t="s">
        <v>178</v>
      </c>
      <c r="AN28" s="499"/>
      <c r="AO28" s="499"/>
      <c r="AP28" s="499"/>
      <c r="AQ28" s="499"/>
      <c r="AR28" s="541"/>
      <c r="AS28" s="498" t="s">
        <v>179</v>
      </c>
      <c r="AT28" s="499"/>
      <c r="AU28" s="499"/>
      <c r="AV28" s="499"/>
      <c r="AW28" s="499"/>
      <c r="AX28" s="500"/>
      <c r="AY28" s="601" t="s">
        <v>189</v>
      </c>
      <c r="AZ28" s="602"/>
      <c r="BA28" s="602"/>
      <c r="BB28" s="603"/>
      <c r="BC28" s="407" t="s">
        <v>48</v>
      </c>
      <c r="BD28" s="408"/>
      <c r="BE28" s="408"/>
      <c r="BF28" s="408"/>
      <c r="BG28" s="408"/>
      <c r="BH28" s="408"/>
      <c r="BI28" s="408"/>
      <c r="BJ28" s="408"/>
      <c r="BK28" s="408"/>
      <c r="BL28" s="408"/>
      <c r="BM28" s="409"/>
      <c r="BN28" s="410">
        <v>2750844</v>
      </c>
      <c r="BO28" s="411"/>
      <c r="BP28" s="411"/>
      <c r="BQ28" s="411"/>
      <c r="BR28" s="411"/>
      <c r="BS28" s="411"/>
      <c r="BT28" s="411"/>
      <c r="BU28" s="412"/>
      <c r="BV28" s="410">
        <v>2739735</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190</v>
      </c>
      <c r="F29" s="477"/>
      <c r="G29" s="477"/>
      <c r="H29" s="477"/>
      <c r="I29" s="477"/>
      <c r="J29" s="477"/>
      <c r="K29" s="478"/>
      <c r="L29" s="498">
        <v>14</v>
      </c>
      <c r="M29" s="499"/>
      <c r="N29" s="499"/>
      <c r="O29" s="499"/>
      <c r="P29" s="541"/>
      <c r="Q29" s="498">
        <v>2490</v>
      </c>
      <c r="R29" s="499"/>
      <c r="S29" s="499"/>
      <c r="T29" s="499"/>
      <c r="U29" s="499"/>
      <c r="V29" s="541"/>
      <c r="W29" s="596"/>
      <c r="X29" s="597"/>
      <c r="Y29" s="598"/>
      <c r="Z29" s="497" t="s">
        <v>191</v>
      </c>
      <c r="AA29" s="477"/>
      <c r="AB29" s="477"/>
      <c r="AC29" s="477"/>
      <c r="AD29" s="477"/>
      <c r="AE29" s="477"/>
      <c r="AF29" s="477"/>
      <c r="AG29" s="478"/>
      <c r="AH29" s="498">
        <v>198</v>
      </c>
      <c r="AI29" s="499"/>
      <c r="AJ29" s="499"/>
      <c r="AK29" s="499"/>
      <c r="AL29" s="541"/>
      <c r="AM29" s="498">
        <v>568023</v>
      </c>
      <c r="AN29" s="499"/>
      <c r="AO29" s="499"/>
      <c r="AP29" s="499"/>
      <c r="AQ29" s="499"/>
      <c r="AR29" s="541"/>
      <c r="AS29" s="498">
        <v>2869</v>
      </c>
      <c r="AT29" s="499"/>
      <c r="AU29" s="499"/>
      <c r="AV29" s="499"/>
      <c r="AW29" s="499"/>
      <c r="AX29" s="500"/>
      <c r="AY29" s="604"/>
      <c r="AZ29" s="605"/>
      <c r="BA29" s="605"/>
      <c r="BB29" s="606"/>
      <c r="BC29" s="481" t="s">
        <v>192</v>
      </c>
      <c r="BD29" s="482"/>
      <c r="BE29" s="482"/>
      <c r="BF29" s="482"/>
      <c r="BG29" s="482"/>
      <c r="BH29" s="482"/>
      <c r="BI29" s="482"/>
      <c r="BJ29" s="482"/>
      <c r="BK29" s="482"/>
      <c r="BL29" s="482"/>
      <c r="BM29" s="483"/>
      <c r="BN29" s="447">
        <v>535441</v>
      </c>
      <c r="BO29" s="448"/>
      <c r="BP29" s="448"/>
      <c r="BQ29" s="448"/>
      <c r="BR29" s="448"/>
      <c r="BS29" s="448"/>
      <c r="BT29" s="448"/>
      <c r="BU29" s="449"/>
      <c r="BV29" s="447">
        <v>340835</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193</v>
      </c>
      <c r="X30" s="615"/>
      <c r="Y30" s="615"/>
      <c r="Z30" s="615"/>
      <c r="AA30" s="615"/>
      <c r="AB30" s="615"/>
      <c r="AC30" s="615"/>
      <c r="AD30" s="615"/>
      <c r="AE30" s="615"/>
      <c r="AF30" s="615"/>
      <c r="AG30" s="616"/>
      <c r="AH30" s="574">
        <v>97.1</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1642239</v>
      </c>
      <c r="BO30" s="567"/>
      <c r="BP30" s="567"/>
      <c r="BQ30" s="567"/>
      <c r="BR30" s="567"/>
      <c r="BS30" s="567"/>
      <c r="BT30" s="567"/>
      <c r="BU30" s="568"/>
      <c r="BV30" s="566">
        <v>1389167</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194</v>
      </c>
      <c r="D32" s="610"/>
      <c r="E32" s="610"/>
      <c r="F32" s="610"/>
      <c r="G32" s="610"/>
      <c r="H32" s="610"/>
      <c r="I32" s="610"/>
      <c r="J32" s="610"/>
      <c r="K32" s="610"/>
      <c r="L32" s="610"/>
      <c r="M32" s="610"/>
      <c r="N32" s="610"/>
      <c r="O32" s="610"/>
      <c r="P32" s="610"/>
      <c r="Q32" s="610"/>
      <c r="R32" s="610"/>
      <c r="S32" s="610"/>
      <c r="U32" s="451" t="s">
        <v>195</v>
      </c>
      <c r="V32" s="451"/>
      <c r="W32" s="451"/>
      <c r="X32" s="451"/>
      <c r="Y32" s="451"/>
      <c r="Z32" s="451"/>
      <c r="AA32" s="451"/>
      <c r="AB32" s="451"/>
      <c r="AC32" s="451"/>
      <c r="AD32" s="451"/>
      <c r="AE32" s="451"/>
      <c r="AF32" s="451"/>
      <c r="AG32" s="451"/>
      <c r="AH32" s="451"/>
      <c r="AI32" s="451"/>
      <c r="AJ32" s="451"/>
      <c r="AK32" s="451"/>
      <c r="AM32" s="451" t="s">
        <v>196</v>
      </c>
      <c r="AN32" s="451"/>
      <c r="AO32" s="451"/>
      <c r="AP32" s="451"/>
      <c r="AQ32" s="451"/>
      <c r="AR32" s="451"/>
      <c r="AS32" s="451"/>
      <c r="AT32" s="451"/>
      <c r="AU32" s="451"/>
      <c r="AV32" s="451"/>
      <c r="AW32" s="451"/>
      <c r="AX32" s="451"/>
      <c r="AY32" s="451"/>
      <c r="AZ32" s="451"/>
      <c r="BA32" s="451"/>
      <c r="BB32" s="451"/>
      <c r="BC32" s="451"/>
      <c r="BE32" s="451" t="s">
        <v>197</v>
      </c>
      <c r="BF32" s="451"/>
      <c r="BG32" s="451"/>
      <c r="BH32" s="451"/>
      <c r="BI32" s="451"/>
      <c r="BJ32" s="451"/>
      <c r="BK32" s="451"/>
      <c r="BL32" s="451"/>
      <c r="BM32" s="451"/>
      <c r="BN32" s="451"/>
      <c r="BO32" s="451"/>
      <c r="BP32" s="451"/>
      <c r="BQ32" s="451"/>
      <c r="BR32" s="451"/>
      <c r="BS32" s="451"/>
      <c r="BT32" s="451"/>
      <c r="BU32" s="451"/>
      <c r="BW32" s="451" t="s">
        <v>198</v>
      </c>
      <c r="BX32" s="451"/>
      <c r="BY32" s="451"/>
      <c r="BZ32" s="451"/>
      <c r="CA32" s="451"/>
      <c r="CB32" s="451"/>
      <c r="CC32" s="451"/>
      <c r="CD32" s="451"/>
      <c r="CE32" s="451"/>
      <c r="CF32" s="451"/>
      <c r="CG32" s="451"/>
      <c r="CH32" s="451"/>
      <c r="CI32" s="451"/>
      <c r="CJ32" s="451"/>
      <c r="CK32" s="451"/>
      <c r="CL32" s="451"/>
      <c r="CM32" s="451"/>
      <c r="CO32" s="451" t="s">
        <v>199</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200</v>
      </c>
      <c r="D33" s="471"/>
      <c r="E33" s="436" t="s">
        <v>201</v>
      </c>
      <c r="F33" s="436"/>
      <c r="G33" s="436"/>
      <c r="H33" s="436"/>
      <c r="I33" s="436"/>
      <c r="J33" s="436"/>
      <c r="K33" s="436"/>
      <c r="L33" s="436"/>
      <c r="M33" s="436"/>
      <c r="N33" s="436"/>
      <c r="O33" s="436"/>
      <c r="P33" s="436"/>
      <c r="Q33" s="436"/>
      <c r="R33" s="436"/>
      <c r="S33" s="436"/>
      <c r="T33" s="203"/>
      <c r="U33" s="471" t="s">
        <v>202</v>
      </c>
      <c r="V33" s="471"/>
      <c r="W33" s="436" t="s">
        <v>203</v>
      </c>
      <c r="X33" s="436"/>
      <c r="Y33" s="436"/>
      <c r="Z33" s="436"/>
      <c r="AA33" s="436"/>
      <c r="AB33" s="436"/>
      <c r="AC33" s="436"/>
      <c r="AD33" s="436"/>
      <c r="AE33" s="436"/>
      <c r="AF33" s="436"/>
      <c r="AG33" s="436"/>
      <c r="AH33" s="436"/>
      <c r="AI33" s="436"/>
      <c r="AJ33" s="436"/>
      <c r="AK33" s="436"/>
      <c r="AL33" s="203"/>
      <c r="AM33" s="471" t="s">
        <v>200</v>
      </c>
      <c r="AN33" s="471"/>
      <c r="AO33" s="436" t="s">
        <v>203</v>
      </c>
      <c r="AP33" s="436"/>
      <c r="AQ33" s="436"/>
      <c r="AR33" s="436"/>
      <c r="AS33" s="436"/>
      <c r="AT33" s="436"/>
      <c r="AU33" s="436"/>
      <c r="AV33" s="436"/>
      <c r="AW33" s="436"/>
      <c r="AX33" s="436"/>
      <c r="AY33" s="436"/>
      <c r="AZ33" s="436"/>
      <c r="BA33" s="436"/>
      <c r="BB33" s="436"/>
      <c r="BC33" s="436"/>
      <c r="BD33" s="204"/>
      <c r="BE33" s="436" t="s">
        <v>204</v>
      </c>
      <c r="BF33" s="436"/>
      <c r="BG33" s="436" t="s">
        <v>205</v>
      </c>
      <c r="BH33" s="436"/>
      <c r="BI33" s="436"/>
      <c r="BJ33" s="436"/>
      <c r="BK33" s="436"/>
      <c r="BL33" s="436"/>
      <c r="BM33" s="436"/>
      <c r="BN33" s="436"/>
      <c r="BO33" s="436"/>
      <c r="BP33" s="436"/>
      <c r="BQ33" s="436"/>
      <c r="BR33" s="436"/>
      <c r="BS33" s="436"/>
      <c r="BT33" s="436"/>
      <c r="BU33" s="436"/>
      <c r="BV33" s="204"/>
      <c r="BW33" s="471" t="s">
        <v>204</v>
      </c>
      <c r="BX33" s="471"/>
      <c r="BY33" s="436" t="s">
        <v>206</v>
      </c>
      <c r="BZ33" s="436"/>
      <c r="CA33" s="436"/>
      <c r="CB33" s="436"/>
      <c r="CC33" s="436"/>
      <c r="CD33" s="436"/>
      <c r="CE33" s="436"/>
      <c r="CF33" s="436"/>
      <c r="CG33" s="436"/>
      <c r="CH33" s="436"/>
      <c r="CI33" s="436"/>
      <c r="CJ33" s="436"/>
      <c r="CK33" s="436"/>
      <c r="CL33" s="436"/>
      <c r="CM33" s="436"/>
      <c r="CN33" s="203"/>
      <c r="CO33" s="471" t="s">
        <v>207</v>
      </c>
      <c r="CP33" s="471"/>
      <c r="CQ33" s="436" t="s">
        <v>208</v>
      </c>
      <c r="CR33" s="436"/>
      <c r="CS33" s="436"/>
      <c r="CT33" s="436"/>
      <c r="CU33" s="436"/>
      <c r="CV33" s="436"/>
      <c r="CW33" s="436"/>
      <c r="CX33" s="436"/>
      <c r="CY33" s="436"/>
      <c r="CZ33" s="436"/>
      <c r="DA33" s="436"/>
      <c r="DB33" s="436"/>
      <c r="DC33" s="436"/>
      <c r="DD33" s="436"/>
      <c r="DE33" s="436"/>
      <c r="DF33" s="203"/>
      <c r="DG33" s="636" t="s">
        <v>209</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IF('各会計、関係団体の財政状況及び健全化判断比率'!B31="","",'各会計、関係団体の財政状況及び健全化判断比率'!B31)</f>
        <v>公共下水道事業会計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9</v>
      </c>
      <c r="BX34" s="637"/>
      <c r="BY34" s="638" t="str">
        <f>IF('各会計、関係団体の財政状況及び健全化判断比率'!B68="","",'各会計、関係団体の財政状況及び健全化判断比率'!B68)</f>
        <v>熊本県市町村総合事務組合</v>
      </c>
      <c r="BZ34" s="638"/>
      <c r="CA34" s="638"/>
      <c r="CB34" s="638"/>
      <c r="CC34" s="638"/>
      <c r="CD34" s="638"/>
      <c r="CE34" s="638"/>
      <c r="CF34" s="638"/>
      <c r="CG34" s="638"/>
      <c r="CH34" s="638"/>
      <c r="CI34" s="638"/>
      <c r="CJ34" s="638"/>
      <c r="CK34" s="638"/>
      <c r="CL34" s="638"/>
      <c r="CM34" s="638"/>
      <c r="CN34" s="178"/>
      <c r="CO34" s="637" t="str">
        <f>IF(CQ34="","",MAX(C34:D43,U34:V43,AM34:AN43,BE34:BF43,BW34:BX43)+1)</f>
        <v/>
      </c>
      <c r="CP34" s="637"/>
      <c r="CQ34" s="638" t="str">
        <f>IF('各会計、関係団体の財政状況及び健全化判断比率'!BS7="","",'各会計、関係団体の財政状況及び健全化判断比率'!BS7)</f>
        <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大津町外四ヶ市町村共有財産管理処分事務受託特別会計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7</v>
      </c>
      <c r="AN35" s="637"/>
      <c r="AO35" s="638" t="str">
        <f>IF('各会計、関係団体の財政状況及び健全化判断比率'!B32="","",'各会計、関係団体の財政状況及び健全化判断比率'!B32)</f>
        <v>農業集落排水事業会計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10</v>
      </c>
      <c r="BX35" s="637"/>
      <c r="BY35" s="638" t="str">
        <f>IF('各会計、関係団体の財政状況及び健全化判断比率'!B69="","",'各会計、関係団体の財政状況及び健全化判断比率'!B69)</f>
        <v>菊池環境保全組合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f t="shared" si="0"/>
        <v>8</v>
      </c>
      <c r="AN36" s="637"/>
      <c r="AO36" s="638" t="str">
        <f>IF('各会計、関係団体の財政状況及び健全化判断比率'!B33="","",'各会計、関係団体の財政状況及び健全化判断比率'!B33)</f>
        <v>工業用水道事業会計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11</v>
      </c>
      <c r="BX36" s="637"/>
      <c r="BY36" s="638" t="str">
        <f>IF('各会計、関係団体の財政状況及び健全化判断比率'!B70="","",'各会計、関係団体の財政状況及び健全化判断比率'!B70)</f>
        <v>大津菊陽水道企業団</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12</v>
      </c>
      <c r="BX37" s="637"/>
      <c r="BY37" s="638" t="str">
        <f>IF('各会計、関係団体の財政状況及び健全化判断比率'!B71="","",'各会計、関係団体の財政状況及び健全化判断比率'!B71)</f>
        <v>大津町・西原原野組合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13</v>
      </c>
      <c r="BX38" s="637"/>
      <c r="BY38" s="638" t="str">
        <f>IF('各会計、関係団体の財政状況及び健全化判断比率'!B72="","",'各会計、関係団体の財政状況及び健全化判断比率'!B72)</f>
        <v>菊池広域連合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14</v>
      </c>
      <c r="BX39" s="637"/>
      <c r="BY39" s="638" t="str">
        <f>IF('各会計、関係団体の財政状況及び健全化判断比率'!B73="","",'各会計、関係団体の財政状況及び健全化判断比率'!B73)</f>
        <v>熊本県後期高齢者医療広域連合（一般会計）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15</v>
      </c>
      <c r="BX40" s="637"/>
      <c r="BY40" s="638" t="str">
        <f>IF('各会計、関係団体の財政状況及び健全化判断比率'!B74="","",'各会計、関係団体の財政状況及び健全化判断比率'!B74)</f>
        <v>熊本県後期高齢者医療広域連合（後期高齢者医療特別会計）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640" t="s">
        <v>211</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212</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213</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214</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215</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216</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217</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598</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6" t="s">
        <v>565</v>
      </c>
      <c r="D34" s="1216"/>
      <c r="E34" s="1217"/>
      <c r="F34" s="32">
        <v>15.22</v>
      </c>
      <c r="G34" s="33">
        <v>12.21</v>
      </c>
      <c r="H34" s="33">
        <v>8</v>
      </c>
      <c r="I34" s="33">
        <v>7.28</v>
      </c>
      <c r="J34" s="34">
        <v>11.99</v>
      </c>
      <c r="K34" s="22"/>
      <c r="L34" s="22"/>
      <c r="M34" s="22"/>
      <c r="N34" s="22"/>
      <c r="O34" s="22"/>
      <c r="P34" s="22"/>
    </row>
    <row r="35" spans="1:16" ht="39" customHeight="1" x14ac:dyDescent="0.15">
      <c r="A35" s="22"/>
      <c r="B35" s="35"/>
      <c r="C35" s="1210" t="s">
        <v>566</v>
      </c>
      <c r="D35" s="1211"/>
      <c r="E35" s="1212"/>
      <c r="F35" s="36">
        <v>1.59</v>
      </c>
      <c r="G35" s="37">
        <v>2.61</v>
      </c>
      <c r="H35" s="37">
        <v>2.77</v>
      </c>
      <c r="I35" s="37">
        <v>2.06</v>
      </c>
      <c r="J35" s="38">
        <v>1.72</v>
      </c>
      <c r="K35" s="22"/>
      <c r="L35" s="22"/>
      <c r="M35" s="22"/>
      <c r="N35" s="22"/>
      <c r="O35" s="22"/>
      <c r="P35" s="22"/>
    </row>
    <row r="36" spans="1:16" ht="39" customHeight="1" x14ac:dyDescent="0.15">
      <c r="A36" s="22"/>
      <c r="B36" s="35"/>
      <c r="C36" s="1210" t="s">
        <v>567</v>
      </c>
      <c r="D36" s="1211"/>
      <c r="E36" s="1212"/>
      <c r="F36" s="36">
        <v>3.56</v>
      </c>
      <c r="G36" s="37">
        <v>2.5</v>
      </c>
      <c r="H36" s="37">
        <v>2.2400000000000002</v>
      </c>
      <c r="I36" s="37">
        <v>2.1</v>
      </c>
      <c r="J36" s="38">
        <v>1.64</v>
      </c>
      <c r="K36" s="22"/>
      <c r="L36" s="22"/>
      <c r="M36" s="22"/>
      <c r="N36" s="22"/>
      <c r="O36" s="22"/>
      <c r="P36" s="22"/>
    </row>
    <row r="37" spans="1:16" ht="39" customHeight="1" x14ac:dyDescent="0.15">
      <c r="A37" s="22"/>
      <c r="B37" s="35"/>
      <c r="C37" s="1210" t="s">
        <v>568</v>
      </c>
      <c r="D37" s="1211"/>
      <c r="E37" s="1212"/>
      <c r="F37" s="36" t="s">
        <v>516</v>
      </c>
      <c r="G37" s="37" t="s">
        <v>516</v>
      </c>
      <c r="H37" s="37" t="s">
        <v>516</v>
      </c>
      <c r="I37" s="37">
        <v>1.05</v>
      </c>
      <c r="J37" s="38">
        <v>1.47</v>
      </c>
      <c r="K37" s="22"/>
      <c r="L37" s="22"/>
      <c r="M37" s="22"/>
      <c r="N37" s="22"/>
      <c r="O37" s="22"/>
      <c r="P37" s="22"/>
    </row>
    <row r="38" spans="1:16" ht="39" customHeight="1" x14ac:dyDescent="0.15">
      <c r="A38" s="22"/>
      <c r="B38" s="35"/>
      <c r="C38" s="1210" t="s">
        <v>569</v>
      </c>
      <c r="D38" s="1211"/>
      <c r="E38" s="1212"/>
      <c r="F38" s="36">
        <v>3.62</v>
      </c>
      <c r="G38" s="37">
        <v>3.09</v>
      </c>
      <c r="H38" s="37">
        <v>1.42</v>
      </c>
      <c r="I38" s="37">
        <v>1.27</v>
      </c>
      <c r="J38" s="38">
        <v>1.4</v>
      </c>
      <c r="K38" s="22"/>
      <c r="L38" s="22"/>
      <c r="M38" s="22"/>
      <c r="N38" s="22"/>
      <c r="O38" s="22"/>
      <c r="P38" s="22"/>
    </row>
    <row r="39" spans="1:16" ht="39" customHeight="1" x14ac:dyDescent="0.15">
      <c r="A39" s="22"/>
      <c r="B39" s="35"/>
      <c r="C39" s="1210" t="s">
        <v>570</v>
      </c>
      <c r="D39" s="1211"/>
      <c r="E39" s="1212"/>
      <c r="F39" s="36">
        <v>0.49</v>
      </c>
      <c r="G39" s="37">
        <v>0.67</v>
      </c>
      <c r="H39" s="37">
        <v>0.52</v>
      </c>
      <c r="I39" s="37">
        <v>0.56000000000000005</v>
      </c>
      <c r="J39" s="38">
        <v>0.41</v>
      </c>
      <c r="K39" s="22"/>
      <c r="L39" s="22"/>
      <c r="M39" s="22"/>
      <c r="N39" s="22"/>
      <c r="O39" s="22"/>
      <c r="P39" s="22"/>
    </row>
    <row r="40" spans="1:16" ht="39" customHeight="1" x14ac:dyDescent="0.15">
      <c r="A40" s="22"/>
      <c r="B40" s="35"/>
      <c r="C40" s="1210" t="s">
        <v>571</v>
      </c>
      <c r="D40" s="1211"/>
      <c r="E40" s="1212"/>
      <c r="F40" s="36" t="s">
        <v>516</v>
      </c>
      <c r="G40" s="37" t="s">
        <v>516</v>
      </c>
      <c r="H40" s="37" t="s">
        <v>516</v>
      </c>
      <c r="I40" s="37">
        <v>0.26</v>
      </c>
      <c r="J40" s="38">
        <v>0.37</v>
      </c>
      <c r="K40" s="22"/>
      <c r="L40" s="22"/>
      <c r="M40" s="22"/>
      <c r="N40" s="22"/>
      <c r="O40" s="22"/>
      <c r="P40" s="22"/>
    </row>
    <row r="41" spans="1:16" ht="39" customHeight="1" x14ac:dyDescent="0.15">
      <c r="A41" s="22"/>
      <c r="B41" s="35"/>
      <c r="C41" s="1210" t="s">
        <v>572</v>
      </c>
      <c r="D41" s="1211"/>
      <c r="E41" s="1212"/>
      <c r="F41" s="36">
        <v>0.03</v>
      </c>
      <c r="G41" s="37">
        <v>0.04</v>
      </c>
      <c r="H41" s="37">
        <v>0.03</v>
      </c>
      <c r="I41" s="37">
        <v>0.03</v>
      </c>
      <c r="J41" s="38">
        <v>0.02</v>
      </c>
      <c r="K41" s="22"/>
      <c r="L41" s="22"/>
      <c r="M41" s="22"/>
      <c r="N41" s="22"/>
      <c r="O41" s="22"/>
      <c r="P41" s="22"/>
    </row>
    <row r="42" spans="1:16" ht="39" customHeight="1" x14ac:dyDescent="0.15">
      <c r="A42" s="22"/>
      <c r="B42" s="39"/>
      <c r="C42" s="1210" t="s">
        <v>573</v>
      </c>
      <c r="D42" s="1211"/>
      <c r="E42" s="1212"/>
      <c r="F42" s="36" t="s">
        <v>516</v>
      </c>
      <c r="G42" s="37" t="s">
        <v>516</v>
      </c>
      <c r="H42" s="37" t="s">
        <v>516</v>
      </c>
      <c r="I42" s="37" t="s">
        <v>516</v>
      </c>
      <c r="J42" s="38" t="s">
        <v>516</v>
      </c>
      <c r="K42" s="22"/>
      <c r="L42" s="22"/>
      <c r="M42" s="22"/>
      <c r="N42" s="22"/>
      <c r="O42" s="22"/>
      <c r="P42" s="22"/>
    </row>
    <row r="43" spans="1:16" ht="39" customHeight="1" thickBot="1" x14ac:dyDescent="0.2">
      <c r="A43" s="22"/>
      <c r="B43" s="40"/>
      <c r="C43" s="1213" t="s">
        <v>574</v>
      </c>
      <c r="D43" s="1214"/>
      <c r="E43" s="1215"/>
      <c r="F43" s="41">
        <v>0.75</v>
      </c>
      <c r="G43" s="42">
        <v>0.49</v>
      </c>
      <c r="H43" s="42">
        <v>3.5</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PyHtIkq5hO3BRLal+/rXk9BktVytKzNTKCtDTAKI+Kqws4QbRJIXjdfgoZBcIpbc+KzTbFmm6x4E1tzn0XgVA==" saltValue="4S6aC70XSlmj6Jf0pWbq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1406</v>
      </c>
      <c r="L45" s="60">
        <v>1453</v>
      </c>
      <c r="M45" s="60">
        <v>1635</v>
      </c>
      <c r="N45" s="60">
        <v>1770</v>
      </c>
      <c r="O45" s="61">
        <v>1832</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516</v>
      </c>
      <c r="L46" s="64" t="s">
        <v>516</v>
      </c>
      <c r="M46" s="64" t="s">
        <v>516</v>
      </c>
      <c r="N46" s="64" t="s">
        <v>516</v>
      </c>
      <c r="O46" s="65" t="s">
        <v>516</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516</v>
      </c>
      <c r="L47" s="64" t="s">
        <v>516</v>
      </c>
      <c r="M47" s="64" t="s">
        <v>516</v>
      </c>
      <c r="N47" s="64" t="s">
        <v>516</v>
      </c>
      <c r="O47" s="65" t="s">
        <v>516</v>
      </c>
      <c r="P47" s="48"/>
      <c r="Q47" s="48"/>
      <c r="R47" s="48"/>
      <c r="S47" s="48"/>
      <c r="T47" s="48"/>
      <c r="U47" s="48"/>
    </row>
    <row r="48" spans="1:21" ht="30.75" customHeight="1" x14ac:dyDescent="0.15">
      <c r="A48" s="48"/>
      <c r="B48" s="1220"/>
      <c r="C48" s="1221"/>
      <c r="D48" s="62"/>
      <c r="E48" s="1226" t="s">
        <v>15</v>
      </c>
      <c r="F48" s="1226"/>
      <c r="G48" s="1226"/>
      <c r="H48" s="1226"/>
      <c r="I48" s="1226"/>
      <c r="J48" s="1227"/>
      <c r="K48" s="63">
        <v>243</v>
      </c>
      <c r="L48" s="64">
        <v>184</v>
      </c>
      <c r="M48" s="64">
        <v>166</v>
      </c>
      <c r="N48" s="64">
        <v>91</v>
      </c>
      <c r="O48" s="65">
        <v>89</v>
      </c>
      <c r="P48" s="48"/>
      <c r="Q48" s="48"/>
      <c r="R48" s="48"/>
      <c r="S48" s="48"/>
      <c r="T48" s="48"/>
      <c r="U48" s="48"/>
    </row>
    <row r="49" spans="1:21" ht="30.75" customHeight="1" x14ac:dyDescent="0.15">
      <c r="A49" s="48"/>
      <c r="B49" s="1220"/>
      <c r="C49" s="1221"/>
      <c r="D49" s="62"/>
      <c r="E49" s="1226" t="s">
        <v>16</v>
      </c>
      <c r="F49" s="1226"/>
      <c r="G49" s="1226"/>
      <c r="H49" s="1226"/>
      <c r="I49" s="1226"/>
      <c r="J49" s="1227"/>
      <c r="K49" s="63">
        <v>101</v>
      </c>
      <c r="L49" s="64">
        <v>146</v>
      </c>
      <c r="M49" s="64">
        <v>72</v>
      </c>
      <c r="N49" s="64">
        <v>37</v>
      </c>
      <c r="O49" s="65">
        <v>51</v>
      </c>
      <c r="P49" s="48"/>
      <c r="Q49" s="48"/>
      <c r="R49" s="48"/>
      <c r="S49" s="48"/>
      <c r="T49" s="48"/>
      <c r="U49" s="48"/>
    </row>
    <row r="50" spans="1:21" ht="30.75" customHeight="1" x14ac:dyDescent="0.15">
      <c r="A50" s="48"/>
      <c r="B50" s="1220"/>
      <c r="C50" s="1221"/>
      <c r="D50" s="62"/>
      <c r="E50" s="1226" t="s">
        <v>17</v>
      </c>
      <c r="F50" s="1226"/>
      <c r="G50" s="1226"/>
      <c r="H50" s="1226"/>
      <c r="I50" s="1226"/>
      <c r="J50" s="1227"/>
      <c r="K50" s="63">
        <v>29</v>
      </c>
      <c r="L50" s="64">
        <v>28</v>
      </c>
      <c r="M50" s="64">
        <v>28</v>
      </c>
      <c r="N50" s="64">
        <v>33</v>
      </c>
      <c r="O50" s="65">
        <v>12</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516</v>
      </c>
      <c r="L51" s="64" t="s">
        <v>516</v>
      </c>
      <c r="M51" s="64" t="s">
        <v>516</v>
      </c>
      <c r="N51" s="64" t="s">
        <v>516</v>
      </c>
      <c r="O51" s="65" t="s">
        <v>516</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1074</v>
      </c>
      <c r="L52" s="64">
        <v>1178</v>
      </c>
      <c r="M52" s="64">
        <v>1338</v>
      </c>
      <c r="N52" s="64">
        <v>1495</v>
      </c>
      <c r="O52" s="65">
        <v>1587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705</v>
      </c>
      <c r="L53" s="69">
        <v>633</v>
      </c>
      <c r="M53" s="69">
        <v>563</v>
      </c>
      <c r="N53" s="69">
        <v>436</v>
      </c>
      <c r="O53" s="70">
        <v>397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34" t="s">
        <v>25</v>
      </c>
      <c r="C57" s="1235"/>
      <c r="D57" s="1238" t="s">
        <v>26</v>
      </c>
      <c r="E57" s="1239"/>
      <c r="F57" s="1239"/>
      <c r="G57" s="1239"/>
      <c r="H57" s="1239"/>
      <c r="I57" s="1239"/>
      <c r="J57" s="1240"/>
      <c r="K57" s="83"/>
      <c r="L57" s="84"/>
      <c r="M57" s="84"/>
      <c r="N57" s="84"/>
      <c r="O57" s="85"/>
    </row>
    <row r="58" spans="1:21" ht="31.5" customHeight="1" thickBot="1" x14ac:dyDescent="0.2">
      <c r="B58" s="1236"/>
      <c r="C58" s="1237"/>
      <c r="D58" s="1241" t="s">
        <v>27</v>
      </c>
      <c r="E58" s="1242"/>
      <c r="F58" s="1242"/>
      <c r="G58" s="1242"/>
      <c r="H58" s="1242"/>
      <c r="I58" s="1242"/>
      <c r="J58" s="124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cPIdz1FvkxRaxIJPoU/NdH7eQJ7b0wTfhmpLI6ZMccuqLhdq6qumcZU1JYxat8UeBBKbjy9tokwg5FdBPkbVg==" saltValue="mpNjYCiVcBNisOU8AfFf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44" t="s">
        <v>30</v>
      </c>
      <c r="C41" s="1245"/>
      <c r="D41" s="102"/>
      <c r="E41" s="1250" t="s">
        <v>31</v>
      </c>
      <c r="F41" s="1250"/>
      <c r="G41" s="1250"/>
      <c r="H41" s="1251"/>
      <c r="I41" s="358">
        <v>15985</v>
      </c>
      <c r="J41" s="359">
        <v>16334</v>
      </c>
      <c r="K41" s="359">
        <v>16990</v>
      </c>
      <c r="L41" s="359">
        <v>17566</v>
      </c>
      <c r="M41" s="360">
        <v>18671</v>
      </c>
    </row>
    <row r="42" spans="2:13" ht="27.75" customHeight="1" x14ac:dyDescent="0.15">
      <c r="B42" s="1246"/>
      <c r="C42" s="1247"/>
      <c r="D42" s="103"/>
      <c r="E42" s="1252" t="s">
        <v>32</v>
      </c>
      <c r="F42" s="1252"/>
      <c r="G42" s="1252"/>
      <c r="H42" s="1253"/>
      <c r="I42" s="361">
        <v>38</v>
      </c>
      <c r="J42" s="362">
        <v>29</v>
      </c>
      <c r="K42" s="362">
        <v>19</v>
      </c>
      <c r="L42" s="362">
        <v>10</v>
      </c>
      <c r="M42" s="363" t="s">
        <v>516</v>
      </c>
    </row>
    <row r="43" spans="2:13" ht="27.75" customHeight="1" x14ac:dyDescent="0.15">
      <c r="B43" s="1246"/>
      <c r="C43" s="1247"/>
      <c r="D43" s="103"/>
      <c r="E43" s="1252" t="s">
        <v>33</v>
      </c>
      <c r="F43" s="1252"/>
      <c r="G43" s="1252"/>
      <c r="H43" s="1253"/>
      <c r="I43" s="361">
        <v>2824</v>
      </c>
      <c r="J43" s="362">
        <v>2385</v>
      </c>
      <c r="K43" s="362">
        <v>2200</v>
      </c>
      <c r="L43" s="362">
        <v>1632</v>
      </c>
      <c r="M43" s="363">
        <v>1278</v>
      </c>
    </row>
    <row r="44" spans="2:13" ht="27.75" customHeight="1" x14ac:dyDescent="0.15">
      <c r="B44" s="1246"/>
      <c r="C44" s="1247"/>
      <c r="D44" s="103"/>
      <c r="E44" s="1252" t="s">
        <v>34</v>
      </c>
      <c r="F44" s="1252"/>
      <c r="G44" s="1252"/>
      <c r="H44" s="1253"/>
      <c r="I44" s="361">
        <v>321</v>
      </c>
      <c r="J44" s="362">
        <v>296</v>
      </c>
      <c r="K44" s="362">
        <v>630</v>
      </c>
      <c r="L44" s="362">
        <v>2493</v>
      </c>
      <c r="M44" s="363">
        <v>2907</v>
      </c>
    </row>
    <row r="45" spans="2:13" ht="27.75" customHeight="1" x14ac:dyDescent="0.15">
      <c r="B45" s="1246"/>
      <c r="C45" s="1247"/>
      <c r="D45" s="103"/>
      <c r="E45" s="1252" t="s">
        <v>35</v>
      </c>
      <c r="F45" s="1252"/>
      <c r="G45" s="1252"/>
      <c r="H45" s="1253"/>
      <c r="I45" s="361">
        <v>782</v>
      </c>
      <c r="J45" s="362">
        <v>625</v>
      </c>
      <c r="K45" s="362">
        <v>623</v>
      </c>
      <c r="L45" s="362">
        <v>582</v>
      </c>
      <c r="M45" s="363">
        <v>362</v>
      </c>
    </row>
    <row r="46" spans="2:13" ht="27.75" customHeight="1" x14ac:dyDescent="0.15">
      <c r="B46" s="1246"/>
      <c r="C46" s="1247"/>
      <c r="D46" s="104"/>
      <c r="E46" s="1252" t="s">
        <v>36</v>
      </c>
      <c r="F46" s="1252"/>
      <c r="G46" s="1252"/>
      <c r="H46" s="1253"/>
      <c r="I46" s="361" t="s">
        <v>516</v>
      </c>
      <c r="J46" s="362" t="s">
        <v>516</v>
      </c>
      <c r="K46" s="362" t="s">
        <v>516</v>
      </c>
      <c r="L46" s="362" t="s">
        <v>516</v>
      </c>
      <c r="M46" s="363" t="s">
        <v>516</v>
      </c>
    </row>
    <row r="47" spans="2:13" ht="27.75" customHeight="1" x14ac:dyDescent="0.15">
      <c r="B47" s="1246"/>
      <c r="C47" s="1247"/>
      <c r="D47" s="105"/>
      <c r="E47" s="1254" t="s">
        <v>37</v>
      </c>
      <c r="F47" s="1255"/>
      <c r="G47" s="1255"/>
      <c r="H47" s="1256"/>
      <c r="I47" s="361" t="s">
        <v>516</v>
      </c>
      <c r="J47" s="362" t="s">
        <v>516</v>
      </c>
      <c r="K47" s="362" t="s">
        <v>516</v>
      </c>
      <c r="L47" s="362" t="s">
        <v>516</v>
      </c>
      <c r="M47" s="363" t="s">
        <v>516</v>
      </c>
    </row>
    <row r="48" spans="2:13" ht="27.75" customHeight="1" x14ac:dyDescent="0.15">
      <c r="B48" s="1246"/>
      <c r="C48" s="1247"/>
      <c r="D48" s="103"/>
      <c r="E48" s="1252" t="s">
        <v>38</v>
      </c>
      <c r="F48" s="1252"/>
      <c r="G48" s="1252"/>
      <c r="H48" s="1253"/>
      <c r="I48" s="361" t="s">
        <v>516</v>
      </c>
      <c r="J48" s="362" t="s">
        <v>516</v>
      </c>
      <c r="K48" s="362" t="s">
        <v>516</v>
      </c>
      <c r="L48" s="362" t="s">
        <v>516</v>
      </c>
      <c r="M48" s="363" t="s">
        <v>516</v>
      </c>
    </row>
    <row r="49" spans="2:13" ht="27.75" customHeight="1" x14ac:dyDescent="0.15">
      <c r="B49" s="1248"/>
      <c r="C49" s="1249"/>
      <c r="D49" s="103"/>
      <c r="E49" s="1252" t="s">
        <v>39</v>
      </c>
      <c r="F49" s="1252"/>
      <c r="G49" s="1252"/>
      <c r="H49" s="1253"/>
      <c r="I49" s="361" t="s">
        <v>516</v>
      </c>
      <c r="J49" s="362" t="s">
        <v>516</v>
      </c>
      <c r="K49" s="362" t="s">
        <v>516</v>
      </c>
      <c r="L49" s="362" t="s">
        <v>516</v>
      </c>
      <c r="M49" s="363" t="s">
        <v>516</v>
      </c>
    </row>
    <row r="50" spans="2:13" ht="27.75" customHeight="1" x14ac:dyDescent="0.15">
      <c r="B50" s="1257" t="s">
        <v>40</v>
      </c>
      <c r="C50" s="1258"/>
      <c r="D50" s="106"/>
      <c r="E50" s="1252" t="s">
        <v>41</v>
      </c>
      <c r="F50" s="1252"/>
      <c r="G50" s="1252"/>
      <c r="H50" s="1253"/>
      <c r="I50" s="361">
        <v>4925</v>
      </c>
      <c r="J50" s="362">
        <v>5457</v>
      </c>
      <c r="K50" s="362">
        <v>5222</v>
      </c>
      <c r="L50" s="362">
        <v>5109</v>
      </c>
      <c r="M50" s="363">
        <v>5648</v>
      </c>
    </row>
    <row r="51" spans="2:13" ht="27.75" customHeight="1" x14ac:dyDescent="0.15">
      <c r="B51" s="1246"/>
      <c r="C51" s="1247"/>
      <c r="D51" s="103"/>
      <c r="E51" s="1252" t="s">
        <v>42</v>
      </c>
      <c r="F51" s="1252"/>
      <c r="G51" s="1252"/>
      <c r="H51" s="1253"/>
      <c r="I51" s="361">
        <v>582</v>
      </c>
      <c r="J51" s="362">
        <v>689</v>
      </c>
      <c r="K51" s="362">
        <v>960</v>
      </c>
      <c r="L51" s="362">
        <v>975</v>
      </c>
      <c r="M51" s="363">
        <v>996</v>
      </c>
    </row>
    <row r="52" spans="2:13" ht="27.75" customHeight="1" x14ac:dyDescent="0.15">
      <c r="B52" s="1248"/>
      <c r="C52" s="1249"/>
      <c r="D52" s="103"/>
      <c r="E52" s="1252" t="s">
        <v>43</v>
      </c>
      <c r="F52" s="1252"/>
      <c r="G52" s="1252"/>
      <c r="H52" s="1253"/>
      <c r="I52" s="361">
        <v>15802</v>
      </c>
      <c r="J52" s="362">
        <v>16037</v>
      </c>
      <c r="K52" s="362">
        <v>16642</v>
      </c>
      <c r="L52" s="362">
        <v>17968</v>
      </c>
      <c r="M52" s="363">
        <v>18379</v>
      </c>
    </row>
    <row r="53" spans="2:13" ht="27.75" customHeight="1" thickBot="1" x14ac:dyDescent="0.2">
      <c r="B53" s="1259" t="s">
        <v>44</v>
      </c>
      <c r="C53" s="1260"/>
      <c r="D53" s="107"/>
      <c r="E53" s="1261" t="s">
        <v>45</v>
      </c>
      <c r="F53" s="1261"/>
      <c r="G53" s="1261"/>
      <c r="H53" s="1262"/>
      <c r="I53" s="364">
        <v>-1359</v>
      </c>
      <c r="J53" s="365">
        <v>-2514</v>
      </c>
      <c r="K53" s="365">
        <v>-2362</v>
      </c>
      <c r="L53" s="365">
        <v>-1770</v>
      </c>
      <c r="M53" s="366">
        <v>-1805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0CRixWNHKG35/KD1dU1li5JoHnYzhg328B2WUAtOk6Ez5goYpW3lmwkFVyh8mhTwwobirdWeM0K9bTbQkH6MA==" saltValue="uphtRHm3VLj9A1fH40M84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71" t="s">
        <v>48</v>
      </c>
      <c r="D55" s="1271"/>
      <c r="E55" s="1272"/>
      <c r="F55" s="119">
        <v>2779</v>
      </c>
      <c r="G55" s="119">
        <v>2740</v>
      </c>
      <c r="H55" s="120">
        <v>2751</v>
      </c>
    </row>
    <row r="56" spans="2:8" ht="52.5" customHeight="1" x14ac:dyDescent="0.15">
      <c r="B56" s="121"/>
      <c r="C56" s="1273" t="s">
        <v>49</v>
      </c>
      <c r="D56" s="1273"/>
      <c r="E56" s="1274"/>
      <c r="F56" s="122">
        <v>357</v>
      </c>
      <c r="G56" s="122">
        <v>341</v>
      </c>
      <c r="H56" s="123">
        <v>535</v>
      </c>
    </row>
    <row r="57" spans="2:8" ht="53.25" customHeight="1" x14ac:dyDescent="0.15">
      <c r="B57" s="121"/>
      <c r="C57" s="1275" t="s">
        <v>50</v>
      </c>
      <c r="D57" s="1275"/>
      <c r="E57" s="1276"/>
      <c r="F57" s="124">
        <v>1547</v>
      </c>
      <c r="G57" s="124">
        <v>1389</v>
      </c>
      <c r="H57" s="125">
        <v>1642</v>
      </c>
    </row>
    <row r="58" spans="2:8" ht="45.75" customHeight="1" x14ac:dyDescent="0.15">
      <c r="B58" s="126"/>
      <c r="C58" s="1263" t="s">
        <v>593</v>
      </c>
      <c r="D58" s="1264"/>
      <c r="E58" s="1265"/>
      <c r="F58" s="127">
        <v>501</v>
      </c>
      <c r="G58" s="127">
        <v>512</v>
      </c>
      <c r="H58" s="128">
        <v>1113</v>
      </c>
    </row>
    <row r="59" spans="2:8" ht="45.75" customHeight="1" x14ac:dyDescent="0.15">
      <c r="B59" s="126"/>
      <c r="C59" s="1263" t="s">
        <v>594</v>
      </c>
      <c r="D59" s="1264"/>
      <c r="E59" s="1265"/>
      <c r="F59" s="127">
        <v>156</v>
      </c>
      <c r="G59" s="127">
        <v>132</v>
      </c>
      <c r="H59" s="128">
        <v>203</v>
      </c>
    </row>
    <row r="60" spans="2:8" ht="45.75" customHeight="1" x14ac:dyDescent="0.15">
      <c r="B60" s="126"/>
      <c r="C60" s="1263" t="s">
        <v>595</v>
      </c>
      <c r="D60" s="1264"/>
      <c r="E60" s="1265"/>
      <c r="F60" s="127">
        <v>200</v>
      </c>
      <c r="G60" s="127">
        <v>200</v>
      </c>
      <c r="H60" s="128">
        <v>200</v>
      </c>
    </row>
    <row r="61" spans="2:8" ht="45.75" customHeight="1" x14ac:dyDescent="0.15">
      <c r="B61" s="126"/>
      <c r="C61" s="1263" t="s">
        <v>596</v>
      </c>
      <c r="D61" s="1264"/>
      <c r="E61" s="1265"/>
      <c r="F61" s="127">
        <v>185</v>
      </c>
      <c r="G61" s="127">
        <v>147</v>
      </c>
      <c r="H61" s="128">
        <v>127</v>
      </c>
    </row>
    <row r="62" spans="2:8" ht="45.75" customHeight="1" thickBot="1" x14ac:dyDescent="0.2">
      <c r="B62" s="129"/>
      <c r="C62" s="1266" t="s">
        <v>597</v>
      </c>
      <c r="D62" s="1267"/>
      <c r="E62" s="1268"/>
      <c r="F62" s="130">
        <v>3</v>
      </c>
      <c r="G62" s="130">
        <v>3</v>
      </c>
      <c r="H62" s="131">
        <v>3</v>
      </c>
    </row>
    <row r="63" spans="2:8" ht="52.5" customHeight="1" thickBot="1" x14ac:dyDescent="0.2">
      <c r="B63" s="132"/>
      <c r="C63" s="1269" t="s">
        <v>51</v>
      </c>
      <c r="D63" s="1269"/>
      <c r="E63" s="1270"/>
      <c r="F63" s="133">
        <v>4683</v>
      </c>
      <c r="G63" s="133">
        <v>4470</v>
      </c>
      <c r="H63" s="134">
        <v>4929</v>
      </c>
    </row>
    <row r="64" spans="2:8" x14ac:dyDescent="0.15"/>
  </sheetData>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599</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600</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609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601</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557</v>
      </c>
      <c r="BQ50" s="1282"/>
      <c r="BR50" s="1282"/>
      <c r="BS50" s="1282"/>
      <c r="BT50" s="1282"/>
      <c r="BU50" s="1282"/>
      <c r="BV50" s="1282"/>
      <c r="BW50" s="1282"/>
      <c r="BX50" s="1282" t="s">
        <v>558</v>
      </c>
      <c r="BY50" s="1282"/>
      <c r="BZ50" s="1282"/>
      <c r="CA50" s="1282"/>
      <c r="CB50" s="1282"/>
      <c r="CC50" s="1282"/>
      <c r="CD50" s="1282"/>
      <c r="CE50" s="1282"/>
      <c r="CF50" s="1282" t="s">
        <v>559</v>
      </c>
      <c r="CG50" s="1282"/>
      <c r="CH50" s="1282"/>
      <c r="CI50" s="1282"/>
      <c r="CJ50" s="1282"/>
      <c r="CK50" s="1282"/>
      <c r="CL50" s="1282"/>
      <c r="CM50" s="1282"/>
      <c r="CN50" s="1282" t="s">
        <v>560</v>
      </c>
      <c r="CO50" s="1282"/>
      <c r="CP50" s="1282"/>
      <c r="CQ50" s="1282"/>
      <c r="CR50" s="1282"/>
      <c r="CS50" s="1282"/>
      <c r="CT50" s="1282"/>
      <c r="CU50" s="1282"/>
      <c r="CV50" s="1282" t="s">
        <v>561</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602</v>
      </c>
      <c r="AO51" s="1280"/>
      <c r="AP51" s="1280"/>
      <c r="AQ51" s="1280"/>
      <c r="AR51" s="1280"/>
      <c r="AS51" s="1280"/>
      <c r="AT51" s="1280"/>
      <c r="AU51" s="1280"/>
      <c r="AV51" s="1280"/>
      <c r="AW51" s="1280"/>
      <c r="AX51" s="1280"/>
      <c r="AY51" s="1280"/>
      <c r="AZ51" s="1280"/>
      <c r="BA51" s="1280"/>
      <c r="BB51" s="1280" t="s">
        <v>603</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604</v>
      </c>
      <c r="BC53" s="1280"/>
      <c r="BD53" s="1280"/>
      <c r="BE53" s="1280"/>
      <c r="BF53" s="1280"/>
      <c r="BG53" s="1280"/>
      <c r="BH53" s="1280"/>
      <c r="BI53" s="1280"/>
      <c r="BJ53" s="1280"/>
      <c r="BK53" s="1280"/>
      <c r="BL53" s="1280"/>
      <c r="BM53" s="1280"/>
      <c r="BN53" s="1280"/>
      <c r="BO53" s="1280"/>
      <c r="BP53" s="1277">
        <v>54.3</v>
      </c>
      <c r="BQ53" s="1277"/>
      <c r="BR53" s="1277"/>
      <c r="BS53" s="1277"/>
      <c r="BT53" s="1277"/>
      <c r="BU53" s="1277"/>
      <c r="BV53" s="1277"/>
      <c r="BW53" s="1277"/>
      <c r="BX53" s="1277">
        <v>55.7</v>
      </c>
      <c r="BY53" s="1277"/>
      <c r="BZ53" s="1277"/>
      <c r="CA53" s="1277"/>
      <c r="CB53" s="1277"/>
      <c r="CC53" s="1277"/>
      <c r="CD53" s="1277"/>
      <c r="CE53" s="1277"/>
      <c r="CF53" s="1277">
        <v>54.5</v>
      </c>
      <c r="CG53" s="1277"/>
      <c r="CH53" s="1277"/>
      <c r="CI53" s="1277"/>
      <c r="CJ53" s="1277"/>
      <c r="CK53" s="1277"/>
      <c r="CL53" s="1277"/>
      <c r="CM53" s="1277"/>
      <c r="CN53" s="1277">
        <v>55.5</v>
      </c>
      <c r="CO53" s="1277"/>
      <c r="CP53" s="1277"/>
      <c r="CQ53" s="1277"/>
      <c r="CR53" s="1277"/>
      <c r="CS53" s="1277"/>
      <c r="CT53" s="1277"/>
      <c r="CU53" s="1277"/>
      <c r="CV53" s="1277">
        <v>49.7</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605</v>
      </c>
      <c r="AO55" s="1282"/>
      <c r="AP55" s="1282"/>
      <c r="AQ55" s="1282"/>
      <c r="AR55" s="1282"/>
      <c r="AS55" s="1282"/>
      <c r="AT55" s="1282"/>
      <c r="AU55" s="1282"/>
      <c r="AV55" s="1282"/>
      <c r="AW55" s="1282"/>
      <c r="AX55" s="1282"/>
      <c r="AY55" s="1282"/>
      <c r="AZ55" s="1282"/>
      <c r="BA55" s="1282"/>
      <c r="BB55" s="1280" t="s">
        <v>603</v>
      </c>
      <c r="BC55" s="1280"/>
      <c r="BD55" s="1280"/>
      <c r="BE55" s="1280"/>
      <c r="BF55" s="1280"/>
      <c r="BG55" s="1280"/>
      <c r="BH55" s="1280"/>
      <c r="BI55" s="1280"/>
      <c r="BJ55" s="1280"/>
      <c r="BK55" s="1280"/>
      <c r="BL55" s="1280"/>
      <c r="BM55" s="1280"/>
      <c r="BN55" s="1280"/>
      <c r="BO55" s="1280"/>
      <c r="BP55" s="1277">
        <v>14</v>
      </c>
      <c r="BQ55" s="1277"/>
      <c r="BR55" s="1277"/>
      <c r="BS55" s="1277"/>
      <c r="BT55" s="1277"/>
      <c r="BU55" s="1277"/>
      <c r="BV55" s="1277"/>
      <c r="BW55" s="1277"/>
      <c r="BX55" s="1277">
        <v>11.4</v>
      </c>
      <c r="BY55" s="1277"/>
      <c r="BZ55" s="1277"/>
      <c r="CA55" s="1277"/>
      <c r="CB55" s="1277"/>
      <c r="CC55" s="1277"/>
      <c r="CD55" s="1277"/>
      <c r="CE55" s="1277"/>
      <c r="CF55" s="1277">
        <v>10.4</v>
      </c>
      <c r="CG55" s="1277"/>
      <c r="CH55" s="1277"/>
      <c r="CI55" s="1277"/>
      <c r="CJ55" s="1277"/>
      <c r="CK55" s="1277"/>
      <c r="CL55" s="1277"/>
      <c r="CM55" s="1277"/>
      <c r="CN55" s="1277">
        <v>10.9</v>
      </c>
      <c r="CO55" s="1277"/>
      <c r="CP55" s="1277"/>
      <c r="CQ55" s="1277"/>
      <c r="CR55" s="1277"/>
      <c r="CS55" s="1277"/>
      <c r="CT55" s="1277"/>
      <c r="CU55" s="1277"/>
      <c r="CV55" s="1277">
        <v>6.5</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604</v>
      </c>
      <c r="BC57" s="1280"/>
      <c r="BD57" s="1280"/>
      <c r="BE57" s="1280"/>
      <c r="BF57" s="1280"/>
      <c r="BG57" s="1280"/>
      <c r="BH57" s="1280"/>
      <c r="BI57" s="1280"/>
      <c r="BJ57" s="1280"/>
      <c r="BK57" s="1280"/>
      <c r="BL57" s="1280"/>
      <c r="BM57" s="1280"/>
      <c r="BN57" s="1280"/>
      <c r="BO57" s="1280"/>
      <c r="BP57" s="1277">
        <v>58</v>
      </c>
      <c r="BQ57" s="1277"/>
      <c r="BR57" s="1277"/>
      <c r="BS57" s="1277"/>
      <c r="BT57" s="1277"/>
      <c r="BU57" s="1277"/>
      <c r="BV57" s="1277"/>
      <c r="BW57" s="1277"/>
      <c r="BX57" s="1277">
        <v>60.2</v>
      </c>
      <c r="BY57" s="1277"/>
      <c r="BZ57" s="1277"/>
      <c r="CA57" s="1277"/>
      <c r="CB57" s="1277"/>
      <c r="CC57" s="1277"/>
      <c r="CD57" s="1277"/>
      <c r="CE57" s="1277"/>
      <c r="CF57" s="1277">
        <v>61.3</v>
      </c>
      <c r="CG57" s="1277"/>
      <c r="CH57" s="1277"/>
      <c r="CI57" s="1277"/>
      <c r="CJ57" s="1277"/>
      <c r="CK57" s="1277"/>
      <c r="CL57" s="1277"/>
      <c r="CM57" s="1277"/>
      <c r="CN57" s="1277">
        <v>62.2</v>
      </c>
      <c r="CO57" s="1277"/>
      <c r="CP57" s="1277"/>
      <c r="CQ57" s="1277"/>
      <c r="CR57" s="1277"/>
      <c r="CS57" s="1277"/>
      <c r="CT57" s="1277"/>
      <c r="CU57" s="1277"/>
      <c r="CV57" s="1277">
        <v>63.3</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606</v>
      </c>
    </row>
    <row r="64" spans="1:109" x14ac:dyDescent="0.15">
      <c r="B64" s="376"/>
      <c r="G64" s="383"/>
      <c r="I64" s="396"/>
      <c r="J64" s="396"/>
      <c r="K64" s="396"/>
      <c r="L64" s="396"/>
      <c r="M64" s="396"/>
      <c r="N64" s="397"/>
      <c r="AM64" s="383"/>
      <c r="AN64" s="383" t="s">
        <v>600</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607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601</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557</v>
      </c>
      <c r="BQ72" s="1282"/>
      <c r="BR72" s="1282"/>
      <c r="BS72" s="1282"/>
      <c r="BT72" s="1282"/>
      <c r="BU72" s="1282"/>
      <c r="BV72" s="1282"/>
      <c r="BW72" s="1282"/>
      <c r="BX72" s="1282" t="s">
        <v>558</v>
      </c>
      <c r="BY72" s="1282"/>
      <c r="BZ72" s="1282"/>
      <c r="CA72" s="1282"/>
      <c r="CB72" s="1282"/>
      <c r="CC72" s="1282"/>
      <c r="CD72" s="1282"/>
      <c r="CE72" s="1282"/>
      <c r="CF72" s="1282" t="s">
        <v>559</v>
      </c>
      <c r="CG72" s="1282"/>
      <c r="CH72" s="1282"/>
      <c r="CI72" s="1282"/>
      <c r="CJ72" s="1282"/>
      <c r="CK72" s="1282"/>
      <c r="CL72" s="1282"/>
      <c r="CM72" s="1282"/>
      <c r="CN72" s="1282" t="s">
        <v>560</v>
      </c>
      <c r="CO72" s="1282"/>
      <c r="CP72" s="1282"/>
      <c r="CQ72" s="1282"/>
      <c r="CR72" s="1282"/>
      <c r="CS72" s="1282"/>
      <c r="CT72" s="1282"/>
      <c r="CU72" s="1282"/>
      <c r="CV72" s="1282" t="s">
        <v>561</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602</v>
      </c>
      <c r="AO73" s="1280"/>
      <c r="AP73" s="1280"/>
      <c r="AQ73" s="1280"/>
      <c r="AR73" s="1280"/>
      <c r="AS73" s="1280"/>
      <c r="AT73" s="1280"/>
      <c r="AU73" s="1280"/>
      <c r="AV73" s="1280"/>
      <c r="AW73" s="1280"/>
      <c r="AX73" s="1280"/>
      <c r="AY73" s="1280"/>
      <c r="AZ73" s="1280"/>
      <c r="BA73" s="1280"/>
      <c r="BB73" s="1280" t="s">
        <v>603</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608</v>
      </c>
      <c r="BC75" s="1280"/>
      <c r="BD75" s="1280"/>
      <c r="BE75" s="1280"/>
      <c r="BF75" s="1280"/>
      <c r="BG75" s="1280"/>
      <c r="BH75" s="1280"/>
      <c r="BI75" s="1280"/>
      <c r="BJ75" s="1280"/>
      <c r="BK75" s="1280"/>
      <c r="BL75" s="1280"/>
      <c r="BM75" s="1280"/>
      <c r="BN75" s="1280"/>
      <c r="BO75" s="1280"/>
      <c r="BP75" s="1277">
        <v>11.3</v>
      </c>
      <c r="BQ75" s="1277"/>
      <c r="BR75" s="1277"/>
      <c r="BS75" s="1277"/>
      <c r="BT75" s="1277"/>
      <c r="BU75" s="1277"/>
      <c r="BV75" s="1277"/>
      <c r="BW75" s="1277"/>
      <c r="BX75" s="1277">
        <v>10.6</v>
      </c>
      <c r="BY75" s="1277"/>
      <c r="BZ75" s="1277"/>
      <c r="CA75" s="1277"/>
      <c r="CB75" s="1277"/>
      <c r="CC75" s="1277"/>
      <c r="CD75" s="1277"/>
      <c r="CE75" s="1277"/>
      <c r="CF75" s="1277">
        <v>9.6</v>
      </c>
      <c r="CG75" s="1277"/>
      <c r="CH75" s="1277"/>
      <c r="CI75" s="1277"/>
      <c r="CJ75" s="1277"/>
      <c r="CK75" s="1277"/>
      <c r="CL75" s="1277"/>
      <c r="CM75" s="1277"/>
      <c r="CN75" s="1277">
        <v>8</v>
      </c>
      <c r="CO75" s="1277"/>
      <c r="CP75" s="1277"/>
      <c r="CQ75" s="1277"/>
      <c r="CR75" s="1277"/>
      <c r="CS75" s="1277"/>
      <c r="CT75" s="1277"/>
      <c r="CU75" s="1277"/>
      <c r="CV75" s="1277">
        <v>6.5</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605</v>
      </c>
      <c r="AO77" s="1282"/>
      <c r="AP77" s="1282"/>
      <c r="AQ77" s="1282"/>
      <c r="AR77" s="1282"/>
      <c r="AS77" s="1282"/>
      <c r="AT77" s="1282"/>
      <c r="AU77" s="1282"/>
      <c r="AV77" s="1282"/>
      <c r="AW77" s="1282"/>
      <c r="AX77" s="1282"/>
      <c r="AY77" s="1282"/>
      <c r="AZ77" s="1282"/>
      <c r="BA77" s="1282"/>
      <c r="BB77" s="1280" t="s">
        <v>603</v>
      </c>
      <c r="BC77" s="1280"/>
      <c r="BD77" s="1280"/>
      <c r="BE77" s="1280"/>
      <c r="BF77" s="1280"/>
      <c r="BG77" s="1280"/>
      <c r="BH77" s="1280"/>
      <c r="BI77" s="1280"/>
      <c r="BJ77" s="1280"/>
      <c r="BK77" s="1280"/>
      <c r="BL77" s="1280"/>
      <c r="BM77" s="1280"/>
      <c r="BN77" s="1280"/>
      <c r="BO77" s="1280"/>
      <c r="BP77" s="1277">
        <v>14</v>
      </c>
      <c r="BQ77" s="1277"/>
      <c r="BR77" s="1277"/>
      <c r="BS77" s="1277"/>
      <c r="BT77" s="1277"/>
      <c r="BU77" s="1277"/>
      <c r="BV77" s="1277"/>
      <c r="BW77" s="1277"/>
      <c r="BX77" s="1277">
        <v>11.4</v>
      </c>
      <c r="BY77" s="1277"/>
      <c r="BZ77" s="1277"/>
      <c r="CA77" s="1277"/>
      <c r="CB77" s="1277"/>
      <c r="CC77" s="1277"/>
      <c r="CD77" s="1277"/>
      <c r="CE77" s="1277"/>
      <c r="CF77" s="1277">
        <v>10.4</v>
      </c>
      <c r="CG77" s="1277"/>
      <c r="CH77" s="1277"/>
      <c r="CI77" s="1277"/>
      <c r="CJ77" s="1277"/>
      <c r="CK77" s="1277"/>
      <c r="CL77" s="1277"/>
      <c r="CM77" s="1277"/>
      <c r="CN77" s="1277">
        <v>10.9</v>
      </c>
      <c r="CO77" s="1277"/>
      <c r="CP77" s="1277"/>
      <c r="CQ77" s="1277"/>
      <c r="CR77" s="1277"/>
      <c r="CS77" s="1277"/>
      <c r="CT77" s="1277"/>
      <c r="CU77" s="1277"/>
      <c r="CV77" s="1277">
        <v>6.5</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608</v>
      </c>
      <c r="BC79" s="1280"/>
      <c r="BD79" s="1280"/>
      <c r="BE79" s="1280"/>
      <c r="BF79" s="1280"/>
      <c r="BG79" s="1280"/>
      <c r="BH79" s="1280"/>
      <c r="BI79" s="1280"/>
      <c r="BJ79" s="1280"/>
      <c r="BK79" s="1280"/>
      <c r="BL79" s="1280"/>
      <c r="BM79" s="1280"/>
      <c r="BN79" s="1280"/>
      <c r="BO79" s="1280"/>
      <c r="BP79" s="1277">
        <v>6.5</v>
      </c>
      <c r="BQ79" s="1277"/>
      <c r="BR79" s="1277"/>
      <c r="BS79" s="1277"/>
      <c r="BT79" s="1277"/>
      <c r="BU79" s="1277"/>
      <c r="BV79" s="1277"/>
      <c r="BW79" s="1277"/>
      <c r="BX79" s="1277">
        <v>6.7</v>
      </c>
      <c r="BY79" s="1277"/>
      <c r="BZ79" s="1277"/>
      <c r="CA79" s="1277"/>
      <c r="CB79" s="1277"/>
      <c r="CC79" s="1277"/>
      <c r="CD79" s="1277"/>
      <c r="CE79" s="1277"/>
      <c r="CF79" s="1277">
        <v>6.6</v>
      </c>
      <c r="CG79" s="1277"/>
      <c r="CH79" s="1277"/>
      <c r="CI79" s="1277"/>
      <c r="CJ79" s="1277"/>
      <c r="CK79" s="1277"/>
      <c r="CL79" s="1277"/>
      <c r="CM79" s="1277"/>
      <c r="CN79" s="1277">
        <v>5.9</v>
      </c>
      <c r="CO79" s="1277"/>
      <c r="CP79" s="1277"/>
      <c r="CQ79" s="1277"/>
      <c r="CR79" s="1277"/>
      <c r="CS79" s="1277"/>
      <c r="CT79" s="1277"/>
      <c r="CU79" s="1277"/>
      <c r="CV79" s="1277">
        <v>5.9</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Pb5DBdel/Qyn51qy/c01wMnmS5RnIvMB3pQXT18h/YXDL9u3ty2AL3MnU/YKG4NPKga3GXB4Upoa911N2Gr7Fw==" saltValue="AkDgzxaFB2wHS3wq5Zbct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504</v>
      </c>
    </row>
  </sheetData>
  <sheetProtection algorithmName="SHA-512" hashValue="O0LBW7YlLmmAElkmo835cyHSDCBz1MPUYmLWacfz+kG3UjLgLV3vD1QMlN9pa6Do6LLpguq3k8KEa5SIaxlAoQ==" saltValue="wvpf3X6dzPmPUMIqEOMh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504</v>
      </c>
    </row>
  </sheetData>
  <sheetProtection algorithmName="SHA-512" hashValue="AVl6qorCrEQGsOsjw5ghZI9tPjTfz0L078NSfVuXqXnfBCeU01esZcpKC5C1E+XKpr8bfU8yeJ1v7E7fFhDyQQ==" saltValue="rBrcqrFPfkr3cqffBBoI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50892</v>
      </c>
      <c r="E3" s="153"/>
      <c r="F3" s="154">
        <v>53655</v>
      </c>
      <c r="G3" s="155"/>
      <c r="H3" s="156"/>
    </row>
    <row r="4" spans="1:8" x14ac:dyDescent="0.15">
      <c r="A4" s="157"/>
      <c r="B4" s="158"/>
      <c r="C4" s="159"/>
      <c r="D4" s="160">
        <v>13770</v>
      </c>
      <c r="E4" s="161"/>
      <c r="F4" s="162">
        <v>32719</v>
      </c>
      <c r="G4" s="163"/>
      <c r="H4" s="164"/>
    </row>
    <row r="5" spans="1:8" x14ac:dyDescent="0.15">
      <c r="A5" s="145" t="s">
        <v>549</v>
      </c>
      <c r="B5" s="150"/>
      <c r="C5" s="151"/>
      <c r="D5" s="152">
        <v>51353</v>
      </c>
      <c r="E5" s="153"/>
      <c r="F5" s="154">
        <v>53869</v>
      </c>
      <c r="G5" s="155"/>
      <c r="H5" s="156"/>
    </row>
    <row r="6" spans="1:8" x14ac:dyDescent="0.15">
      <c r="A6" s="157"/>
      <c r="B6" s="158"/>
      <c r="C6" s="159"/>
      <c r="D6" s="160">
        <v>13744</v>
      </c>
      <c r="E6" s="161"/>
      <c r="F6" s="162">
        <v>35046</v>
      </c>
      <c r="G6" s="163"/>
      <c r="H6" s="164"/>
    </row>
    <row r="7" spans="1:8" x14ac:dyDescent="0.15">
      <c r="A7" s="145" t="s">
        <v>550</v>
      </c>
      <c r="B7" s="150"/>
      <c r="C7" s="151"/>
      <c r="D7" s="152">
        <v>59897</v>
      </c>
      <c r="E7" s="153"/>
      <c r="F7" s="154">
        <v>59119</v>
      </c>
      <c r="G7" s="155"/>
      <c r="H7" s="156"/>
    </row>
    <row r="8" spans="1:8" x14ac:dyDescent="0.15">
      <c r="A8" s="157"/>
      <c r="B8" s="158"/>
      <c r="C8" s="159"/>
      <c r="D8" s="160">
        <v>9666</v>
      </c>
      <c r="E8" s="161"/>
      <c r="F8" s="162">
        <v>29900</v>
      </c>
      <c r="G8" s="163"/>
      <c r="H8" s="164"/>
    </row>
    <row r="9" spans="1:8" x14ac:dyDescent="0.15">
      <c r="A9" s="145" t="s">
        <v>551</v>
      </c>
      <c r="B9" s="150"/>
      <c r="C9" s="151"/>
      <c r="D9" s="152">
        <v>49835</v>
      </c>
      <c r="E9" s="153"/>
      <c r="F9" s="154">
        <v>53895</v>
      </c>
      <c r="G9" s="155"/>
      <c r="H9" s="156"/>
    </row>
    <row r="10" spans="1:8" x14ac:dyDescent="0.15">
      <c r="A10" s="157"/>
      <c r="B10" s="158"/>
      <c r="C10" s="159"/>
      <c r="D10" s="160">
        <v>15168</v>
      </c>
      <c r="E10" s="161"/>
      <c r="F10" s="162">
        <v>31224</v>
      </c>
      <c r="G10" s="163"/>
      <c r="H10" s="164"/>
    </row>
    <row r="11" spans="1:8" x14ac:dyDescent="0.15">
      <c r="A11" s="145" t="s">
        <v>552</v>
      </c>
      <c r="B11" s="150"/>
      <c r="C11" s="151"/>
      <c r="D11" s="152">
        <v>58114</v>
      </c>
      <c r="E11" s="153"/>
      <c r="F11" s="154">
        <v>56181</v>
      </c>
      <c r="G11" s="155"/>
      <c r="H11" s="156"/>
    </row>
    <row r="12" spans="1:8" x14ac:dyDescent="0.15">
      <c r="A12" s="157"/>
      <c r="B12" s="158"/>
      <c r="C12" s="165"/>
      <c r="D12" s="160">
        <v>15340</v>
      </c>
      <c r="E12" s="161"/>
      <c r="F12" s="162">
        <v>32039</v>
      </c>
      <c r="G12" s="163"/>
      <c r="H12" s="164"/>
    </row>
    <row r="13" spans="1:8" x14ac:dyDescent="0.15">
      <c r="A13" s="145"/>
      <c r="B13" s="150"/>
      <c r="C13" s="166"/>
      <c r="D13" s="167">
        <v>54018</v>
      </c>
      <c r="E13" s="168"/>
      <c r="F13" s="169">
        <v>55344</v>
      </c>
      <c r="G13" s="170"/>
      <c r="H13" s="156"/>
    </row>
    <row r="14" spans="1:8" x14ac:dyDescent="0.15">
      <c r="A14" s="157"/>
      <c r="B14" s="158"/>
      <c r="C14" s="159"/>
      <c r="D14" s="160">
        <v>13538</v>
      </c>
      <c r="E14" s="161"/>
      <c r="F14" s="162">
        <v>32186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15.72</v>
      </c>
      <c r="C19" s="171">
        <f>ROUND(VALUE(SUBSTITUTE(実質収支比率等に係る経年分析!G$48,"▲","-")),2)</f>
        <v>12.89</v>
      </c>
      <c r="D19" s="171">
        <f>ROUND(VALUE(SUBSTITUTE(実質収支比率等に係る経年分析!H$48,"▲","-")),2)</f>
        <v>8.5299999999999994</v>
      </c>
      <c r="E19" s="171">
        <f>ROUND(VALUE(SUBSTITUTE(実質収支比率等に係る経年分析!I$48,"▲","-")),2)</f>
        <v>7.85</v>
      </c>
      <c r="F19" s="171">
        <f>ROUND(VALUE(SUBSTITUTE(実質収支比率等に係る経年分析!J$48,"▲","-")),2)</f>
        <v>12.41</v>
      </c>
    </row>
    <row r="20" spans="1:11" x14ac:dyDescent="0.15">
      <c r="A20" s="171" t="s">
        <v>55</v>
      </c>
      <c r="B20" s="171">
        <f>ROUND(VALUE(SUBSTITUTE(実質収支比率等に係る経年分析!F$47,"▲","-")),2)</f>
        <v>28.94</v>
      </c>
      <c r="C20" s="171">
        <f>ROUND(VALUE(SUBSTITUTE(実質収支比率等に係る経年分析!G$47,"▲","-")),2)</f>
        <v>33.35</v>
      </c>
      <c r="D20" s="171">
        <f>ROUND(VALUE(SUBSTITUTE(実質収支比率等に係る経年分析!H$47,"▲","-")),2)</f>
        <v>34.78</v>
      </c>
      <c r="E20" s="171">
        <f>ROUND(VALUE(SUBSTITUTE(実質収支比率等に係る経年分析!I$47,"▲","-")),2)</f>
        <v>32.1</v>
      </c>
      <c r="F20" s="171">
        <f>ROUND(VALUE(SUBSTITUTE(実質収支比率等に係る経年分析!J$47,"▲","-")),2)</f>
        <v>29.84</v>
      </c>
    </row>
    <row r="21" spans="1:11" x14ac:dyDescent="0.15">
      <c r="A21" s="171" t="s">
        <v>56</v>
      </c>
      <c r="B21" s="171">
        <f>IF(ISNUMBER(VALUE(SUBSTITUTE(実質収支比率等に係る経年分析!F$49,"▲","-"))),ROUND(VALUE(SUBSTITUTE(実質収支比率等に係る経年分析!F$49,"▲","-")),2),NA())</f>
        <v>-4.12</v>
      </c>
      <c r="C21" s="171">
        <f>IF(ISNUMBER(VALUE(SUBSTITUTE(実質収支比率等に係る経年分析!G$49,"▲","-"))),ROUND(VALUE(SUBSTITUTE(実質収支比率等に係る経年分析!G$49,"▲","-")),2),NA())</f>
        <v>3.15</v>
      </c>
      <c r="D21" s="171">
        <f>IF(ISNUMBER(VALUE(SUBSTITUTE(実質収支比率等に係る経年分析!H$49,"▲","-"))),ROUND(VALUE(SUBSTITUTE(実質収支比率等に係る経年分析!H$49,"▲","-")),2),NA())</f>
        <v>-1.38</v>
      </c>
      <c r="E21" s="171">
        <f>IF(ISNUMBER(VALUE(SUBSTITUTE(実質収支比率等に係る経年分析!I$49,"▲","-"))),ROUND(VALUE(SUBSTITUTE(実質収支比率等に係る経年分析!I$49,"▲","-")),2),NA())</f>
        <v>-0.6</v>
      </c>
      <c r="F21" s="171">
        <f>IF(ISNUMBER(VALUE(SUBSTITUTE(実質収支比率等に係る経年分析!J$49,"▲","-"))),ROUND(VALUE(SUBSTITUTE(実質収支比率等に係る経年分析!J$49,"▲","-")),2),NA())</f>
        <v>5.26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0.75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3.5</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農業集落排水事業会計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0.37</v>
      </c>
    </row>
    <row r="31" spans="1:11" x14ac:dyDescent="0.15">
      <c r="A31" s="172" t="str">
        <f>IF(連結実質赤字比率に係る赤字・黒字の構成分析!C$39="",NA(),連結実質赤字比率に係る赤字・黒字の構成分析!C$39)</f>
        <v>大津町外四ヶ市町村共有財産管理処分事務受託特別会計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0.56000000000000005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0.41</v>
      </c>
    </row>
    <row r="32" spans="1:11" x14ac:dyDescent="0.15">
      <c r="A32" s="172" t="str">
        <f>IF(連結実質赤字比率に係る赤字・黒字の構成分析!C$38="",NA(),連結実質赤字比率に係る赤字・黒字の構成分析!C$38)</f>
        <v>工業用水道事業会計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3.62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3.09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1.42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1.4</v>
      </c>
    </row>
    <row r="33" spans="1:16" x14ac:dyDescent="0.15">
      <c r="A33" s="172" t="str">
        <f>IF(連結実質赤字比率に係る赤字・黒字の構成分析!C$37="",NA(),連結実質赤字比率に係る赤字・黒字の構成分析!C$37)</f>
        <v>公共下水道事業会計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1.47</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3.56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2.2400000000000002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1.64</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1.59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2.61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2.77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2.06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1.72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15.22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12.21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7.28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11.99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1074</v>
      </c>
      <c r="E42" s="173"/>
      <c r="F42" s="173"/>
      <c r="G42" s="173">
        <f>'実質公債費比率（分子）の構造'!L$52</f>
        <v>1178</v>
      </c>
      <c r="H42" s="173"/>
      <c r="I42" s="173"/>
      <c r="J42" s="173">
        <f>'実質公債費比率（分子）の構造'!M$52</f>
        <v>1338</v>
      </c>
      <c r="K42" s="173"/>
      <c r="L42" s="173"/>
      <c r="M42" s="173">
        <f>'実質公債費比率（分子）の構造'!N$52</f>
        <v>1495</v>
      </c>
      <c r="N42" s="173"/>
      <c r="O42" s="173"/>
      <c r="P42" s="173">
        <f>'実質公債費比率（分子）の構造'!O$52</f>
        <v>1587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29</v>
      </c>
      <c r="C44" s="173"/>
      <c r="D44" s="173"/>
      <c r="E44" s="173">
        <f>'実質公債費比率（分子）の構造'!L$50</f>
        <v>28</v>
      </c>
      <c r="F44" s="173"/>
      <c r="G44" s="173"/>
      <c r="H44" s="173">
        <f>'実質公債費比率（分子）の構造'!M$50</f>
        <v>28</v>
      </c>
      <c r="I44" s="173"/>
      <c r="J44" s="173"/>
      <c r="K44" s="173">
        <f>'実質公債費比率（分子）の構造'!N$50</f>
        <v>33</v>
      </c>
      <c r="L44" s="173"/>
      <c r="M44" s="173"/>
      <c r="N44" s="173">
        <f>'実質公債費比率（分子）の構造'!O$50</f>
        <v>12</v>
      </c>
      <c r="O44" s="173"/>
      <c r="P44" s="173"/>
    </row>
    <row r="45" spans="1:16" x14ac:dyDescent="0.15">
      <c r="A45" s="173" t="s">
        <v>66</v>
      </c>
      <c r="B45" s="173">
        <f>'実質公債費比率（分子）の構造'!K$49</f>
        <v>101</v>
      </c>
      <c r="C45" s="173"/>
      <c r="D45" s="173"/>
      <c r="E45" s="173">
        <f>'実質公債費比率（分子）の構造'!L$49</f>
        <v>146</v>
      </c>
      <c r="F45" s="173"/>
      <c r="G45" s="173"/>
      <c r="H45" s="173">
        <f>'実質公債費比率（分子）の構造'!M$49</f>
        <v>72</v>
      </c>
      <c r="I45" s="173"/>
      <c r="J45" s="173"/>
      <c r="K45" s="173">
        <f>'実質公債費比率（分子）の構造'!N$49</f>
        <v>37</v>
      </c>
      <c r="L45" s="173"/>
      <c r="M45" s="173"/>
      <c r="N45" s="173">
        <f>'実質公債費比率（分子）の構造'!O$49</f>
        <v>51</v>
      </c>
      <c r="O45" s="173"/>
      <c r="P45" s="173"/>
    </row>
    <row r="46" spans="1:16" x14ac:dyDescent="0.15">
      <c r="A46" s="173" t="s">
        <v>67</v>
      </c>
      <c r="B46" s="173">
        <f>'実質公債費比率（分子）の構造'!K$48</f>
        <v>243</v>
      </c>
      <c r="C46" s="173"/>
      <c r="D46" s="173"/>
      <c r="E46" s="173">
        <f>'実質公債費比率（分子）の構造'!L$48</f>
        <v>184</v>
      </c>
      <c r="F46" s="173"/>
      <c r="G46" s="173"/>
      <c r="H46" s="173">
        <f>'実質公債費比率（分子）の構造'!M$48</f>
        <v>166</v>
      </c>
      <c r="I46" s="173"/>
      <c r="J46" s="173"/>
      <c r="K46" s="173">
        <f>'実質公債費比率（分子）の構造'!N$48</f>
        <v>91</v>
      </c>
      <c r="L46" s="173"/>
      <c r="M46" s="173"/>
      <c r="N46" s="173">
        <f>'実質公債費比率（分子）の構造'!O$48</f>
        <v>89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1406</v>
      </c>
      <c r="C49" s="173"/>
      <c r="D49" s="173"/>
      <c r="E49" s="173">
        <f>'実質公債費比率（分子）の構造'!L$45</f>
        <v>1453</v>
      </c>
      <c r="F49" s="173"/>
      <c r="G49" s="173"/>
      <c r="H49" s="173">
        <f>'実質公債費比率（分子）の構造'!M$45</f>
        <v>1635</v>
      </c>
      <c r="I49" s="173"/>
      <c r="J49" s="173"/>
      <c r="K49" s="173">
        <f>'実質公債費比率（分子）の構造'!N$45</f>
        <v>1770</v>
      </c>
      <c r="L49" s="173"/>
      <c r="M49" s="173"/>
      <c r="N49" s="173">
        <f>'実質公債費比率（分子）の構造'!O$45</f>
        <v>1832</v>
      </c>
      <c r="O49" s="173"/>
      <c r="P49" s="173"/>
    </row>
    <row r="50" spans="1:16" x14ac:dyDescent="0.15">
      <c r="A50" s="173" t="s">
        <v>71</v>
      </c>
      <c r="B50" s="173" t="e">
        <f>NA()</f>
        <v>#N/A</v>
      </c>
      <c r="C50" s="173">
        <f>IF(ISNUMBER('実質公債費比率（分子）の構造'!K$53),'実質公債費比率（分子）の構造'!K$53,NA())</f>
        <v>705</v>
      </c>
      <c r="D50" s="173" t="e">
        <f>NA()</f>
        <v>#N/A</v>
      </c>
      <c r="E50" s="173" t="e">
        <f>NA()</f>
        <v>#N/A</v>
      </c>
      <c r="F50" s="173">
        <f>IF(ISNUMBER('実質公債費比率（分子）の構造'!L$53),'実質公債費比率（分子）の構造'!L$53,NA())</f>
        <v>633</v>
      </c>
      <c r="G50" s="173" t="e">
        <f>NA()</f>
        <v>#N/A</v>
      </c>
      <c r="H50" s="173" t="e">
        <f>NA()</f>
        <v>#N/A</v>
      </c>
      <c r="I50" s="173">
        <f>IF(ISNUMBER('実質公債費比率（分子）の構造'!M$53),'実質公債費比率（分子）の構造'!M$53,NA())</f>
        <v>563</v>
      </c>
      <c r="J50" s="173" t="e">
        <f>NA()</f>
        <v>#N/A</v>
      </c>
      <c r="K50" s="173" t="e">
        <f>NA()</f>
        <v>#N/A</v>
      </c>
      <c r="L50" s="173">
        <f>IF(ISNUMBER('実質公債費比率（分子）の構造'!N$53),'実質公債費比率（分子）の構造'!N$53,NA())</f>
        <v>436</v>
      </c>
      <c r="M50" s="173" t="e">
        <f>NA()</f>
        <v>#N/A</v>
      </c>
      <c r="N50" s="173" t="e">
        <f>NA()</f>
        <v>#N/A</v>
      </c>
      <c r="O50" s="173">
        <f>IF(ISNUMBER('実質公債費比率（分子）の構造'!O$53),'実質公債費比率（分子）の構造'!O$53,NA())</f>
        <v>397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15802</v>
      </c>
      <c r="E56" s="172"/>
      <c r="F56" s="172"/>
      <c r="G56" s="172">
        <f>'将来負担比率（分子）の構造'!J$52</f>
        <v>16037</v>
      </c>
      <c r="H56" s="172"/>
      <c r="I56" s="172"/>
      <c r="J56" s="172">
        <f>'将来負担比率（分子）の構造'!K$52</f>
        <v>16642</v>
      </c>
      <c r="K56" s="172"/>
      <c r="L56" s="172"/>
      <c r="M56" s="172">
        <f>'将来負担比率（分子）の構造'!L$52</f>
        <v>17968</v>
      </c>
      <c r="N56" s="172"/>
      <c r="O56" s="172"/>
      <c r="P56" s="172">
        <f>'将来負担比率（分子）の構造'!M$52</f>
        <v>18379</v>
      </c>
    </row>
    <row r="57" spans="1:16" x14ac:dyDescent="0.15">
      <c r="A57" s="172" t="s">
        <v>42</v>
      </c>
      <c r="B57" s="172"/>
      <c r="C57" s="172"/>
      <c r="D57" s="172">
        <f>'将来負担比率（分子）の構造'!I$51</f>
        <v>582</v>
      </c>
      <c r="E57" s="172"/>
      <c r="F57" s="172"/>
      <c r="G57" s="172">
        <f>'将来負担比率（分子）の構造'!J$51</f>
        <v>689</v>
      </c>
      <c r="H57" s="172"/>
      <c r="I57" s="172"/>
      <c r="J57" s="172">
        <f>'将来負担比率（分子）の構造'!K$51</f>
        <v>960</v>
      </c>
      <c r="K57" s="172"/>
      <c r="L57" s="172"/>
      <c r="M57" s="172">
        <f>'将来負担比率（分子）の構造'!L$51</f>
        <v>975</v>
      </c>
      <c r="N57" s="172"/>
      <c r="O57" s="172"/>
      <c r="P57" s="172">
        <f>'将来負担比率（分子）の構造'!M$51</f>
        <v>996</v>
      </c>
    </row>
    <row r="58" spans="1:16" x14ac:dyDescent="0.15">
      <c r="A58" s="172" t="s">
        <v>41</v>
      </c>
      <c r="B58" s="172"/>
      <c r="C58" s="172"/>
      <c r="D58" s="172">
        <f>'将来負担比率（分子）の構造'!I$50</f>
        <v>4925</v>
      </c>
      <c r="E58" s="172"/>
      <c r="F58" s="172"/>
      <c r="G58" s="172">
        <f>'将来負担比率（分子）の構造'!J$50</f>
        <v>5457</v>
      </c>
      <c r="H58" s="172"/>
      <c r="I58" s="172"/>
      <c r="J58" s="172">
        <f>'将来負担比率（分子）の構造'!K$50</f>
        <v>5222</v>
      </c>
      <c r="K58" s="172"/>
      <c r="L58" s="172"/>
      <c r="M58" s="172">
        <f>'将来負担比率（分子）の構造'!L$50</f>
        <v>5109</v>
      </c>
      <c r="N58" s="172"/>
      <c r="O58" s="172"/>
      <c r="P58" s="172">
        <f>'将来負担比率（分子）の構造'!M$50</f>
        <v>5648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782</v>
      </c>
      <c r="C62" s="172"/>
      <c r="D62" s="172"/>
      <c r="E62" s="172">
        <f>'将来負担比率（分子）の構造'!J$45</f>
        <v>625</v>
      </c>
      <c r="F62" s="172"/>
      <c r="G62" s="172"/>
      <c r="H62" s="172">
        <f>'将来負担比率（分子）の構造'!K$45</f>
        <v>623</v>
      </c>
      <c r="I62" s="172"/>
      <c r="J62" s="172"/>
      <c r="K62" s="172">
        <f>'将来負担比率（分子）の構造'!L$45</f>
        <v>582</v>
      </c>
      <c r="L62" s="172"/>
      <c r="M62" s="172"/>
      <c r="N62" s="172">
        <f>'将来負担比率（分子）の構造'!M$45</f>
        <v>362</v>
      </c>
      <c r="O62" s="172"/>
      <c r="P62" s="172"/>
    </row>
    <row r="63" spans="1:16" x14ac:dyDescent="0.15">
      <c r="A63" s="172" t="s">
        <v>34</v>
      </c>
      <c r="B63" s="172">
        <f>'将来負担比率（分子）の構造'!I$44</f>
        <v>321</v>
      </c>
      <c r="C63" s="172"/>
      <c r="D63" s="172"/>
      <c r="E63" s="172">
        <f>'将来負担比率（分子）の構造'!J$44</f>
        <v>296</v>
      </c>
      <c r="F63" s="172"/>
      <c r="G63" s="172"/>
      <c r="H63" s="172">
        <f>'将来負担比率（分子）の構造'!K$44</f>
        <v>630</v>
      </c>
      <c r="I63" s="172"/>
      <c r="J63" s="172"/>
      <c r="K63" s="172">
        <f>'将来負担比率（分子）の構造'!L$44</f>
        <v>2493</v>
      </c>
      <c r="L63" s="172"/>
      <c r="M63" s="172"/>
      <c r="N63" s="172">
        <f>'将来負担比率（分子）の構造'!M$44</f>
        <v>2907</v>
      </c>
      <c r="O63" s="172"/>
      <c r="P63" s="172"/>
    </row>
    <row r="64" spans="1:16" x14ac:dyDescent="0.15">
      <c r="A64" s="172" t="s">
        <v>33</v>
      </c>
      <c r="B64" s="172">
        <f>'将来負担比率（分子）の構造'!I$43</f>
        <v>2824</v>
      </c>
      <c r="C64" s="172"/>
      <c r="D64" s="172"/>
      <c r="E64" s="172">
        <f>'将来負担比率（分子）の構造'!J$43</f>
        <v>2385</v>
      </c>
      <c r="F64" s="172"/>
      <c r="G64" s="172"/>
      <c r="H64" s="172">
        <f>'将来負担比率（分子）の構造'!K$43</f>
        <v>2200</v>
      </c>
      <c r="I64" s="172"/>
      <c r="J64" s="172"/>
      <c r="K64" s="172">
        <f>'将来負担比率（分子）の構造'!L$43</f>
        <v>1632</v>
      </c>
      <c r="L64" s="172"/>
      <c r="M64" s="172"/>
      <c r="N64" s="172">
        <f>'将来負担比率（分子）の構造'!M$43</f>
        <v>1278</v>
      </c>
      <c r="O64" s="172"/>
      <c r="P64" s="172"/>
    </row>
    <row r="65" spans="1:16" x14ac:dyDescent="0.15">
      <c r="A65" s="172" t="s">
        <v>32</v>
      </c>
      <c r="B65" s="172">
        <f>'将来負担比率（分子）の構造'!I$42</f>
        <v>38</v>
      </c>
      <c r="C65" s="172"/>
      <c r="D65" s="172"/>
      <c r="E65" s="172">
        <f>'将来負担比率（分子）の構造'!J$42</f>
        <v>29</v>
      </c>
      <c r="F65" s="172"/>
      <c r="G65" s="172"/>
      <c r="H65" s="172">
        <f>'将来負担比率（分子）の構造'!K$42</f>
        <v>19</v>
      </c>
      <c r="I65" s="172"/>
      <c r="J65" s="172"/>
      <c r="K65" s="172">
        <f>'将来負担比率（分子）の構造'!L$42</f>
        <v>10</v>
      </c>
      <c r="L65" s="172"/>
      <c r="M65" s="172"/>
      <c r="N65" s="172" t="str">
        <f>'将来負担比率（分子）の構造'!M$42</f>
        <v>-</v>
      </c>
      <c r="O65" s="172"/>
      <c r="P65" s="172"/>
    </row>
    <row r="66" spans="1:16" x14ac:dyDescent="0.15">
      <c r="A66" s="172" t="s">
        <v>31</v>
      </c>
      <c r="B66" s="172">
        <f>'将来負担比率（分子）の構造'!I$41</f>
        <v>15985</v>
      </c>
      <c r="C66" s="172"/>
      <c r="D66" s="172"/>
      <c r="E66" s="172">
        <f>'将来負担比率（分子）の構造'!J$41</f>
        <v>16334</v>
      </c>
      <c r="F66" s="172"/>
      <c r="G66" s="172"/>
      <c r="H66" s="172">
        <f>'将来負担比率（分子）の構造'!K$41</f>
        <v>16990</v>
      </c>
      <c r="I66" s="172"/>
      <c r="J66" s="172"/>
      <c r="K66" s="172">
        <f>'将来負担比率（分子）の構造'!L$41</f>
        <v>17566</v>
      </c>
      <c r="L66" s="172"/>
      <c r="M66" s="172"/>
      <c r="N66" s="172">
        <f>'将来負担比率（分子）の構造'!M$41</f>
        <v>18671</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2779</v>
      </c>
      <c r="C72" s="176">
        <f>基金残高に係る経年分析!G55</f>
        <v>2740</v>
      </c>
      <c r="D72" s="176">
        <f>基金残高に係る経年分析!H55</f>
        <v>2751</v>
      </c>
    </row>
    <row r="73" spans="1:16" x14ac:dyDescent="0.15">
      <c r="A73" s="175" t="s">
        <v>78</v>
      </c>
      <c r="B73" s="176">
        <f>基金残高に係る経年分析!F56</f>
        <v>357</v>
      </c>
      <c r="C73" s="176">
        <f>基金残高に係る経年分析!G56</f>
        <v>341</v>
      </c>
      <c r="D73" s="176">
        <f>基金残高に係る経年分析!H56</f>
        <v>535</v>
      </c>
    </row>
    <row r="74" spans="1:16" x14ac:dyDescent="0.15">
      <c r="A74" s="175" t="s">
        <v>79</v>
      </c>
      <c r="B74" s="176">
        <f>基金残高に係る経年分析!F57</f>
        <v>1547</v>
      </c>
      <c r="C74" s="176">
        <f>基金残高に係る経年分析!G57</f>
        <v>1389</v>
      </c>
      <c r="D74" s="176">
        <f>基金残高に係る経年分析!H57</f>
        <v>1642</v>
      </c>
    </row>
  </sheetData>
  <sheetProtection algorithmName="SHA-512" hashValue="/8KzkINvlnZyPPibpwx/2KrV26YD5agbuqa6pRkzTJfmtmJbuiy9qBiFMcDNkozNh4Z4BTEcZjifuZ8zg6mgKQ==" saltValue="5l7hbsExTO3iyfwPbWf+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218</v>
      </c>
      <c r="DI1" s="643"/>
      <c r="DJ1" s="643"/>
      <c r="DK1" s="643"/>
      <c r="DL1" s="643"/>
      <c r="DM1" s="643"/>
      <c r="DN1" s="644"/>
      <c r="DO1" s="212"/>
      <c r="DP1" s="642" t="s">
        <v>219</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221</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222</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223</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224</v>
      </c>
      <c r="S4" s="646"/>
      <c r="T4" s="646"/>
      <c r="U4" s="646"/>
      <c r="V4" s="646"/>
      <c r="W4" s="646"/>
      <c r="X4" s="646"/>
      <c r="Y4" s="647"/>
      <c r="Z4" s="645" t="s">
        <v>225</v>
      </c>
      <c r="AA4" s="646"/>
      <c r="AB4" s="646"/>
      <c r="AC4" s="647"/>
      <c r="AD4" s="645" t="s">
        <v>226</v>
      </c>
      <c r="AE4" s="646"/>
      <c r="AF4" s="646"/>
      <c r="AG4" s="646"/>
      <c r="AH4" s="646"/>
      <c r="AI4" s="646"/>
      <c r="AJ4" s="646"/>
      <c r="AK4" s="647"/>
      <c r="AL4" s="645" t="s">
        <v>225</v>
      </c>
      <c r="AM4" s="646"/>
      <c r="AN4" s="646"/>
      <c r="AO4" s="647"/>
      <c r="AP4" s="651" t="s">
        <v>227</v>
      </c>
      <c r="AQ4" s="651"/>
      <c r="AR4" s="651"/>
      <c r="AS4" s="651"/>
      <c r="AT4" s="651"/>
      <c r="AU4" s="651"/>
      <c r="AV4" s="651"/>
      <c r="AW4" s="651"/>
      <c r="AX4" s="651"/>
      <c r="AY4" s="651"/>
      <c r="AZ4" s="651"/>
      <c r="BA4" s="651"/>
      <c r="BB4" s="651"/>
      <c r="BC4" s="651"/>
      <c r="BD4" s="651"/>
      <c r="BE4" s="651"/>
      <c r="BF4" s="651"/>
      <c r="BG4" s="651" t="s">
        <v>228</v>
      </c>
      <c r="BH4" s="651"/>
      <c r="BI4" s="651"/>
      <c r="BJ4" s="651"/>
      <c r="BK4" s="651"/>
      <c r="BL4" s="651"/>
      <c r="BM4" s="651"/>
      <c r="BN4" s="651"/>
      <c r="BO4" s="651" t="s">
        <v>225</v>
      </c>
      <c r="BP4" s="651"/>
      <c r="BQ4" s="651"/>
      <c r="BR4" s="651"/>
      <c r="BS4" s="651" t="s">
        <v>229</v>
      </c>
      <c r="BT4" s="651"/>
      <c r="BU4" s="651"/>
      <c r="BV4" s="651"/>
      <c r="BW4" s="651"/>
      <c r="BX4" s="651"/>
      <c r="BY4" s="651"/>
      <c r="BZ4" s="651"/>
      <c r="CA4" s="651"/>
      <c r="CB4" s="651"/>
      <c r="CD4" s="648" t="s">
        <v>230</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6" customFormat="1" ht="11.25" customHeight="1" x14ac:dyDescent="0.15">
      <c r="B5" s="652" t="s">
        <v>231</v>
      </c>
      <c r="C5" s="653"/>
      <c r="D5" s="653"/>
      <c r="E5" s="653"/>
      <c r="F5" s="653"/>
      <c r="G5" s="653"/>
      <c r="H5" s="653"/>
      <c r="I5" s="653"/>
      <c r="J5" s="653"/>
      <c r="K5" s="653"/>
      <c r="L5" s="653"/>
      <c r="M5" s="653"/>
      <c r="N5" s="653"/>
      <c r="O5" s="653"/>
      <c r="P5" s="653"/>
      <c r="Q5" s="654"/>
      <c r="R5" s="655">
        <v>5477782</v>
      </c>
      <c r="S5" s="656"/>
      <c r="T5" s="656"/>
      <c r="U5" s="656"/>
      <c r="V5" s="656"/>
      <c r="W5" s="656"/>
      <c r="X5" s="656"/>
      <c r="Y5" s="657"/>
      <c r="Z5" s="658">
        <v>26.2</v>
      </c>
      <c r="AA5" s="658"/>
      <c r="AB5" s="658"/>
      <c r="AC5" s="658"/>
      <c r="AD5" s="659">
        <v>5477782</v>
      </c>
      <c r="AE5" s="659"/>
      <c r="AF5" s="659"/>
      <c r="AG5" s="659"/>
      <c r="AH5" s="659"/>
      <c r="AI5" s="659"/>
      <c r="AJ5" s="659"/>
      <c r="AK5" s="659"/>
      <c r="AL5" s="660">
        <v>62.4</v>
      </c>
      <c r="AM5" s="661"/>
      <c r="AN5" s="661"/>
      <c r="AO5" s="662"/>
      <c r="AP5" s="652" t="s">
        <v>232</v>
      </c>
      <c r="AQ5" s="653"/>
      <c r="AR5" s="653"/>
      <c r="AS5" s="653"/>
      <c r="AT5" s="653"/>
      <c r="AU5" s="653"/>
      <c r="AV5" s="653"/>
      <c r="AW5" s="653"/>
      <c r="AX5" s="653"/>
      <c r="AY5" s="653"/>
      <c r="AZ5" s="653"/>
      <c r="BA5" s="653"/>
      <c r="BB5" s="653"/>
      <c r="BC5" s="653"/>
      <c r="BD5" s="653"/>
      <c r="BE5" s="653"/>
      <c r="BF5" s="654"/>
      <c r="BG5" s="666">
        <v>5475136</v>
      </c>
      <c r="BH5" s="667"/>
      <c r="BI5" s="667"/>
      <c r="BJ5" s="667"/>
      <c r="BK5" s="667"/>
      <c r="BL5" s="667"/>
      <c r="BM5" s="667"/>
      <c r="BN5" s="668"/>
      <c r="BO5" s="669">
        <v>100</v>
      </c>
      <c r="BP5" s="669"/>
      <c r="BQ5" s="669"/>
      <c r="BR5" s="669"/>
      <c r="BS5" s="670" t="s">
        <v>178</v>
      </c>
      <c r="BT5" s="670"/>
      <c r="BU5" s="670"/>
      <c r="BV5" s="670"/>
      <c r="BW5" s="670"/>
      <c r="BX5" s="670"/>
      <c r="BY5" s="670"/>
      <c r="BZ5" s="670"/>
      <c r="CA5" s="670"/>
      <c r="CB5" s="674"/>
      <c r="CD5" s="648" t="s">
        <v>227</v>
      </c>
      <c r="CE5" s="649"/>
      <c r="CF5" s="649"/>
      <c r="CG5" s="649"/>
      <c r="CH5" s="649"/>
      <c r="CI5" s="649"/>
      <c r="CJ5" s="649"/>
      <c r="CK5" s="649"/>
      <c r="CL5" s="649"/>
      <c r="CM5" s="649"/>
      <c r="CN5" s="649"/>
      <c r="CO5" s="649"/>
      <c r="CP5" s="649"/>
      <c r="CQ5" s="650"/>
      <c r="CR5" s="648" t="s">
        <v>233</v>
      </c>
      <c r="CS5" s="649"/>
      <c r="CT5" s="649"/>
      <c r="CU5" s="649"/>
      <c r="CV5" s="649"/>
      <c r="CW5" s="649"/>
      <c r="CX5" s="649"/>
      <c r="CY5" s="650"/>
      <c r="CZ5" s="648" t="s">
        <v>225</v>
      </c>
      <c r="DA5" s="649"/>
      <c r="DB5" s="649"/>
      <c r="DC5" s="650"/>
      <c r="DD5" s="648" t="s">
        <v>234</v>
      </c>
      <c r="DE5" s="649"/>
      <c r="DF5" s="649"/>
      <c r="DG5" s="649"/>
      <c r="DH5" s="649"/>
      <c r="DI5" s="649"/>
      <c r="DJ5" s="649"/>
      <c r="DK5" s="649"/>
      <c r="DL5" s="649"/>
      <c r="DM5" s="649"/>
      <c r="DN5" s="649"/>
      <c r="DO5" s="649"/>
      <c r="DP5" s="650"/>
      <c r="DQ5" s="648" t="s">
        <v>235</v>
      </c>
      <c r="DR5" s="649"/>
      <c r="DS5" s="649"/>
      <c r="DT5" s="649"/>
      <c r="DU5" s="649"/>
      <c r="DV5" s="649"/>
      <c r="DW5" s="649"/>
      <c r="DX5" s="649"/>
      <c r="DY5" s="649"/>
      <c r="DZ5" s="649"/>
      <c r="EA5" s="649"/>
      <c r="EB5" s="649"/>
      <c r="EC5" s="650"/>
    </row>
    <row r="6" spans="2:143" ht="11.25" customHeight="1" x14ac:dyDescent="0.15">
      <c r="B6" s="663" t="s">
        <v>236</v>
      </c>
      <c r="C6" s="664"/>
      <c r="D6" s="664"/>
      <c r="E6" s="664"/>
      <c r="F6" s="664"/>
      <c r="G6" s="664"/>
      <c r="H6" s="664"/>
      <c r="I6" s="664"/>
      <c r="J6" s="664"/>
      <c r="K6" s="664"/>
      <c r="L6" s="664"/>
      <c r="M6" s="664"/>
      <c r="N6" s="664"/>
      <c r="O6" s="664"/>
      <c r="P6" s="664"/>
      <c r="Q6" s="665"/>
      <c r="R6" s="666">
        <v>119056</v>
      </c>
      <c r="S6" s="667"/>
      <c r="T6" s="667"/>
      <c r="U6" s="667"/>
      <c r="V6" s="667"/>
      <c r="W6" s="667"/>
      <c r="X6" s="667"/>
      <c r="Y6" s="668"/>
      <c r="Z6" s="669">
        <v>0.6</v>
      </c>
      <c r="AA6" s="669"/>
      <c r="AB6" s="669"/>
      <c r="AC6" s="669"/>
      <c r="AD6" s="670">
        <v>119056</v>
      </c>
      <c r="AE6" s="670"/>
      <c r="AF6" s="670"/>
      <c r="AG6" s="670"/>
      <c r="AH6" s="670"/>
      <c r="AI6" s="670"/>
      <c r="AJ6" s="670"/>
      <c r="AK6" s="670"/>
      <c r="AL6" s="671">
        <v>1.4</v>
      </c>
      <c r="AM6" s="672"/>
      <c r="AN6" s="672"/>
      <c r="AO6" s="673"/>
      <c r="AP6" s="663" t="s">
        <v>237</v>
      </c>
      <c r="AQ6" s="664"/>
      <c r="AR6" s="664"/>
      <c r="AS6" s="664"/>
      <c r="AT6" s="664"/>
      <c r="AU6" s="664"/>
      <c r="AV6" s="664"/>
      <c r="AW6" s="664"/>
      <c r="AX6" s="664"/>
      <c r="AY6" s="664"/>
      <c r="AZ6" s="664"/>
      <c r="BA6" s="664"/>
      <c r="BB6" s="664"/>
      <c r="BC6" s="664"/>
      <c r="BD6" s="664"/>
      <c r="BE6" s="664"/>
      <c r="BF6" s="665"/>
      <c r="BG6" s="666">
        <v>5475136</v>
      </c>
      <c r="BH6" s="667"/>
      <c r="BI6" s="667"/>
      <c r="BJ6" s="667"/>
      <c r="BK6" s="667"/>
      <c r="BL6" s="667"/>
      <c r="BM6" s="667"/>
      <c r="BN6" s="668"/>
      <c r="BO6" s="669">
        <v>100</v>
      </c>
      <c r="BP6" s="669"/>
      <c r="BQ6" s="669"/>
      <c r="BR6" s="669"/>
      <c r="BS6" s="670" t="s">
        <v>238</v>
      </c>
      <c r="BT6" s="670"/>
      <c r="BU6" s="670"/>
      <c r="BV6" s="670"/>
      <c r="BW6" s="670"/>
      <c r="BX6" s="670"/>
      <c r="BY6" s="670"/>
      <c r="BZ6" s="670"/>
      <c r="CA6" s="670"/>
      <c r="CB6" s="674"/>
      <c r="CD6" s="677" t="s">
        <v>239</v>
      </c>
      <c r="CE6" s="678"/>
      <c r="CF6" s="678"/>
      <c r="CG6" s="678"/>
      <c r="CH6" s="678"/>
      <c r="CI6" s="678"/>
      <c r="CJ6" s="678"/>
      <c r="CK6" s="678"/>
      <c r="CL6" s="678"/>
      <c r="CM6" s="678"/>
      <c r="CN6" s="678"/>
      <c r="CO6" s="678"/>
      <c r="CP6" s="678"/>
      <c r="CQ6" s="679"/>
      <c r="CR6" s="666">
        <v>104468</v>
      </c>
      <c r="CS6" s="667"/>
      <c r="CT6" s="667"/>
      <c r="CU6" s="667"/>
      <c r="CV6" s="667"/>
      <c r="CW6" s="667"/>
      <c r="CX6" s="667"/>
      <c r="CY6" s="668"/>
      <c r="CZ6" s="660">
        <v>0.5</v>
      </c>
      <c r="DA6" s="661"/>
      <c r="DB6" s="661"/>
      <c r="DC6" s="680"/>
      <c r="DD6" s="675" t="s">
        <v>240</v>
      </c>
      <c r="DE6" s="667"/>
      <c r="DF6" s="667"/>
      <c r="DG6" s="667"/>
      <c r="DH6" s="667"/>
      <c r="DI6" s="667"/>
      <c r="DJ6" s="667"/>
      <c r="DK6" s="667"/>
      <c r="DL6" s="667"/>
      <c r="DM6" s="667"/>
      <c r="DN6" s="667"/>
      <c r="DO6" s="667"/>
      <c r="DP6" s="668"/>
      <c r="DQ6" s="675">
        <v>104468</v>
      </c>
      <c r="DR6" s="667"/>
      <c r="DS6" s="667"/>
      <c r="DT6" s="667"/>
      <c r="DU6" s="667"/>
      <c r="DV6" s="667"/>
      <c r="DW6" s="667"/>
      <c r="DX6" s="667"/>
      <c r="DY6" s="667"/>
      <c r="DZ6" s="667"/>
      <c r="EA6" s="667"/>
      <c r="EB6" s="667"/>
      <c r="EC6" s="676"/>
    </row>
    <row r="7" spans="2:143" ht="11.25" customHeight="1" x14ac:dyDescent="0.15">
      <c r="B7" s="663" t="s">
        <v>241</v>
      </c>
      <c r="C7" s="664"/>
      <c r="D7" s="664"/>
      <c r="E7" s="664"/>
      <c r="F7" s="664"/>
      <c r="G7" s="664"/>
      <c r="H7" s="664"/>
      <c r="I7" s="664"/>
      <c r="J7" s="664"/>
      <c r="K7" s="664"/>
      <c r="L7" s="664"/>
      <c r="M7" s="664"/>
      <c r="N7" s="664"/>
      <c r="O7" s="664"/>
      <c r="P7" s="664"/>
      <c r="Q7" s="665"/>
      <c r="R7" s="666">
        <v>2205</v>
      </c>
      <c r="S7" s="667"/>
      <c r="T7" s="667"/>
      <c r="U7" s="667"/>
      <c r="V7" s="667"/>
      <c r="W7" s="667"/>
      <c r="X7" s="667"/>
      <c r="Y7" s="668"/>
      <c r="Z7" s="669">
        <v>0</v>
      </c>
      <c r="AA7" s="669"/>
      <c r="AB7" s="669"/>
      <c r="AC7" s="669"/>
      <c r="AD7" s="670">
        <v>2205</v>
      </c>
      <c r="AE7" s="670"/>
      <c r="AF7" s="670"/>
      <c r="AG7" s="670"/>
      <c r="AH7" s="670"/>
      <c r="AI7" s="670"/>
      <c r="AJ7" s="670"/>
      <c r="AK7" s="670"/>
      <c r="AL7" s="671">
        <v>0</v>
      </c>
      <c r="AM7" s="672"/>
      <c r="AN7" s="672"/>
      <c r="AO7" s="673"/>
      <c r="AP7" s="663" t="s">
        <v>242</v>
      </c>
      <c r="AQ7" s="664"/>
      <c r="AR7" s="664"/>
      <c r="AS7" s="664"/>
      <c r="AT7" s="664"/>
      <c r="AU7" s="664"/>
      <c r="AV7" s="664"/>
      <c r="AW7" s="664"/>
      <c r="AX7" s="664"/>
      <c r="AY7" s="664"/>
      <c r="AZ7" s="664"/>
      <c r="BA7" s="664"/>
      <c r="BB7" s="664"/>
      <c r="BC7" s="664"/>
      <c r="BD7" s="664"/>
      <c r="BE7" s="664"/>
      <c r="BF7" s="665"/>
      <c r="BG7" s="666">
        <v>2040031</v>
      </c>
      <c r="BH7" s="667"/>
      <c r="BI7" s="667"/>
      <c r="BJ7" s="667"/>
      <c r="BK7" s="667"/>
      <c r="BL7" s="667"/>
      <c r="BM7" s="667"/>
      <c r="BN7" s="668"/>
      <c r="BO7" s="669">
        <v>37.200000000000003</v>
      </c>
      <c r="BP7" s="669"/>
      <c r="BQ7" s="669"/>
      <c r="BR7" s="669"/>
      <c r="BS7" s="670" t="s">
        <v>238</v>
      </c>
      <c r="BT7" s="670"/>
      <c r="BU7" s="670"/>
      <c r="BV7" s="670"/>
      <c r="BW7" s="670"/>
      <c r="BX7" s="670"/>
      <c r="BY7" s="670"/>
      <c r="BZ7" s="670"/>
      <c r="CA7" s="670"/>
      <c r="CB7" s="674"/>
      <c r="CD7" s="681" t="s">
        <v>243</v>
      </c>
      <c r="CE7" s="682"/>
      <c r="CF7" s="682"/>
      <c r="CG7" s="682"/>
      <c r="CH7" s="682"/>
      <c r="CI7" s="682"/>
      <c r="CJ7" s="682"/>
      <c r="CK7" s="682"/>
      <c r="CL7" s="682"/>
      <c r="CM7" s="682"/>
      <c r="CN7" s="682"/>
      <c r="CO7" s="682"/>
      <c r="CP7" s="682"/>
      <c r="CQ7" s="683"/>
      <c r="CR7" s="666">
        <v>2964904</v>
      </c>
      <c r="CS7" s="667"/>
      <c r="CT7" s="667"/>
      <c r="CU7" s="667"/>
      <c r="CV7" s="667"/>
      <c r="CW7" s="667"/>
      <c r="CX7" s="667"/>
      <c r="CY7" s="668"/>
      <c r="CZ7" s="669">
        <v>15.2</v>
      </c>
      <c r="DA7" s="669"/>
      <c r="DB7" s="669"/>
      <c r="DC7" s="669"/>
      <c r="DD7" s="675">
        <v>100167</v>
      </c>
      <c r="DE7" s="667"/>
      <c r="DF7" s="667"/>
      <c r="DG7" s="667"/>
      <c r="DH7" s="667"/>
      <c r="DI7" s="667"/>
      <c r="DJ7" s="667"/>
      <c r="DK7" s="667"/>
      <c r="DL7" s="667"/>
      <c r="DM7" s="667"/>
      <c r="DN7" s="667"/>
      <c r="DO7" s="667"/>
      <c r="DP7" s="668"/>
      <c r="DQ7" s="675">
        <v>2798578</v>
      </c>
      <c r="DR7" s="667"/>
      <c r="DS7" s="667"/>
      <c r="DT7" s="667"/>
      <c r="DU7" s="667"/>
      <c r="DV7" s="667"/>
      <c r="DW7" s="667"/>
      <c r="DX7" s="667"/>
      <c r="DY7" s="667"/>
      <c r="DZ7" s="667"/>
      <c r="EA7" s="667"/>
      <c r="EB7" s="667"/>
      <c r="EC7" s="676"/>
    </row>
    <row r="8" spans="2:143" ht="11.25" customHeight="1" x14ac:dyDescent="0.15">
      <c r="B8" s="663" t="s">
        <v>244</v>
      </c>
      <c r="C8" s="664"/>
      <c r="D8" s="664"/>
      <c r="E8" s="664"/>
      <c r="F8" s="664"/>
      <c r="G8" s="664"/>
      <c r="H8" s="664"/>
      <c r="I8" s="664"/>
      <c r="J8" s="664"/>
      <c r="K8" s="664"/>
      <c r="L8" s="664"/>
      <c r="M8" s="664"/>
      <c r="N8" s="664"/>
      <c r="O8" s="664"/>
      <c r="P8" s="664"/>
      <c r="Q8" s="665"/>
      <c r="R8" s="666">
        <v>10114</v>
      </c>
      <c r="S8" s="667"/>
      <c r="T8" s="667"/>
      <c r="U8" s="667"/>
      <c r="V8" s="667"/>
      <c r="W8" s="667"/>
      <c r="X8" s="667"/>
      <c r="Y8" s="668"/>
      <c r="Z8" s="669">
        <v>0</v>
      </c>
      <c r="AA8" s="669"/>
      <c r="AB8" s="669"/>
      <c r="AC8" s="669"/>
      <c r="AD8" s="670">
        <v>10114</v>
      </c>
      <c r="AE8" s="670"/>
      <c r="AF8" s="670"/>
      <c r="AG8" s="670"/>
      <c r="AH8" s="670"/>
      <c r="AI8" s="670"/>
      <c r="AJ8" s="670"/>
      <c r="AK8" s="670"/>
      <c r="AL8" s="671">
        <v>0.1</v>
      </c>
      <c r="AM8" s="672"/>
      <c r="AN8" s="672"/>
      <c r="AO8" s="673"/>
      <c r="AP8" s="663" t="s">
        <v>245</v>
      </c>
      <c r="AQ8" s="664"/>
      <c r="AR8" s="664"/>
      <c r="AS8" s="664"/>
      <c r="AT8" s="664"/>
      <c r="AU8" s="664"/>
      <c r="AV8" s="664"/>
      <c r="AW8" s="664"/>
      <c r="AX8" s="664"/>
      <c r="AY8" s="664"/>
      <c r="AZ8" s="664"/>
      <c r="BA8" s="664"/>
      <c r="BB8" s="664"/>
      <c r="BC8" s="664"/>
      <c r="BD8" s="664"/>
      <c r="BE8" s="664"/>
      <c r="BF8" s="665"/>
      <c r="BG8" s="666">
        <v>61951</v>
      </c>
      <c r="BH8" s="667"/>
      <c r="BI8" s="667"/>
      <c r="BJ8" s="667"/>
      <c r="BK8" s="667"/>
      <c r="BL8" s="667"/>
      <c r="BM8" s="667"/>
      <c r="BN8" s="668"/>
      <c r="BO8" s="669">
        <v>1.1000000000000001</v>
      </c>
      <c r="BP8" s="669"/>
      <c r="BQ8" s="669"/>
      <c r="BR8" s="669"/>
      <c r="BS8" s="670" t="s">
        <v>178</v>
      </c>
      <c r="BT8" s="670"/>
      <c r="BU8" s="670"/>
      <c r="BV8" s="670"/>
      <c r="BW8" s="670"/>
      <c r="BX8" s="670"/>
      <c r="BY8" s="670"/>
      <c r="BZ8" s="670"/>
      <c r="CA8" s="670"/>
      <c r="CB8" s="674"/>
      <c r="CD8" s="681" t="s">
        <v>246</v>
      </c>
      <c r="CE8" s="682"/>
      <c r="CF8" s="682"/>
      <c r="CG8" s="682"/>
      <c r="CH8" s="682"/>
      <c r="CI8" s="682"/>
      <c r="CJ8" s="682"/>
      <c r="CK8" s="682"/>
      <c r="CL8" s="682"/>
      <c r="CM8" s="682"/>
      <c r="CN8" s="682"/>
      <c r="CO8" s="682"/>
      <c r="CP8" s="682"/>
      <c r="CQ8" s="683"/>
      <c r="CR8" s="666">
        <v>6550525</v>
      </c>
      <c r="CS8" s="667"/>
      <c r="CT8" s="667"/>
      <c r="CU8" s="667"/>
      <c r="CV8" s="667"/>
      <c r="CW8" s="667"/>
      <c r="CX8" s="667"/>
      <c r="CY8" s="668"/>
      <c r="CZ8" s="669">
        <v>33.5</v>
      </c>
      <c r="DA8" s="669"/>
      <c r="DB8" s="669"/>
      <c r="DC8" s="669"/>
      <c r="DD8" s="675">
        <v>122845</v>
      </c>
      <c r="DE8" s="667"/>
      <c r="DF8" s="667"/>
      <c r="DG8" s="667"/>
      <c r="DH8" s="667"/>
      <c r="DI8" s="667"/>
      <c r="DJ8" s="667"/>
      <c r="DK8" s="667"/>
      <c r="DL8" s="667"/>
      <c r="DM8" s="667"/>
      <c r="DN8" s="667"/>
      <c r="DO8" s="667"/>
      <c r="DP8" s="668"/>
      <c r="DQ8" s="675">
        <v>2336307</v>
      </c>
      <c r="DR8" s="667"/>
      <c r="DS8" s="667"/>
      <c r="DT8" s="667"/>
      <c r="DU8" s="667"/>
      <c r="DV8" s="667"/>
      <c r="DW8" s="667"/>
      <c r="DX8" s="667"/>
      <c r="DY8" s="667"/>
      <c r="DZ8" s="667"/>
      <c r="EA8" s="667"/>
      <c r="EB8" s="667"/>
      <c r="EC8" s="676"/>
    </row>
    <row r="9" spans="2:143" ht="11.25" customHeight="1" x14ac:dyDescent="0.15">
      <c r="B9" s="663" t="s">
        <v>247</v>
      </c>
      <c r="C9" s="664"/>
      <c r="D9" s="664"/>
      <c r="E9" s="664"/>
      <c r="F9" s="664"/>
      <c r="G9" s="664"/>
      <c r="H9" s="664"/>
      <c r="I9" s="664"/>
      <c r="J9" s="664"/>
      <c r="K9" s="664"/>
      <c r="L9" s="664"/>
      <c r="M9" s="664"/>
      <c r="N9" s="664"/>
      <c r="O9" s="664"/>
      <c r="P9" s="664"/>
      <c r="Q9" s="665"/>
      <c r="R9" s="666">
        <v>20415</v>
      </c>
      <c r="S9" s="667"/>
      <c r="T9" s="667"/>
      <c r="U9" s="667"/>
      <c r="V9" s="667"/>
      <c r="W9" s="667"/>
      <c r="X9" s="667"/>
      <c r="Y9" s="668"/>
      <c r="Z9" s="669">
        <v>0.1</v>
      </c>
      <c r="AA9" s="669"/>
      <c r="AB9" s="669"/>
      <c r="AC9" s="669"/>
      <c r="AD9" s="670">
        <v>20415</v>
      </c>
      <c r="AE9" s="670"/>
      <c r="AF9" s="670"/>
      <c r="AG9" s="670"/>
      <c r="AH9" s="670"/>
      <c r="AI9" s="670"/>
      <c r="AJ9" s="670"/>
      <c r="AK9" s="670"/>
      <c r="AL9" s="671">
        <v>0.2</v>
      </c>
      <c r="AM9" s="672"/>
      <c r="AN9" s="672"/>
      <c r="AO9" s="673"/>
      <c r="AP9" s="663" t="s">
        <v>248</v>
      </c>
      <c r="AQ9" s="664"/>
      <c r="AR9" s="664"/>
      <c r="AS9" s="664"/>
      <c r="AT9" s="664"/>
      <c r="AU9" s="664"/>
      <c r="AV9" s="664"/>
      <c r="AW9" s="664"/>
      <c r="AX9" s="664"/>
      <c r="AY9" s="664"/>
      <c r="AZ9" s="664"/>
      <c r="BA9" s="664"/>
      <c r="BB9" s="664"/>
      <c r="BC9" s="664"/>
      <c r="BD9" s="664"/>
      <c r="BE9" s="664"/>
      <c r="BF9" s="665"/>
      <c r="BG9" s="666">
        <v>1604006</v>
      </c>
      <c r="BH9" s="667"/>
      <c r="BI9" s="667"/>
      <c r="BJ9" s="667"/>
      <c r="BK9" s="667"/>
      <c r="BL9" s="667"/>
      <c r="BM9" s="667"/>
      <c r="BN9" s="668"/>
      <c r="BO9" s="669">
        <v>29.3</v>
      </c>
      <c r="BP9" s="669"/>
      <c r="BQ9" s="669"/>
      <c r="BR9" s="669"/>
      <c r="BS9" s="670" t="s">
        <v>238</v>
      </c>
      <c r="BT9" s="670"/>
      <c r="BU9" s="670"/>
      <c r="BV9" s="670"/>
      <c r="BW9" s="670"/>
      <c r="BX9" s="670"/>
      <c r="BY9" s="670"/>
      <c r="BZ9" s="670"/>
      <c r="CA9" s="670"/>
      <c r="CB9" s="674"/>
      <c r="CD9" s="681" t="s">
        <v>249</v>
      </c>
      <c r="CE9" s="682"/>
      <c r="CF9" s="682"/>
      <c r="CG9" s="682"/>
      <c r="CH9" s="682"/>
      <c r="CI9" s="682"/>
      <c r="CJ9" s="682"/>
      <c r="CK9" s="682"/>
      <c r="CL9" s="682"/>
      <c r="CM9" s="682"/>
      <c r="CN9" s="682"/>
      <c r="CO9" s="682"/>
      <c r="CP9" s="682"/>
      <c r="CQ9" s="683"/>
      <c r="CR9" s="666">
        <v>1203377</v>
      </c>
      <c r="CS9" s="667"/>
      <c r="CT9" s="667"/>
      <c r="CU9" s="667"/>
      <c r="CV9" s="667"/>
      <c r="CW9" s="667"/>
      <c r="CX9" s="667"/>
      <c r="CY9" s="668"/>
      <c r="CZ9" s="669">
        <v>6.2</v>
      </c>
      <c r="DA9" s="669"/>
      <c r="DB9" s="669"/>
      <c r="DC9" s="669"/>
      <c r="DD9" s="675">
        <v>4329</v>
      </c>
      <c r="DE9" s="667"/>
      <c r="DF9" s="667"/>
      <c r="DG9" s="667"/>
      <c r="DH9" s="667"/>
      <c r="DI9" s="667"/>
      <c r="DJ9" s="667"/>
      <c r="DK9" s="667"/>
      <c r="DL9" s="667"/>
      <c r="DM9" s="667"/>
      <c r="DN9" s="667"/>
      <c r="DO9" s="667"/>
      <c r="DP9" s="668"/>
      <c r="DQ9" s="675">
        <v>871811</v>
      </c>
      <c r="DR9" s="667"/>
      <c r="DS9" s="667"/>
      <c r="DT9" s="667"/>
      <c r="DU9" s="667"/>
      <c r="DV9" s="667"/>
      <c r="DW9" s="667"/>
      <c r="DX9" s="667"/>
      <c r="DY9" s="667"/>
      <c r="DZ9" s="667"/>
      <c r="EA9" s="667"/>
      <c r="EB9" s="667"/>
      <c r="EC9" s="676"/>
    </row>
    <row r="10" spans="2:143" ht="11.25" customHeight="1" x14ac:dyDescent="0.15">
      <c r="B10" s="663" t="s">
        <v>250</v>
      </c>
      <c r="C10" s="664"/>
      <c r="D10" s="664"/>
      <c r="E10" s="664"/>
      <c r="F10" s="664"/>
      <c r="G10" s="664"/>
      <c r="H10" s="664"/>
      <c r="I10" s="664"/>
      <c r="J10" s="664"/>
      <c r="K10" s="664"/>
      <c r="L10" s="664"/>
      <c r="M10" s="664"/>
      <c r="N10" s="664"/>
      <c r="O10" s="664"/>
      <c r="P10" s="664"/>
      <c r="Q10" s="665"/>
      <c r="R10" s="666" t="s">
        <v>238</v>
      </c>
      <c r="S10" s="667"/>
      <c r="T10" s="667"/>
      <c r="U10" s="667"/>
      <c r="V10" s="667"/>
      <c r="W10" s="667"/>
      <c r="X10" s="667"/>
      <c r="Y10" s="668"/>
      <c r="Z10" s="669" t="s">
        <v>178</v>
      </c>
      <c r="AA10" s="669"/>
      <c r="AB10" s="669"/>
      <c r="AC10" s="669"/>
      <c r="AD10" s="670" t="s">
        <v>178</v>
      </c>
      <c r="AE10" s="670"/>
      <c r="AF10" s="670"/>
      <c r="AG10" s="670"/>
      <c r="AH10" s="670"/>
      <c r="AI10" s="670"/>
      <c r="AJ10" s="670"/>
      <c r="AK10" s="670"/>
      <c r="AL10" s="671" t="s">
        <v>240</v>
      </c>
      <c r="AM10" s="672"/>
      <c r="AN10" s="672"/>
      <c r="AO10" s="673"/>
      <c r="AP10" s="663" t="s">
        <v>251</v>
      </c>
      <c r="AQ10" s="664"/>
      <c r="AR10" s="664"/>
      <c r="AS10" s="664"/>
      <c r="AT10" s="664"/>
      <c r="AU10" s="664"/>
      <c r="AV10" s="664"/>
      <c r="AW10" s="664"/>
      <c r="AX10" s="664"/>
      <c r="AY10" s="664"/>
      <c r="AZ10" s="664"/>
      <c r="BA10" s="664"/>
      <c r="BB10" s="664"/>
      <c r="BC10" s="664"/>
      <c r="BD10" s="664"/>
      <c r="BE10" s="664"/>
      <c r="BF10" s="665"/>
      <c r="BG10" s="666">
        <v>129475</v>
      </c>
      <c r="BH10" s="667"/>
      <c r="BI10" s="667"/>
      <c r="BJ10" s="667"/>
      <c r="BK10" s="667"/>
      <c r="BL10" s="667"/>
      <c r="BM10" s="667"/>
      <c r="BN10" s="668"/>
      <c r="BO10" s="669">
        <v>2.4</v>
      </c>
      <c r="BP10" s="669"/>
      <c r="BQ10" s="669"/>
      <c r="BR10" s="669"/>
      <c r="BS10" s="670" t="s">
        <v>238</v>
      </c>
      <c r="BT10" s="670"/>
      <c r="BU10" s="670"/>
      <c r="BV10" s="670"/>
      <c r="BW10" s="670"/>
      <c r="BX10" s="670"/>
      <c r="BY10" s="670"/>
      <c r="BZ10" s="670"/>
      <c r="CA10" s="670"/>
      <c r="CB10" s="674"/>
      <c r="CD10" s="681" t="s">
        <v>252</v>
      </c>
      <c r="CE10" s="682"/>
      <c r="CF10" s="682"/>
      <c r="CG10" s="682"/>
      <c r="CH10" s="682"/>
      <c r="CI10" s="682"/>
      <c r="CJ10" s="682"/>
      <c r="CK10" s="682"/>
      <c r="CL10" s="682"/>
      <c r="CM10" s="682"/>
      <c r="CN10" s="682"/>
      <c r="CO10" s="682"/>
      <c r="CP10" s="682"/>
      <c r="CQ10" s="683"/>
      <c r="CR10" s="666">
        <v>287</v>
      </c>
      <c r="CS10" s="667"/>
      <c r="CT10" s="667"/>
      <c r="CU10" s="667"/>
      <c r="CV10" s="667"/>
      <c r="CW10" s="667"/>
      <c r="CX10" s="667"/>
      <c r="CY10" s="668"/>
      <c r="CZ10" s="669">
        <v>0</v>
      </c>
      <c r="DA10" s="669"/>
      <c r="DB10" s="669"/>
      <c r="DC10" s="669"/>
      <c r="DD10" s="675" t="s">
        <v>238</v>
      </c>
      <c r="DE10" s="667"/>
      <c r="DF10" s="667"/>
      <c r="DG10" s="667"/>
      <c r="DH10" s="667"/>
      <c r="DI10" s="667"/>
      <c r="DJ10" s="667"/>
      <c r="DK10" s="667"/>
      <c r="DL10" s="667"/>
      <c r="DM10" s="667"/>
      <c r="DN10" s="667"/>
      <c r="DO10" s="667"/>
      <c r="DP10" s="668"/>
      <c r="DQ10" s="675">
        <v>256</v>
      </c>
      <c r="DR10" s="667"/>
      <c r="DS10" s="667"/>
      <c r="DT10" s="667"/>
      <c r="DU10" s="667"/>
      <c r="DV10" s="667"/>
      <c r="DW10" s="667"/>
      <c r="DX10" s="667"/>
      <c r="DY10" s="667"/>
      <c r="DZ10" s="667"/>
      <c r="EA10" s="667"/>
      <c r="EB10" s="667"/>
      <c r="EC10" s="676"/>
    </row>
    <row r="11" spans="2:143" ht="11.25" customHeight="1" x14ac:dyDescent="0.15">
      <c r="B11" s="663" t="s">
        <v>253</v>
      </c>
      <c r="C11" s="664"/>
      <c r="D11" s="664"/>
      <c r="E11" s="664"/>
      <c r="F11" s="664"/>
      <c r="G11" s="664"/>
      <c r="H11" s="664"/>
      <c r="I11" s="664"/>
      <c r="J11" s="664"/>
      <c r="K11" s="664"/>
      <c r="L11" s="664"/>
      <c r="M11" s="664"/>
      <c r="N11" s="664"/>
      <c r="O11" s="664"/>
      <c r="P11" s="664"/>
      <c r="Q11" s="665"/>
      <c r="R11" s="666">
        <v>850720</v>
      </c>
      <c r="S11" s="667"/>
      <c r="T11" s="667"/>
      <c r="U11" s="667"/>
      <c r="V11" s="667"/>
      <c r="W11" s="667"/>
      <c r="X11" s="667"/>
      <c r="Y11" s="668"/>
      <c r="Z11" s="671">
        <v>4.0999999999999996</v>
      </c>
      <c r="AA11" s="672"/>
      <c r="AB11" s="672"/>
      <c r="AC11" s="684"/>
      <c r="AD11" s="675">
        <v>850720</v>
      </c>
      <c r="AE11" s="667"/>
      <c r="AF11" s="667"/>
      <c r="AG11" s="667"/>
      <c r="AH11" s="667"/>
      <c r="AI11" s="667"/>
      <c r="AJ11" s="667"/>
      <c r="AK11" s="668"/>
      <c r="AL11" s="671">
        <v>9.6999999999999993</v>
      </c>
      <c r="AM11" s="672"/>
      <c r="AN11" s="672"/>
      <c r="AO11" s="673"/>
      <c r="AP11" s="663" t="s">
        <v>254</v>
      </c>
      <c r="AQ11" s="664"/>
      <c r="AR11" s="664"/>
      <c r="AS11" s="664"/>
      <c r="AT11" s="664"/>
      <c r="AU11" s="664"/>
      <c r="AV11" s="664"/>
      <c r="AW11" s="664"/>
      <c r="AX11" s="664"/>
      <c r="AY11" s="664"/>
      <c r="AZ11" s="664"/>
      <c r="BA11" s="664"/>
      <c r="BB11" s="664"/>
      <c r="BC11" s="664"/>
      <c r="BD11" s="664"/>
      <c r="BE11" s="664"/>
      <c r="BF11" s="665"/>
      <c r="BG11" s="666">
        <v>244599</v>
      </c>
      <c r="BH11" s="667"/>
      <c r="BI11" s="667"/>
      <c r="BJ11" s="667"/>
      <c r="BK11" s="667"/>
      <c r="BL11" s="667"/>
      <c r="BM11" s="667"/>
      <c r="BN11" s="668"/>
      <c r="BO11" s="669">
        <v>4.5</v>
      </c>
      <c r="BP11" s="669"/>
      <c r="BQ11" s="669"/>
      <c r="BR11" s="669"/>
      <c r="BS11" s="670" t="s">
        <v>238</v>
      </c>
      <c r="BT11" s="670"/>
      <c r="BU11" s="670"/>
      <c r="BV11" s="670"/>
      <c r="BW11" s="670"/>
      <c r="BX11" s="670"/>
      <c r="BY11" s="670"/>
      <c r="BZ11" s="670"/>
      <c r="CA11" s="670"/>
      <c r="CB11" s="674"/>
      <c r="CD11" s="681" t="s">
        <v>255</v>
      </c>
      <c r="CE11" s="682"/>
      <c r="CF11" s="682"/>
      <c r="CG11" s="682"/>
      <c r="CH11" s="682"/>
      <c r="CI11" s="682"/>
      <c r="CJ11" s="682"/>
      <c r="CK11" s="682"/>
      <c r="CL11" s="682"/>
      <c r="CM11" s="682"/>
      <c r="CN11" s="682"/>
      <c r="CO11" s="682"/>
      <c r="CP11" s="682"/>
      <c r="CQ11" s="683"/>
      <c r="CR11" s="666">
        <v>868078</v>
      </c>
      <c r="CS11" s="667"/>
      <c r="CT11" s="667"/>
      <c r="CU11" s="667"/>
      <c r="CV11" s="667"/>
      <c r="CW11" s="667"/>
      <c r="CX11" s="667"/>
      <c r="CY11" s="668"/>
      <c r="CZ11" s="669">
        <v>4.4000000000000004</v>
      </c>
      <c r="DA11" s="669"/>
      <c r="DB11" s="669"/>
      <c r="DC11" s="669"/>
      <c r="DD11" s="675">
        <v>142679</v>
      </c>
      <c r="DE11" s="667"/>
      <c r="DF11" s="667"/>
      <c r="DG11" s="667"/>
      <c r="DH11" s="667"/>
      <c r="DI11" s="667"/>
      <c r="DJ11" s="667"/>
      <c r="DK11" s="667"/>
      <c r="DL11" s="667"/>
      <c r="DM11" s="667"/>
      <c r="DN11" s="667"/>
      <c r="DO11" s="667"/>
      <c r="DP11" s="668"/>
      <c r="DQ11" s="675">
        <v>335205</v>
      </c>
      <c r="DR11" s="667"/>
      <c r="DS11" s="667"/>
      <c r="DT11" s="667"/>
      <c r="DU11" s="667"/>
      <c r="DV11" s="667"/>
      <c r="DW11" s="667"/>
      <c r="DX11" s="667"/>
      <c r="DY11" s="667"/>
      <c r="DZ11" s="667"/>
      <c r="EA11" s="667"/>
      <c r="EB11" s="667"/>
      <c r="EC11" s="676"/>
    </row>
    <row r="12" spans="2:143" ht="11.25" customHeight="1" x14ac:dyDescent="0.15">
      <c r="B12" s="663" t="s">
        <v>256</v>
      </c>
      <c r="C12" s="664"/>
      <c r="D12" s="664"/>
      <c r="E12" s="664"/>
      <c r="F12" s="664"/>
      <c r="G12" s="664"/>
      <c r="H12" s="664"/>
      <c r="I12" s="664"/>
      <c r="J12" s="664"/>
      <c r="K12" s="664"/>
      <c r="L12" s="664"/>
      <c r="M12" s="664"/>
      <c r="N12" s="664"/>
      <c r="O12" s="664"/>
      <c r="P12" s="664"/>
      <c r="Q12" s="665"/>
      <c r="R12" s="666">
        <v>17748</v>
      </c>
      <c r="S12" s="667"/>
      <c r="T12" s="667"/>
      <c r="U12" s="667"/>
      <c r="V12" s="667"/>
      <c r="W12" s="667"/>
      <c r="X12" s="667"/>
      <c r="Y12" s="668"/>
      <c r="Z12" s="669">
        <v>0.1</v>
      </c>
      <c r="AA12" s="669"/>
      <c r="AB12" s="669"/>
      <c r="AC12" s="669"/>
      <c r="AD12" s="670">
        <v>17748</v>
      </c>
      <c r="AE12" s="670"/>
      <c r="AF12" s="670"/>
      <c r="AG12" s="670"/>
      <c r="AH12" s="670"/>
      <c r="AI12" s="670"/>
      <c r="AJ12" s="670"/>
      <c r="AK12" s="670"/>
      <c r="AL12" s="671">
        <v>0.2</v>
      </c>
      <c r="AM12" s="672"/>
      <c r="AN12" s="672"/>
      <c r="AO12" s="673"/>
      <c r="AP12" s="663" t="s">
        <v>257</v>
      </c>
      <c r="AQ12" s="664"/>
      <c r="AR12" s="664"/>
      <c r="AS12" s="664"/>
      <c r="AT12" s="664"/>
      <c r="AU12" s="664"/>
      <c r="AV12" s="664"/>
      <c r="AW12" s="664"/>
      <c r="AX12" s="664"/>
      <c r="AY12" s="664"/>
      <c r="AZ12" s="664"/>
      <c r="BA12" s="664"/>
      <c r="BB12" s="664"/>
      <c r="BC12" s="664"/>
      <c r="BD12" s="664"/>
      <c r="BE12" s="664"/>
      <c r="BF12" s="665"/>
      <c r="BG12" s="666">
        <v>2953752</v>
      </c>
      <c r="BH12" s="667"/>
      <c r="BI12" s="667"/>
      <c r="BJ12" s="667"/>
      <c r="BK12" s="667"/>
      <c r="BL12" s="667"/>
      <c r="BM12" s="667"/>
      <c r="BN12" s="668"/>
      <c r="BO12" s="669">
        <v>53.9</v>
      </c>
      <c r="BP12" s="669"/>
      <c r="BQ12" s="669"/>
      <c r="BR12" s="669"/>
      <c r="BS12" s="670" t="s">
        <v>178</v>
      </c>
      <c r="BT12" s="670"/>
      <c r="BU12" s="670"/>
      <c r="BV12" s="670"/>
      <c r="BW12" s="670"/>
      <c r="BX12" s="670"/>
      <c r="BY12" s="670"/>
      <c r="BZ12" s="670"/>
      <c r="CA12" s="670"/>
      <c r="CB12" s="674"/>
      <c r="CD12" s="681" t="s">
        <v>258</v>
      </c>
      <c r="CE12" s="682"/>
      <c r="CF12" s="682"/>
      <c r="CG12" s="682"/>
      <c r="CH12" s="682"/>
      <c r="CI12" s="682"/>
      <c r="CJ12" s="682"/>
      <c r="CK12" s="682"/>
      <c r="CL12" s="682"/>
      <c r="CM12" s="682"/>
      <c r="CN12" s="682"/>
      <c r="CO12" s="682"/>
      <c r="CP12" s="682"/>
      <c r="CQ12" s="683"/>
      <c r="CR12" s="666">
        <v>335286</v>
      </c>
      <c r="CS12" s="667"/>
      <c r="CT12" s="667"/>
      <c r="CU12" s="667"/>
      <c r="CV12" s="667"/>
      <c r="CW12" s="667"/>
      <c r="CX12" s="667"/>
      <c r="CY12" s="668"/>
      <c r="CZ12" s="669">
        <v>1.7</v>
      </c>
      <c r="DA12" s="669"/>
      <c r="DB12" s="669"/>
      <c r="DC12" s="669"/>
      <c r="DD12" s="675" t="s">
        <v>178</v>
      </c>
      <c r="DE12" s="667"/>
      <c r="DF12" s="667"/>
      <c r="DG12" s="667"/>
      <c r="DH12" s="667"/>
      <c r="DI12" s="667"/>
      <c r="DJ12" s="667"/>
      <c r="DK12" s="667"/>
      <c r="DL12" s="667"/>
      <c r="DM12" s="667"/>
      <c r="DN12" s="667"/>
      <c r="DO12" s="667"/>
      <c r="DP12" s="668"/>
      <c r="DQ12" s="675">
        <v>299182</v>
      </c>
      <c r="DR12" s="667"/>
      <c r="DS12" s="667"/>
      <c r="DT12" s="667"/>
      <c r="DU12" s="667"/>
      <c r="DV12" s="667"/>
      <c r="DW12" s="667"/>
      <c r="DX12" s="667"/>
      <c r="DY12" s="667"/>
      <c r="DZ12" s="667"/>
      <c r="EA12" s="667"/>
      <c r="EB12" s="667"/>
      <c r="EC12" s="676"/>
    </row>
    <row r="13" spans="2:143" ht="11.25" customHeight="1" x14ac:dyDescent="0.15">
      <c r="B13" s="663" t="s">
        <v>259</v>
      </c>
      <c r="C13" s="664"/>
      <c r="D13" s="664"/>
      <c r="E13" s="664"/>
      <c r="F13" s="664"/>
      <c r="G13" s="664"/>
      <c r="H13" s="664"/>
      <c r="I13" s="664"/>
      <c r="J13" s="664"/>
      <c r="K13" s="664"/>
      <c r="L13" s="664"/>
      <c r="M13" s="664"/>
      <c r="N13" s="664"/>
      <c r="O13" s="664"/>
      <c r="P13" s="664"/>
      <c r="Q13" s="665"/>
      <c r="R13" s="666" t="s">
        <v>238</v>
      </c>
      <c r="S13" s="667"/>
      <c r="T13" s="667"/>
      <c r="U13" s="667"/>
      <c r="V13" s="667"/>
      <c r="W13" s="667"/>
      <c r="X13" s="667"/>
      <c r="Y13" s="668"/>
      <c r="Z13" s="669" t="s">
        <v>238</v>
      </c>
      <c r="AA13" s="669"/>
      <c r="AB13" s="669"/>
      <c r="AC13" s="669"/>
      <c r="AD13" s="670" t="s">
        <v>238</v>
      </c>
      <c r="AE13" s="670"/>
      <c r="AF13" s="670"/>
      <c r="AG13" s="670"/>
      <c r="AH13" s="670"/>
      <c r="AI13" s="670"/>
      <c r="AJ13" s="670"/>
      <c r="AK13" s="670"/>
      <c r="AL13" s="671" t="s">
        <v>178</v>
      </c>
      <c r="AM13" s="672"/>
      <c r="AN13" s="672"/>
      <c r="AO13" s="673"/>
      <c r="AP13" s="663" t="s">
        <v>260</v>
      </c>
      <c r="AQ13" s="664"/>
      <c r="AR13" s="664"/>
      <c r="AS13" s="664"/>
      <c r="AT13" s="664"/>
      <c r="AU13" s="664"/>
      <c r="AV13" s="664"/>
      <c r="AW13" s="664"/>
      <c r="AX13" s="664"/>
      <c r="AY13" s="664"/>
      <c r="AZ13" s="664"/>
      <c r="BA13" s="664"/>
      <c r="BB13" s="664"/>
      <c r="BC13" s="664"/>
      <c r="BD13" s="664"/>
      <c r="BE13" s="664"/>
      <c r="BF13" s="665"/>
      <c r="BG13" s="666">
        <v>2951613</v>
      </c>
      <c r="BH13" s="667"/>
      <c r="BI13" s="667"/>
      <c r="BJ13" s="667"/>
      <c r="BK13" s="667"/>
      <c r="BL13" s="667"/>
      <c r="BM13" s="667"/>
      <c r="BN13" s="668"/>
      <c r="BO13" s="669">
        <v>53.9</v>
      </c>
      <c r="BP13" s="669"/>
      <c r="BQ13" s="669"/>
      <c r="BR13" s="669"/>
      <c r="BS13" s="670" t="s">
        <v>178</v>
      </c>
      <c r="BT13" s="670"/>
      <c r="BU13" s="670"/>
      <c r="BV13" s="670"/>
      <c r="BW13" s="670"/>
      <c r="BX13" s="670"/>
      <c r="BY13" s="670"/>
      <c r="BZ13" s="670"/>
      <c r="CA13" s="670"/>
      <c r="CB13" s="674"/>
      <c r="CD13" s="681" t="s">
        <v>261</v>
      </c>
      <c r="CE13" s="682"/>
      <c r="CF13" s="682"/>
      <c r="CG13" s="682"/>
      <c r="CH13" s="682"/>
      <c r="CI13" s="682"/>
      <c r="CJ13" s="682"/>
      <c r="CK13" s="682"/>
      <c r="CL13" s="682"/>
      <c r="CM13" s="682"/>
      <c r="CN13" s="682"/>
      <c r="CO13" s="682"/>
      <c r="CP13" s="682"/>
      <c r="CQ13" s="683"/>
      <c r="CR13" s="666">
        <v>1455128</v>
      </c>
      <c r="CS13" s="667"/>
      <c r="CT13" s="667"/>
      <c r="CU13" s="667"/>
      <c r="CV13" s="667"/>
      <c r="CW13" s="667"/>
      <c r="CX13" s="667"/>
      <c r="CY13" s="668"/>
      <c r="CZ13" s="669">
        <v>7.4</v>
      </c>
      <c r="DA13" s="669"/>
      <c r="DB13" s="669"/>
      <c r="DC13" s="669"/>
      <c r="DD13" s="675">
        <v>865699</v>
      </c>
      <c r="DE13" s="667"/>
      <c r="DF13" s="667"/>
      <c r="DG13" s="667"/>
      <c r="DH13" s="667"/>
      <c r="DI13" s="667"/>
      <c r="DJ13" s="667"/>
      <c r="DK13" s="667"/>
      <c r="DL13" s="667"/>
      <c r="DM13" s="667"/>
      <c r="DN13" s="667"/>
      <c r="DO13" s="667"/>
      <c r="DP13" s="668"/>
      <c r="DQ13" s="675">
        <v>503343</v>
      </c>
      <c r="DR13" s="667"/>
      <c r="DS13" s="667"/>
      <c r="DT13" s="667"/>
      <c r="DU13" s="667"/>
      <c r="DV13" s="667"/>
      <c r="DW13" s="667"/>
      <c r="DX13" s="667"/>
      <c r="DY13" s="667"/>
      <c r="DZ13" s="667"/>
      <c r="EA13" s="667"/>
      <c r="EB13" s="667"/>
      <c r="EC13" s="676"/>
    </row>
    <row r="14" spans="2:143" ht="11.25" customHeight="1" x14ac:dyDescent="0.15">
      <c r="B14" s="663" t="s">
        <v>262</v>
      </c>
      <c r="C14" s="664"/>
      <c r="D14" s="664"/>
      <c r="E14" s="664"/>
      <c r="F14" s="664"/>
      <c r="G14" s="664"/>
      <c r="H14" s="664"/>
      <c r="I14" s="664"/>
      <c r="J14" s="664"/>
      <c r="K14" s="664"/>
      <c r="L14" s="664"/>
      <c r="M14" s="664"/>
      <c r="N14" s="664"/>
      <c r="O14" s="664"/>
      <c r="P14" s="664"/>
      <c r="Q14" s="665"/>
      <c r="R14" s="666" t="s">
        <v>178</v>
      </c>
      <c r="S14" s="667"/>
      <c r="T14" s="667"/>
      <c r="U14" s="667"/>
      <c r="V14" s="667"/>
      <c r="W14" s="667"/>
      <c r="X14" s="667"/>
      <c r="Y14" s="668"/>
      <c r="Z14" s="669" t="s">
        <v>178</v>
      </c>
      <c r="AA14" s="669"/>
      <c r="AB14" s="669"/>
      <c r="AC14" s="669"/>
      <c r="AD14" s="670" t="s">
        <v>178</v>
      </c>
      <c r="AE14" s="670"/>
      <c r="AF14" s="670"/>
      <c r="AG14" s="670"/>
      <c r="AH14" s="670"/>
      <c r="AI14" s="670"/>
      <c r="AJ14" s="670"/>
      <c r="AK14" s="670"/>
      <c r="AL14" s="671" t="s">
        <v>178</v>
      </c>
      <c r="AM14" s="672"/>
      <c r="AN14" s="672"/>
      <c r="AO14" s="673"/>
      <c r="AP14" s="663" t="s">
        <v>263</v>
      </c>
      <c r="AQ14" s="664"/>
      <c r="AR14" s="664"/>
      <c r="AS14" s="664"/>
      <c r="AT14" s="664"/>
      <c r="AU14" s="664"/>
      <c r="AV14" s="664"/>
      <c r="AW14" s="664"/>
      <c r="AX14" s="664"/>
      <c r="AY14" s="664"/>
      <c r="AZ14" s="664"/>
      <c r="BA14" s="664"/>
      <c r="BB14" s="664"/>
      <c r="BC14" s="664"/>
      <c r="BD14" s="664"/>
      <c r="BE14" s="664"/>
      <c r="BF14" s="665"/>
      <c r="BG14" s="666">
        <v>134436</v>
      </c>
      <c r="BH14" s="667"/>
      <c r="BI14" s="667"/>
      <c r="BJ14" s="667"/>
      <c r="BK14" s="667"/>
      <c r="BL14" s="667"/>
      <c r="BM14" s="667"/>
      <c r="BN14" s="668"/>
      <c r="BO14" s="669">
        <v>2.5</v>
      </c>
      <c r="BP14" s="669"/>
      <c r="BQ14" s="669"/>
      <c r="BR14" s="669"/>
      <c r="BS14" s="670" t="s">
        <v>178</v>
      </c>
      <c r="BT14" s="670"/>
      <c r="BU14" s="670"/>
      <c r="BV14" s="670"/>
      <c r="BW14" s="670"/>
      <c r="BX14" s="670"/>
      <c r="BY14" s="670"/>
      <c r="BZ14" s="670"/>
      <c r="CA14" s="670"/>
      <c r="CB14" s="674"/>
      <c r="CD14" s="681" t="s">
        <v>264</v>
      </c>
      <c r="CE14" s="682"/>
      <c r="CF14" s="682"/>
      <c r="CG14" s="682"/>
      <c r="CH14" s="682"/>
      <c r="CI14" s="682"/>
      <c r="CJ14" s="682"/>
      <c r="CK14" s="682"/>
      <c r="CL14" s="682"/>
      <c r="CM14" s="682"/>
      <c r="CN14" s="682"/>
      <c r="CO14" s="682"/>
      <c r="CP14" s="682"/>
      <c r="CQ14" s="683"/>
      <c r="CR14" s="666">
        <v>599521</v>
      </c>
      <c r="CS14" s="667"/>
      <c r="CT14" s="667"/>
      <c r="CU14" s="667"/>
      <c r="CV14" s="667"/>
      <c r="CW14" s="667"/>
      <c r="CX14" s="667"/>
      <c r="CY14" s="668"/>
      <c r="CZ14" s="669">
        <v>3.1</v>
      </c>
      <c r="DA14" s="669"/>
      <c r="DB14" s="669"/>
      <c r="DC14" s="669"/>
      <c r="DD14" s="675">
        <v>113344</v>
      </c>
      <c r="DE14" s="667"/>
      <c r="DF14" s="667"/>
      <c r="DG14" s="667"/>
      <c r="DH14" s="667"/>
      <c r="DI14" s="667"/>
      <c r="DJ14" s="667"/>
      <c r="DK14" s="667"/>
      <c r="DL14" s="667"/>
      <c r="DM14" s="667"/>
      <c r="DN14" s="667"/>
      <c r="DO14" s="667"/>
      <c r="DP14" s="668"/>
      <c r="DQ14" s="675">
        <v>485494</v>
      </c>
      <c r="DR14" s="667"/>
      <c r="DS14" s="667"/>
      <c r="DT14" s="667"/>
      <c r="DU14" s="667"/>
      <c r="DV14" s="667"/>
      <c r="DW14" s="667"/>
      <c r="DX14" s="667"/>
      <c r="DY14" s="667"/>
      <c r="DZ14" s="667"/>
      <c r="EA14" s="667"/>
      <c r="EB14" s="667"/>
      <c r="EC14" s="676"/>
    </row>
    <row r="15" spans="2:143" ht="11.25" customHeight="1" x14ac:dyDescent="0.15">
      <c r="B15" s="663" t="s">
        <v>265</v>
      </c>
      <c r="C15" s="664"/>
      <c r="D15" s="664"/>
      <c r="E15" s="664"/>
      <c r="F15" s="664"/>
      <c r="G15" s="664"/>
      <c r="H15" s="664"/>
      <c r="I15" s="664"/>
      <c r="J15" s="664"/>
      <c r="K15" s="664"/>
      <c r="L15" s="664"/>
      <c r="M15" s="664"/>
      <c r="N15" s="664"/>
      <c r="O15" s="664"/>
      <c r="P15" s="664"/>
      <c r="Q15" s="665"/>
      <c r="R15" s="666" t="s">
        <v>238</v>
      </c>
      <c r="S15" s="667"/>
      <c r="T15" s="667"/>
      <c r="U15" s="667"/>
      <c r="V15" s="667"/>
      <c r="W15" s="667"/>
      <c r="X15" s="667"/>
      <c r="Y15" s="668"/>
      <c r="Z15" s="669" t="s">
        <v>238</v>
      </c>
      <c r="AA15" s="669"/>
      <c r="AB15" s="669"/>
      <c r="AC15" s="669"/>
      <c r="AD15" s="670" t="s">
        <v>238</v>
      </c>
      <c r="AE15" s="670"/>
      <c r="AF15" s="670"/>
      <c r="AG15" s="670"/>
      <c r="AH15" s="670"/>
      <c r="AI15" s="670"/>
      <c r="AJ15" s="670"/>
      <c r="AK15" s="670"/>
      <c r="AL15" s="671" t="s">
        <v>240</v>
      </c>
      <c r="AM15" s="672"/>
      <c r="AN15" s="672"/>
      <c r="AO15" s="673"/>
      <c r="AP15" s="663" t="s">
        <v>266</v>
      </c>
      <c r="AQ15" s="664"/>
      <c r="AR15" s="664"/>
      <c r="AS15" s="664"/>
      <c r="AT15" s="664"/>
      <c r="AU15" s="664"/>
      <c r="AV15" s="664"/>
      <c r="AW15" s="664"/>
      <c r="AX15" s="664"/>
      <c r="AY15" s="664"/>
      <c r="AZ15" s="664"/>
      <c r="BA15" s="664"/>
      <c r="BB15" s="664"/>
      <c r="BC15" s="664"/>
      <c r="BD15" s="664"/>
      <c r="BE15" s="664"/>
      <c r="BF15" s="665"/>
      <c r="BG15" s="666">
        <v>346917</v>
      </c>
      <c r="BH15" s="667"/>
      <c r="BI15" s="667"/>
      <c r="BJ15" s="667"/>
      <c r="BK15" s="667"/>
      <c r="BL15" s="667"/>
      <c r="BM15" s="667"/>
      <c r="BN15" s="668"/>
      <c r="BO15" s="669">
        <v>6.3</v>
      </c>
      <c r="BP15" s="669"/>
      <c r="BQ15" s="669"/>
      <c r="BR15" s="669"/>
      <c r="BS15" s="670" t="s">
        <v>238</v>
      </c>
      <c r="BT15" s="670"/>
      <c r="BU15" s="670"/>
      <c r="BV15" s="670"/>
      <c r="BW15" s="670"/>
      <c r="BX15" s="670"/>
      <c r="BY15" s="670"/>
      <c r="BZ15" s="670"/>
      <c r="CA15" s="670"/>
      <c r="CB15" s="674"/>
      <c r="CD15" s="681" t="s">
        <v>267</v>
      </c>
      <c r="CE15" s="682"/>
      <c r="CF15" s="682"/>
      <c r="CG15" s="682"/>
      <c r="CH15" s="682"/>
      <c r="CI15" s="682"/>
      <c r="CJ15" s="682"/>
      <c r="CK15" s="682"/>
      <c r="CL15" s="682"/>
      <c r="CM15" s="682"/>
      <c r="CN15" s="682"/>
      <c r="CO15" s="682"/>
      <c r="CP15" s="682"/>
      <c r="CQ15" s="683"/>
      <c r="CR15" s="666">
        <v>1907502</v>
      </c>
      <c r="CS15" s="667"/>
      <c r="CT15" s="667"/>
      <c r="CU15" s="667"/>
      <c r="CV15" s="667"/>
      <c r="CW15" s="667"/>
      <c r="CX15" s="667"/>
      <c r="CY15" s="668"/>
      <c r="CZ15" s="669">
        <v>9.8000000000000007</v>
      </c>
      <c r="DA15" s="669"/>
      <c r="DB15" s="669"/>
      <c r="DC15" s="669"/>
      <c r="DD15" s="675">
        <v>731823</v>
      </c>
      <c r="DE15" s="667"/>
      <c r="DF15" s="667"/>
      <c r="DG15" s="667"/>
      <c r="DH15" s="667"/>
      <c r="DI15" s="667"/>
      <c r="DJ15" s="667"/>
      <c r="DK15" s="667"/>
      <c r="DL15" s="667"/>
      <c r="DM15" s="667"/>
      <c r="DN15" s="667"/>
      <c r="DO15" s="667"/>
      <c r="DP15" s="668"/>
      <c r="DQ15" s="675">
        <v>1129116</v>
      </c>
      <c r="DR15" s="667"/>
      <c r="DS15" s="667"/>
      <c r="DT15" s="667"/>
      <c r="DU15" s="667"/>
      <c r="DV15" s="667"/>
      <c r="DW15" s="667"/>
      <c r="DX15" s="667"/>
      <c r="DY15" s="667"/>
      <c r="DZ15" s="667"/>
      <c r="EA15" s="667"/>
      <c r="EB15" s="667"/>
      <c r="EC15" s="676"/>
    </row>
    <row r="16" spans="2:143" ht="11.25" customHeight="1" x14ac:dyDescent="0.15">
      <c r="B16" s="663" t="s">
        <v>268</v>
      </c>
      <c r="C16" s="664"/>
      <c r="D16" s="664"/>
      <c r="E16" s="664"/>
      <c r="F16" s="664"/>
      <c r="G16" s="664"/>
      <c r="H16" s="664"/>
      <c r="I16" s="664"/>
      <c r="J16" s="664"/>
      <c r="K16" s="664"/>
      <c r="L16" s="664"/>
      <c r="M16" s="664"/>
      <c r="N16" s="664"/>
      <c r="O16" s="664"/>
      <c r="P16" s="664"/>
      <c r="Q16" s="665"/>
      <c r="R16" s="666">
        <v>7700</v>
      </c>
      <c r="S16" s="667"/>
      <c r="T16" s="667"/>
      <c r="U16" s="667"/>
      <c r="V16" s="667"/>
      <c r="W16" s="667"/>
      <c r="X16" s="667"/>
      <c r="Y16" s="668"/>
      <c r="Z16" s="669">
        <v>0</v>
      </c>
      <c r="AA16" s="669"/>
      <c r="AB16" s="669"/>
      <c r="AC16" s="669"/>
      <c r="AD16" s="670">
        <v>7700</v>
      </c>
      <c r="AE16" s="670"/>
      <c r="AF16" s="670"/>
      <c r="AG16" s="670"/>
      <c r="AH16" s="670"/>
      <c r="AI16" s="670"/>
      <c r="AJ16" s="670"/>
      <c r="AK16" s="670"/>
      <c r="AL16" s="671">
        <v>0.1</v>
      </c>
      <c r="AM16" s="672"/>
      <c r="AN16" s="672"/>
      <c r="AO16" s="673"/>
      <c r="AP16" s="663" t="s">
        <v>269</v>
      </c>
      <c r="AQ16" s="664"/>
      <c r="AR16" s="664"/>
      <c r="AS16" s="664"/>
      <c r="AT16" s="664"/>
      <c r="AU16" s="664"/>
      <c r="AV16" s="664"/>
      <c r="AW16" s="664"/>
      <c r="AX16" s="664"/>
      <c r="AY16" s="664"/>
      <c r="AZ16" s="664"/>
      <c r="BA16" s="664"/>
      <c r="BB16" s="664"/>
      <c r="BC16" s="664"/>
      <c r="BD16" s="664"/>
      <c r="BE16" s="664"/>
      <c r="BF16" s="665"/>
      <c r="BG16" s="666" t="s">
        <v>178</v>
      </c>
      <c r="BH16" s="667"/>
      <c r="BI16" s="667"/>
      <c r="BJ16" s="667"/>
      <c r="BK16" s="667"/>
      <c r="BL16" s="667"/>
      <c r="BM16" s="667"/>
      <c r="BN16" s="668"/>
      <c r="BO16" s="669" t="s">
        <v>178</v>
      </c>
      <c r="BP16" s="669"/>
      <c r="BQ16" s="669"/>
      <c r="BR16" s="669"/>
      <c r="BS16" s="670" t="s">
        <v>178</v>
      </c>
      <c r="BT16" s="670"/>
      <c r="BU16" s="670"/>
      <c r="BV16" s="670"/>
      <c r="BW16" s="670"/>
      <c r="BX16" s="670"/>
      <c r="BY16" s="670"/>
      <c r="BZ16" s="670"/>
      <c r="CA16" s="670"/>
      <c r="CB16" s="674"/>
      <c r="CD16" s="681" t="s">
        <v>270</v>
      </c>
      <c r="CE16" s="682"/>
      <c r="CF16" s="682"/>
      <c r="CG16" s="682"/>
      <c r="CH16" s="682"/>
      <c r="CI16" s="682"/>
      <c r="CJ16" s="682"/>
      <c r="CK16" s="682"/>
      <c r="CL16" s="682"/>
      <c r="CM16" s="682"/>
      <c r="CN16" s="682"/>
      <c r="CO16" s="682"/>
      <c r="CP16" s="682"/>
      <c r="CQ16" s="683"/>
      <c r="CR16" s="666">
        <v>1741402</v>
      </c>
      <c r="CS16" s="667"/>
      <c r="CT16" s="667"/>
      <c r="CU16" s="667"/>
      <c r="CV16" s="667"/>
      <c r="CW16" s="667"/>
      <c r="CX16" s="667"/>
      <c r="CY16" s="668"/>
      <c r="CZ16" s="669">
        <v>8.9</v>
      </c>
      <c r="DA16" s="669"/>
      <c r="DB16" s="669"/>
      <c r="DC16" s="669"/>
      <c r="DD16" s="675" t="s">
        <v>178</v>
      </c>
      <c r="DE16" s="667"/>
      <c r="DF16" s="667"/>
      <c r="DG16" s="667"/>
      <c r="DH16" s="667"/>
      <c r="DI16" s="667"/>
      <c r="DJ16" s="667"/>
      <c r="DK16" s="667"/>
      <c r="DL16" s="667"/>
      <c r="DM16" s="667"/>
      <c r="DN16" s="667"/>
      <c r="DO16" s="667"/>
      <c r="DP16" s="668"/>
      <c r="DQ16" s="675">
        <v>62037</v>
      </c>
      <c r="DR16" s="667"/>
      <c r="DS16" s="667"/>
      <c r="DT16" s="667"/>
      <c r="DU16" s="667"/>
      <c r="DV16" s="667"/>
      <c r="DW16" s="667"/>
      <c r="DX16" s="667"/>
      <c r="DY16" s="667"/>
      <c r="DZ16" s="667"/>
      <c r="EA16" s="667"/>
      <c r="EB16" s="667"/>
      <c r="EC16" s="676"/>
    </row>
    <row r="17" spans="2:133" ht="11.25" customHeight="1" x14ac:dyDescent="0.15">
      <c r="B17" s="663" t="s">
        <v>271</v>
      </c>
      <c r="C17" s="664"/>
      <c r="D17" s="664"/>
      <c r="E17" s="664"/>
      <c r="F17" s="664"/>
      <c r="G17" s="664"/>
      <c r="H17" s="664"/>
      <c r="I17" s="664"/>
      <c r="J17" s="664"/>
      <c r="K17" s="664"/>
      <c r="L17" s="664"/>
      <c r="M17" s="664"/>
      <c r="N17" s="664"/>
      <c r="O17" s="664"/>
      <c r="P17" s="664"/>
      <c r="Q17" s="665"/>
      <c r="R17" s="666">
        <v>70277</v>
      </c>
      <c r="S17" s="667"/>
      <c r="T17" s="667"/>
      <c r="U17" s="667"/>
      <c r="V17" s="667"/>
      <c r="W17" s="667"/>
      <c r="X17" s="667"/>
      <c r="Y17" s="668"/>
      <c r="Z17" s="669">
        <v>0.3</v>
      </c>
      <c r="AA17" s="669"/>
      <c r="AB17" s="669"/>
      <c r="AC17" s="669"/>
      <c r="AD17" s="670">
        <v>70277</v>
      </c>
      <c r="AE17" s="670"/>
      <c r="AF17" s="670"/>
      <c r="AG17" s="670"/>
      <c r="AH17" s="670"/>
      <c r="AI17" s="670"/>
      <c r="AJ17" s="670"/>
      <c r="AK17" s="670"/>
      <c r="AL17" s="671">
        <v>0.8</v>
      </c>
      <c r="AM17" s="672"/>
      <c r="AN17" s="672"/>
      <c r="AO17" s="673"/>
      <c r="AP17" s="663" t="s">
        <v>272</v>
      </c>
      <c r="AQ17" s="664"/>
      <c r="AR17" s="664"/>
      <c r="AS17" s="664"/>
      <c r="AT17" s="664"/>
      <c r="AU17" s="664"/>
      <c r="AV17" s="664"/>
      <c r="AW17" s="664"/>
      <c r="AX17" s="664"/>
      <c r="AY17" s="664"/>
      <c r="AZ17" s="664"/>
      <c r="BA17" s="664"/>
      <c r="BB17" s="664"/>
      <c r="BC17" s="664"/>
      <c r="BD17" s="664"/>
      <c r="BE17" s="664"/>
      <c r="BF17" s="665"/>
      <c r="BG17" s="666" t="s">
        <v>178</v>
      </c>
      <c r="BH17" s="667"/>
      <c r="BI17" s="667"/>
      <c r="BJ17" s="667"/>
      <c r="BK17" s="667"/>
      <c r="BL17" s="667"/>
      <c r="BM17" s="667"/>
      <c r="BN17" s="668"/>
      <c r="BO17" s="669" t="s">
        <v>178</v>
      </c>
      <c r="BP17" s="669"/>
      <c r="BQ17" s="669"/>
      <c r="BR17" s="669"/>
      <c r="BS17" s="670" t="s">
        <v>238</v>
      </c>
      <c r="BT17" s="670"/>
      <c r="BU17" s="670"/>
      <c r="BV17" s="670"/>
      <c r="BW17" s="670"/>
      <c r="BX17" s="670"/>
      <c r="BY17" s="670"/>
      <c r="BZ17" s="670"/>
      <c r="CA17" s="670"/>
      <c r="CB17" s="674"/>
      <c r="CD17" s="681" t="s">
        <v>273</v>
      </c>
      <c r="CE17" s="682"/>
      <c r="CF17" s="682"/>
      <c r="CG17" s="682"/>
      <c r="CH17" s="682"/>
      <c r="CI17" s="682"/>
      <c r="CJ17" s="682"/>
      <c r="CK17" s="682"/>
      <c r="CL17" s="682"/>
      <c r="CM17" s="682"/>
      <c r="CN17" s="682"/>
      <c r="CO17" s="682"/>
      <c r="CP17" s="682"/>
      <c r="CQ17" s="683"/>
      <c r="CR17" s="666">
        <v>1831734</v>
      </c>
      <c r="CS17" s="667"/>
      <c r="CT17" s="667"/>
      <c r="CU17" s="667"/>
      <c r="CV17" s="667"/>
      <c r="CW17" s="667"/>
      <c r="CX17" s="667"/>
      <c r="CY17" s="668"/>
      <c r="CZ17" s="669">
        <v>9.4</v>
      </c>
      <c r="DA17" s="669"/>
      <c r="DB17" s="669"/>
      <c r="DC17" s="669"/>
      <c r="DD17" s="675" t="s">
        <v>240</v>
      </c>
      <c r="DE17" s="667"/>
      <c r="DF17" s="667"/>
      <c r="DG17" s="667"/>
      <c r="DH17" s="667"/>
      <c r="DI17" s="667"/>
      <c r="DJ17" s="667"/>
      <c r="DK17" s="667"/>
      <c r="DL17" s="667"/>
      <c r="DM17" s="667"/>
      <c r="DN17" s="667"/>
      <c r="DO17" s="667"/>
      <c r="DP17" s="668"/>
      <c r="DQ17" s="675">
        <v>1738716</v>
      </c>
      <c r="DR17" s="667"/>
      <c r="DS17" s="667"/>
      <c r="DT17" s="667"/>
      <c r="DU17" s="667"/>
      <c r="DV17" s="667"/>
      <c r="DW17" s="667"/>
      <c r="DX17" s="667"/>
      <c r="DY17" s="667"/>
      <c r="DZ17" s="667"/>
      <c r="EA17" s="667"/>
      <c r="EB17" s="667"/>
      <c r="EC17" s="676"/>
    </row>
    <row r="18" spans="2:133" ht="11.25" customHeight="1" x14ac:dyDescent="0.15">
      <c r="B18" s="663" t="s">
        <v>274</v>
      </c>
      <c r="C18" s="664"/>
      <c r="D18" s="664"/>
      <c r="E18" s="664"/>
      <c r="F18" s="664"/>
      <c r="G18" s="664"/>
      <c r="H18" s="664"/>
      <c r="I18" s="664"/>
      <c r="J18" s="664"/>
      <c r="K18" s="664"/>
      <c r="L18" s="664"/>
      <c r="M18" s="664"/>
      <c r="N18" s="664"/>
      <c r="O18" s="664"/>
      <c r="P18" s="664"/>
      <c r="Q18" s="665"/>
      <c r="R18" s="666">
        <v>132793</v>
      </c>
      <c r="S18" s="667"/>
      <c r="T18" s="667"/>
      <c r="U18" s="667"/>
      <c r="V18" s="667"/>
      <c r="W18" s="667"/>
      <c r="X18" s="667"/>
      <c r="Y18" s="668"/>
      <c r="Z18" s="669">
        <v>0.6</v>
      </c>
      <c r="AA18" s="669"/>
      <c r="AB18" s="669"/>
      <c r="AC18" s="669"/>
      <c r="AD18" s="670">
        <v>132793</v>
      </c>
      <c r="AE18" s="670"/>
      <c r="AF18" s="670"/>
      <c r="AG18" s="670"/>
      <c r="AH18" s="670"/>
      <c r="AI18" s="670"/>
      <c r="AJ18" s="670"/>
      <c r="AK18" s="670"/>
      <c r="AL18" s="671">
        <v>1.5</v>
      </c>
      <c r="AM18" s="672"/>
      <c r="AN18" s="672"/>
      <c r="AO18" s="673"/>
      <c r="AP18" s="663" t="s">
        <v>275</v>
      </c>
      <c r="AQ18" s="664"/>
      <c r="AR18" s="664"/>
      <c r="AS18" s="664"/>
      <c r="AT18" s="664"/>
      <c r="AU18" s="664"/>
      <c r="AV18" s="664"/>
      <c r="AW18" s="664"/>
      <c r="AX18" s="664"/>
      <c r="AY18" s="664"/>
      <c r="AZ18" s="664"/>
      <c r="BA18" s="664"/>
      <c r="BB18" s="664"/>
      <c r="BC18" s="664"/>
      <c r="BD18" s="664"/>
      <c r="BE18" s="664"/>
      <c r="BF18" s="665"/>
      <c r="BG18" s="666" t="s">
        <v>240</v>
      </c>
      <c r="BH18" s="667"/>
      <c r="BI18" s="667"/>
      <c r="BJ18" s="667"/>
      <c r="BK18" s="667"/>
      <c r="BL18" s="667"/>
      <c r="BM18" s="667"/>
      <c r="BN18" s="668"/>
      <c r="BO18" s="669" t="s">
        <v>238</v>
      </c>
      <c r="BP18" s="669"/>
      <c r="BQ18" s="669"/>
      <c r="BR18" s="669"/>
      <c r="BS18" s="670" t="s">
        <v>238</v>
      </c>
      <c r="BT18" s="670"/>
      <c r="BU18" s="670"/>
      <c r="BV18" s="670"/>
      <c r="BW18" s="670"/>
      <c r="BX18" s="670"/>
      <c r="BY18" s="670"/>
      <c r="BZ18" s="670"/>
      <c r="CA18" s="670"/>
      <c r="CB18" s="674"/>
      <c r="CD18" s="681" t="s">
        <v>276</v>
      </c>
      <c r="CE18" s="682"/>
      <c r="CF18" s="682"/>
      <c r="CG18" s="682"/>
      <c r="CH18" s="682"/>
      <c r="CI18" s="682"/>
      <c r="CJ18" s="682"/>
      <c r="CK18" s="682"/>
      <c r="CL18" s="682"/>
      <c r="CM18" s="682"/>
      <c r="CN18" s="682"/>
      <c r="CO18" s="682"/>
      <c r="CP18" s="682"/>
      <c r="CQ18" s="683"/>
      <c r="CR18" s="666" t="s">
        <v>178</v>
      </c>
      <c r="CS18" s="667"/>
      <c r="CT18" s="667"/>
      <c r="CU18" s="667"/>
      <c r="CV18" s="667"/>
      <c r="CW18" s="667"/>
      <c r="CX18" s="667"/>
      <c r="CY18" s="668"/>
      <c r="CZ18" s="669" t="s">
        <v>178</v>
      </c>
      <c r="DA18" s="669"/>
      <c r="DB18" s="669"/>
      <c r="DC18" s="669"/>
      <c r="DD18" s="675" t="s">
        <v>178</v>
      </c>
      <c r="DE18" s="667"/>
      <c r="DF18" s="667"/>
      <c r="DG18" s="667"/>
      <c r="DH18" s="667"/>
      <c r="DI18" s="667"/>
      <c r="DJ18" s="667"/>
      <c r="DK18" s="667"/>
      <c r="DL18" s="667"/>
      <c r="DM18" s="667"/>
      <c r="DN18" s="667"/>
      <c r="DO18" s="667"/>
      <c r="DP18" s="668"/>
      <c r="DQ18" s="675" t="s">
        <v>178</v>
      </c>
      <c r="DR18" s="667"/>
      <c r="DS18" s="667"/>
      <c r="DT18" s="667"/>
      <c r="DU18" s="667"/>
      <c r="DV18" s="667"/>
      <c r="DW18" s="667"/>
      <c r="DX18" s="667"/>
      <c r="DY18" s="667"/>
      <c r="DZ18" s="667"/>
      <c r="EA18" s="667"/>
      <c r="EB18" s="667"/>
      <c r="EC18" s="676"/>
    </row>
    <row r="19" spans="2:133" ht="11.25" customHeight="1" x14ac:dyDescent="0.15">
      <c r="B19" s="663" t="s">
        <v>277</v>
      </c>
      <c r="C19" s="664"/>
      <c r="D19" s="664"/>
      <c r="E19" s="664"/>
      <c r="F19" s="664"/>
      <c r="G19" s="664"/>
      <c r="H19" s="664"/>
      <c r="I19" s="664"/>
      <c r="J19" s="664"/>
      <c r="K19" s="664"/>
      <c r="L19" s="664"/>
      <c r="M19" s="664"/>
      <c r="N19" s="664"/>
      <c r="O19" s="664"/>
      <c r="P19" s="664"/>
      <c r="Q19" s="665"/>
      <c r="R19" s="666">
        <v>50833</v>
      </c>
      <c r="S19" s="667"/>
      <c r="T19" s="667"/>
      <c r="U19" s="667"/>
      <c r="V19" s="667"/>
      <c r="W19" s="667"/>
      <c r="X19" s="667"/>
      <c r="Y19" s="668"/>
      <c r="Z19" s="669">
        <v>0.2</v>
      </c>
      <c r="AA19" s="669"/>
      <c r="AB19" s="669"/>
      <c r="AC19" s="669"/>
      <c r="AD19" s="670">
        <v>50833</v>
      </c>
      <c r="AE19" s="670"/>
      <c r="AF19" s="670"/>
      <c r="AG19" s="670"/>
      <c r="AH19" s="670"/>
      <c r="AI19" s="670"/>
      <c r="AJ19" s="670"/>
      <c r="AK19" s="670"/>
      <c r="AL19" s="671">
        <v>0.6</v>
      </c>
      <c r="AM19" s="672"/>
      <c r="AN19" s="672"/>
      <c r="AO19" s="673"/>
      <c r="AP19" s="663" t="s">
        <v>278</v>
      </c>
      <c r="AQ19" s="664"/>
      <c r="AR19" s="664"/>
      <c r="AS19" s="664"/>
      <c r="AT19" s="664"/>
      <c r="AU19" s="664"/>
      <c r="AV19" s="664"/>
      <c r="AW19" s="664"/>
      <c r="AX19" s="664"/>
      <c r="AY19" s="664"/>
      <c r="AZ19" s="664"/>
      <c r="BA19" s="664"/>
      <c r="BB19" s="664"/>
      <c r="BC19" s="664"/>
      <c r="BD19" s="664"/>
      <c r="BE19" s="664"/>
      <c r="BF19" s="665"/>
      <c r="BG19" s="666">
        <v>2646</v>
      </c>
      <c r="BH19" s="667"/>
      <c r="BI19" s="667"/>
      <c r="BJ19" s="667"/>
      <c r="BK19" s="667"/>
      <c r="BL19" s="667"/>
      <c r="BM19" s="667"/>
      <c r="BN19" s="668"/>
      <c r="BO19" s="669">
        <v>0</v>
      </c>
      <c r="BP19" s="669"/>
      <c r="BQ19" s="669"/>
      <c r="BR19" s="669"/>
      <c r="BS19" s="670" t="s">
        <v>178</v>
      </c>
      <c r="BT19" s="670"/>
      <c r="BU19" s="670"/>
      <c r="BV19" s="670"/>
      <c r="BW19" s="670"/>
      <c r="BX19" s="670"/>
      <c r="BY19" s="670"/>
      <c r="BZ19" s="670"/>
      <c r="CA19" s="670"/>
      <c r="CB19" s="674"/>
      <c r="CD19" s="681" t="s">
        <v>279</v>
      </c>
      <c r="CE19" s="682"/>
      <c r="CF19" s="682"/>
      <c r="CG19" s="682"/>
      <c r="CH19" s="682"/>
      <c r="CI19" s="682"/>
      <c r="CJ19" s="682"/>
      <c r="CK19" s="682"/>
      <c r="CL19" s="682"/>
      <c r="CM19" s="682"/>
      <c r="CN19" s="682"/>
      <c r="CO19" s="682"/>
      <c r="CP19" s="682"/>
      <c r="CQ19" s="683"/>
      <c r="CR19" s="666" t="s">
        <v>178</v>
      </c>
      <c r="CS19" s="667"/>
      <c r="CT19" s="667"/>
      <c r="CU19" s="667"/>
      <c r="CV19" s="667"/>
      <c r="CW19" s="667"/>
      <c r="CX19" s="667"/>
      <c r="CY19" s="668"/>
      <c r="CZ19" s="669" t="s">
        <v>178</v>
      </c>
      <c r="DA19" s="669"/>
      <c r="DB19" s="669"/>
      <c r="DC19" s="669"/>
      <c r="DD19" s="675" t="s">
        <v>178</v>
      </c>
      <c r="DE19" s="667"/>
      <c r="DF19" s="667"/>
      <c r="DG19" s="667"/>
      <c r="DH19" s="667"/>
      <c r="DI19" s="667"/>
      <c r="DJ19" s="667"/>
      <c r="DK19" s="667"/>
      <c r="DL19" s="667"/>
      <c r="DM19" s="667"/>
      <c r="DN19" s="667"/>
      <c r="DO19" s="667"/>
      <c r="DP19" s="668"/>
      <c r="DQ19" s="675" t="s">
        <v>178</v>
      </c>
      <c r="DR19" s="667"/>
      <c r="DS19" s="667"/>
      <c r="DT19" s="667"/>
      <c r="DU19" s="667"/>
      <c r="DV19" s="667"/>
      <c r="DW19" s="667"/>
      <c r="DX19" s="667"/>
      <c r="DY19" s="667"/>
      <c r="DZ19" s="667"/>
      <c r="EA19" s="667"/>
      <c r="EB19" s="667"/>
      <c r="EC19" s="676"/>
    </row>
    <row r="20" spans="2:133" ht="11.25" customHeight="1" x14ac:dyDescent="0.15">
      <c r="B20" s="663" t="s">
        <v>280</v>
      </c>
      <c r="C20" s="664"/>
      <c r="D20" s="664"/>
      <c r="E20" s="664"/>
      <c r="F20" s="664"/>
      <c r="G20" s="664"/>
      <c r="H20" s="664"/>
      <c r="I20" s="664"/>
      <c r="J20" s="664"/>
      <c r="K20" s="664"/>
      <c r="L20" s="664"/>
      <c r="M20" s="664"/>
      <c r="N20" s="664"/>
      <c r="O20" s="664"/>
      <c r="P20" s="664"/>
      <c r="Q20" s="665"/>
      <c r="R20" s="666">
        <v>2451</v>
      </c>
      <c r="S20" s="667"/>
      <c r="T20" s="667"/>
      <c r="U20" s="667"/>
      <c r="V20" s="667"/>
      <c r="W20" s="667"/>
      <c r="X20" s="667"/>
      <c r="Y20" s="668"/>
      <c r="Z20" s="669">
        <v>0</v>
      </c>
      <c r="AA20" s="669"/>
      <c r="AB20" s="669"/>
      <c r="AC20" s="669"/>
      <c r="AD20" s="670">
        <v>2451</v>
      </c>
      <c r="AE20" s="670"/>
      <c r="AF20" s="670"/>
      <c r="AG20" s="670"/>
      <c r="AH20" s="670"/>
      <c r="AI20" s="670"/>
      <c r="AJ20" s="670"/>
      <c r="AK20" s="670"/>
      <c r="AL20" s="671">
        <v>0</v>
      </c>
      <c r="AM20" s="672"/>
      <c r="AN20" s="672"/>
      <c r="AO20" s="673"/>
      <c r="AP20" s="663" t="s">
        <v>281</v>
      </c>
      <c r="AQ20" s="664"/>
      <c r="AR20" s="664"/>
      <c r="AS20" s="664"/>
      <c r="AT20" s="664"/>
      <c r="AU20" s="664"/>
      <c r="AV20" s="664"/>
      <c r="AW20" s="664"/>
      <c r="AX20" s="664"/>
      <c r="AY20" s="664"/>
      <c r="AZ20" s="664"/>
      <c r="BA20" s="664"/>
      <c r="BB20" s="664"/>
      <c r="BC20" s="664"/>
      <c r="BD20" s="664"/>
      <c r="BE20" s="664"/>
      <c r="BF20" s="665"/>
      <c r="BG20" s="666">
        <v>2646</v>
      </c>
      <c r="BH20" s="667"/>
      <c r="BI20" s="667"/>
      <c r="BJ20" s="667"/>
      <c r="BK20" s="667"/>
      <c r="BL20" s="667"/>
      <c r="BM20" s="667"/>
      <c r="BN20" s="668"/>
      <c r="BO20" s="669">
        <v>0</v>
      </c>
      <c r="BP20" s="669"/>
      <c r="BQ20" s="669"/>
      <c r="BR20" s="669"/>
      <c r="BS20" s="670" t="s">
        <v>240</v>
      </c>
      <c r="BT20" s="670"/>
      <c r="BU20" s="670"/>
      <c r="BV20" s="670"/>
      <c r="BW20" s="670"/>
      <c r="BX20" s="670"/>
      <c r="BY20" s="670"/>
      <c r="BZ20" s="670"/>
      <c r="CA20" s="670"/>
      <c r="CB20" s="674"/>
      <c r="CD20" s="681" t="s">
        <v>282</v>
      </c>
      <c r="CE20" s="682"/>
      <c r="CF20" s="682"/>
      <c r="CG20" s="682"/>
      <c r="CH20" s="682"/>
      <c r="CI20" s="682"/>
      <c r="CJ20" s="682"/>
      <c r="CK20" s="682"/>
      <c r="CL20" s="682"/>
      <c r="CM20" s="682"/>
      <c r="CN20" s="682"/>
      <c r="CO20" s="682"/>
      <c r="CP20" s="682"/>
      <c r="CQ20" s="683"/>
      <c r="CR20" s="666">
        <v>19562212</v>
      </c>
      <c r="CS20" s="667"/>
      <c r="CT20" s="667"/>
      <c r="CU20" s="667"/>
      <c r="CV20" s="667"/>
      <c r="CW20" s="667"/>
      <c r="CX20" s="667"/>
      <c r="CY20" s="668"/>
      <c r="CZ20" s="669">
        <v>100</v>
      </c>
      <c r="DA20" s="669"/>
      <c r="DB20" s="669"/>
      <c r="DC20" s="669"/>
      <c r="DD20" s="675">
        <v>2080886</v>
      </c>
      <c r="DE20" s="667"/>
      <c r="DF20" s="667"/>
      <c r="DG20" s="667"/>
      <c r="DH20" s="667"/>
      <c r="DI20" s="667"/>
      <c r="DJ20" s="667"/>
      <c r="DK20" s="667"/>
      <c r="DL20" s="667"/>
      <c r="DM20" s="667"/>
      <c r="DN20" s="667"/>
      <c r="DO20" s="667"/>
      <c r="DP20" s="668"/>
      <c r="DQ20" s="675">
        <v>10664513</v>
      </c>
      <c r="DR20" s="667"/>
      <c r="DS20" s="667"/>
      <c r="DT20" s="667"/>
      <c r="DU20" s="667"/>
      <c r="DV20" s="667"/>
      <c r="DW20" s="667"/>
      <c r="DX20" s="667"/>
      <c r="DY20" s="667"/>
      <c r="DZ20" s="667"/>
      <c r="EA20" s="667"/>
      <c r="EB20" s="667"/>
      <c r="EC20" s="676"/>
    </row>
    <row r="21" spans="2:133" ht="11.25" customHeight="1" x14ac:dyDescent="0.15">
      <c r="B21" s="663" t="s">
        <v>283</v>
      </c>
      <c r="C21" s="664"/>
      <c r="D21" s="664"/>
      <c r="E21" s="664"/>
      <c r="F21" s="664"/>
      <c r="G21" s="664"/>
      <c r="H21" s="664"/>
      <c r="I21" s="664"/>
      <c r="J21" s="664"/>
      <c r="K21" s="664"/>
      <c r="L21" s="664"/>
      <c r="M21" s="664"/>
      <c r="N21" s="664"/>
      <c r="O21" s="664"/>
      <c r="P21" s="664"/>
      <c r="Q21" s="665"/>
      <c r="R21" s="666">
        <v>1946</v>
      </c>
      <c r="S21" s="667"/>
      <c r="T21" s="667"/>
      <c r="U21" s="667"/>
      <c r="V21" s="667"/>
      <c r="W21" s="667"/>
      <c r="X21" s="667"/>
      <c r="Y21" s="668"/>
      <c r="Z21" s="669">
        <v>0</v>
      </c>
      <c r="AA21" s="669"/>
      <c r="AB21" s="669"/>
      <c r="AC21" s="669"/>
      <c r="AD21" s="670">
        <v>1946</v>
      </c>
      <c r="AE21" s="670"/>
      <c r="AF21" s="670"/>
      <c r="AG21" s="670"/>
      <c r="AH21" s="670"/>
      <c r="AI21" s="670"/>
      <c r="AJ21" s="670"/>
      <c r="AK21" s="670"/>
      <c r="AL21" s="671">
        <v>0</v>
      </c>
      <c r="AM21" s="672"/>
      <c r="AN21" s="672"/>
      <c r="AO21" s="673"/>
      <c r="AP21" s="685" t="s">
        <v>284</v>
      </c>
      <c r="AQ21" s="686"/>
      <c r="AR21" s="686"/>
      <c r="AS21" s="686"/>
      <c r="AT21" s="686"/>
      <c r="AU21" s="686"/>
      <c r="AV21" s="686"/>
      <c r="AW21" s="686"/>
      <c r="AX21" s="686"/>
      <c r="AY21" s="686"/>
      <c r="AZ21" s="686"/>
      <c r="BA21" s="686"/>
      <c r="BB21" s="686"/>
      <c r="BC21" s="686"/>
      <c r="BD21" s="686"/>
      <c r="BE21" s="686"/>
      <c r="BF21" s="687"/>
      <c r="BG21" s="666">
        <v>2646</v>
      </c>
      <c r="BH21" s="667"/>
      <c r="BI21" s="667"/>
      <c r="BJ21" s="667"/>
      <c r="BK21" s="667"/>
      <c r="BL21" s="667"/>
      <c r="BM21" s="667"/>
      <c r="BN21" s="668"/>
      <c r="BO21" s="669">
        <v>0</v>
      </c>
      <c r="BP21" s="669"/>
      <c r="BQ21" s="669"/>
      <c r="BR21" s="669"/>
      <c r="BS21" s="670" t="s">
        <v>240</v>
      </c>
      <c r="BT21" s="670"/>
      <c r="BU21" s="670"/>
      <c r="BV21" s="670"/>
      <c r="BW21" s="670"/>
      <c r="BX21" s="670"/>
      <c r="BY21" s="670"/>
      <c r="BZ21" s="670"/>
      <c r="CA21" s="670"/>
      <c r="CB21" s="674"/>
      <c r="CD21" s="693"/>
      <c r="CE21" s="694"/>
      <c r="CF21" s="694"/>
      <c r="CG21" s="694"/>
      <c r="CH21" s="694"/>
      <c r="CI21" s="694"/>
      <c r="CJ21" s="694"/>
      <c r="CK21" s="694"/>
      <c r="CL21" s="694"/>
      <c r="CM21" s="694"/>
      <c r="CN21" s="694"/>
      <c r="CO21" s="694"/>
      <c r="CP21" s="694"/>
      <c r="CQ21" s="695"/>
      <c r="CR21" s="696"/>
      <c r="CS21" s="689"/>
      <c r="CT21" s="689"/>
      <c r="CU21" s="689"/>
      <c r="CV21" s="689"/>
      <c r="CW21" s="689"/>
      <c r="CX21" s="689"/>
      <c r="CY21" s="697"/>
      <c r="CZ21" s="698"/>
      <c r="DA21" s="698"/>
      <c r="DB21" s="698"/>
      <c r="DC21" s="698"/>
      <c r="DD21" s="688"/>
      <c r="DE21" s="689"/>
      <c r="DF21" s="689"/>
      <c r="DG21" s="689"/>
      <c r="DH21" s="689"/>
      <c r="DI21" s="689"/>
      <c r="DJ21" s="689"/>
      <c r="DK21" s="689"/>
      <c r="DL21" s="689"/>
      <c r="DM21" s="689"/>
      <c r="DN21" s="689"/>
      <c r="DO21" s="689"/>
      <c r="DP21" s="697"/>
      <c r="DQ21" s="688"/>
      <c r="DR21" s="689"/>
      <c r="DS21" s="689"/>
      <c r="DT21" s="689"/>
      <c r="DU21" s="689"/>
      <c r="DV21" s="689"/>
      <c r="DW21" s="689"/>
      <c r="DX21" s="689"/>
      <c r="DY21" s="689"/>
      <c r="DZ21" s="689"/>
      <c r="EA21" s="689"/>
      <c r="EB21" s="689"/>
      <c r="EC21" s="690"/>
    </row>
    <row r="22" spans="2:133" ht="11.25" customHeight="1" x14ac:dyDescent="0.15">
      <c r="B22" s="702" t="s">
        <v>285</v>
      </c>
      <c r="C22" s="703"/>
      <c r="D22" s="703"/>
      <c r="E22" s="703"/>
      <c r="F22" s="703"/>
      <c r="G22" s="703"/>
      <c r="H22" s="703"/>
      <c r="I22" s="703"/>
      <c r="J22" s="703"/>
      <c r="K22" s="703"/>
      <c r="L22" s="703"/>
      <c r="M22" s="703"/>
      <c r="N22" s="703"/>
      <c r="O22" s="703"/>
      <c r="P22" s="703"/>
      <c r="Q22" s="704"/>
      <c r="R22" s="666">
        <v>77563</v>
      </c>
      <c r="S22" s="667"/>
      <c r="T22" s="667"/>
      <c r="U22" s="667"/>
      <c r="V22" s="667"/>
      <c r="W22" s="667"/>
      <c r="X22" s="667"/>
      <c r="Y22" s="668"/>
      <c r="Z22" s="669">
        <v>0.4</v>
      </c>
      <c r="AA22" s="669"/>
      <c r="AB22" s="669"/>
      <c r="AC22" s="669"/>
      <c r="AD22" s="670">
        <v>77563</v>
      </c>
      <c r="AE22" s="670"/>
      <c r="AF22" s="670"/>
      <c r="AG22" s="670"/>
      <c r="AH22" s="670"/>
      <c r="AI22" s="670"/>
      <c r="AJ22" s="670"/>
      <c r="AK22" s="670"/>
      <c r="AL22" s="671">
        <v>0.89999997615814209</v>
      </c>
      <c r="AM22" s="672"/>
      <c r="AN22" s="672"/>
      <c r="AO22" s="673"/>
      <c r="AP22" s="685" t="s">
        <v>286</v>
      </c>
      <c r="AQ22" s="686"/>
      <c r="AR22" s="686"/>
      <c r="AS22" s="686"/>
      <c r="AT22" s="686"/>
      <c r="AU22" s="686"/>
      <c r="AV22" s="686"/>
      <c r="AW22" s="686"/>
      <c r="AX22" s="686"/>
      <c r="AY22" s="686"/>
      <c r="AZ22" s="686"/>
      <c r="BA22" s="686"/>
      <c r="BB22" s="686"/>
      <c r="BC22" s="686"/>
      <c r="BD22" s="686"/>
      <c r="BE22" s="686"/>
      <c r="BF22" s="687"/>
      <c r="BG22" s="666" t="s">
        <v>178</v>
      </c>
      <c r="BH22" s="667"/>
      <c r="BI22" s="667"/>
      <c r="BJ22" s="667"/>
      <c r="BK22" s="667"/>
      <c r="BL22" s="667"/>
      <c r="BM22" s="667"/>
      <c r="BN22" s="668"/>
      <c r="BO22" s="669" t="s">
        <v>178</v>
      </c>
      <c r="BP22" s="669"/>
      <c r="BQ22" s="669"/>
      <c r="BR22" s="669"/>
      <c r="BS22" s="670" t="s">
        <v>178</v>
      </c>
      <c r="BT22" s="670"/>
      <c r="BU22" s="670"/>
      <c r="BV22" s="670"/>
      <c r="BW22" s="670"/>
      <c r="BX22" s="670"/>
      <c r="BY22" s="670"/>
      <c r="BZ22" s="670"/>
      <c r="CA22" s="670"/>
      <c r="CB22" s="674"/>
      <c r="CD22" s="648" t="s">
        <v>287</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288</v>
      </c>
      <c r="C23" s="664"/>
      <c r="D23" s="664"/>
      <c r="E23" s="664"/>
      <c r="F23" s="664"/>
      <c r="G23" s="664"/>
      <c r="H23" s="664"/>
      <c r="I23" s="664"/>
      <c r="J23" s="664"/>
      <c r="K23" s="664"/>
      <c r="L23" s="664"/>
      <c r="M23" s="664"/>
      <c r="N23" s="664"/>
      <c r="O23" s="664"/>
      <c r="P23" s="664"/>
      <c r="Q23" s="665"/>
      <c r="R23" s="666">
        <v>2318122</v>
      </c>
      <c r="S23" s="667"/>
      <c r="T23" s="667"/>
      <c r="U23" s="667"/>
      <c r="V23" s="667"/>
      <c r="W23" s="667"/>
      <c r="X23" s="667"/>
      <c r="Y23" s="668"/>
      <c r="Z23" s="669">
        <v>11.1</v>
      </c>
      <c r="AA23" s="669"/>
      <c r="AB23" s="669"/>
      <c r="AC23" s="669"/>
      <c r="AD23" s="670">
        <v>2048918</v>
      </c>
      <c r="AE23" s="670"/>
      <c r="AF23" s="670"/>
      <c r="AG23" s="670"/>
      <c r="AH23" s="670"/>
      <c r="AI23" s="670"/>
      <c r="AJ23" s="670"/>
      <c r="AK23" s="670"/>
      <c r="AL23" s="671">
        <v>23.3</v>
      </c>
      <c r="AM23" s="672"/>
      <c r="AN23" s="672"/>
      <c r="AO23" s="673"/>
      <c r="AP23" s="685" t="s">
        <v>289</v>
      </c>
      <c r="AQ23" s="686"/>
      <c r="AR23" s="686"/>
      <c r="AS23" s="686"/>
      <c r="AT23" s="686"/>
      <c r="AU23" s="686"/>
      <c r="AV23" s="686"/>
      <c r="AW23" s="686"/>
      <c r="AX23" s="686"/>
      <c r="AY23" s="686"/>
      <c r="AZ23" s="686"/>
      <c r="BA23" s="686"/>
      <c r="BB23" s="686"/>
      <c r="BC23" s="686"/>
      <c r="BD23" s="686"/>
      <c r="BE23" s="686"/>
      <c r="BF23" s="687"/>
      <c r="BG23" s="666" t="s">
        <v>240</v>
      </c>
      <c r="BH23" s="667"/>
      <c r="BI23" s="667"/>
      <c r="BJ23" s="667"/>
      <c r="BK23" s="667"/>
      <c r="BL23" s="667"/>
      <c r="BM23" s="667"/>
      <c r="BN23" s="668"/>
      <c r="BO23" s="669" t="s">
        <v>178</v>
      </c>
      <c r="BP23" s="669"/>
      <c r="BQ23" s="669"/>
      <c r="BR23" s="669"/>
      <c r="BS23" s="670" t="s">
        <v>178</v>
      </c>
      <c r="BT23" s="670"/>
      <c r="BU23" s="670"/>
      <c r="BV23" s="670"/>
      <c r="BW23" s="670"/>
      <c r="BX23" s="670"/>
      <c r="BY23" s="670"/>
      <c r="BZ23" s="670"/>
      <c r="CA23" s="670"/>
      <c r="CB23" s="674"/>
      <c r="CD23" s="648" t="s">
        <v>227</v>
      </c>
      <c r="CE23" s="649"/>
      <c r="CF23" s="649"/>
      <c r="CG23" s="649"/>
      <c r="CH23" s="649"/>
      <c r="CI23" s="649"/>
      <c r="CJ23" s="649"/>
      <c r="CK23" s="649"/>
      <c r="CL23" s="649"/>
      <c r="CM23" s="649"/>
      <c r="CN23" s="649"/>
      <c r="CO23" s="649"/>
      <c r="CP23" s="649"/>
      <c r="CQ23" s="650"/>
      <c r="CR23" s="648" t="s">
        <v>290</v>
      </c>
      <c r="CS23" s="649"/>
      <c r="CT23" s="649"/>
      <c r="CU23" s="649"/>
      <c r="CV23" s="649"/>
      <c r="CW23" s="649"/>
      <c r="CX23" s="649"/>
      <c r="CY23" s="650"/>
      <c r="CZ23" s="648" t="s">
        <v>291</v>
      </c>
      <c r="DA23" s="649"/>
      <c r="DB23" s="649"/>
      <c r="DC23" s="650"/>
      <c r="DD23" s="648" t="s">
        <v>292</v>
      </c>
      <c r="DE23" s="649"/>
      <c r="DF23" s="649"/>
      <c r="DG23" s="649"/>
      <c r="DH23" s="649"/>
      <c r="DI23" s="649"/>
      <c r="DJ23" s="649"/>
      <c r="DK23" s="650"/>
      <c r="DL23" s="699" t="s">
        <v>293</v>
      </c>
      <c r="DM23" s="700"/>
      <c r="DN23" s="700"/>
      <c r="DO23" s="700"/>
      <c r="DP23" s="700"/>
      <c r="DQ23" s="700"/>
      <c r="DR23" s="700"/>
      <c r="DS23" s="700"/>
      <c r="DT23" s="700"/>
      <c r="DU23" s="700"/>
      <c r="DV23" s="701"/>
      <c r="DW23" s="648" t="s">
        <v>294</v>
      </c>
      <c r="DX23" s="649"/>
      <c r="DY23" s="649"/>
      <c r="DZ23" s="649"/>
      <c r="EA23" s="649"/>
      <c r="EB23" s="649"/>
      <c r="EC23" s="650"/>
    </row>
    <row r="24" spans="2:133" ht="11.25" customHeight="1" x14ac:dyDescent="0.15">
      <c r="B24" s="663" t="s">
        <v>295</v>
      </c>
      <c r="C24" s="664"/>
      <c r="D24" s="664"/>
      <c r="E24" s="664"/>
      <c r="F24" s="664"/>
      <c r="G24" s="664"/>
      <c r="H24" s="664"/>
      <c r="I24" s="664"/>
      <c r="J24" s="664"/>
      <c r="K24" s="664"/>
      <c r="L24" s="664"/>
      <c r="M24" s="664"/>
      <c r="N24" s="664"/>
      <c r="O24" s="664"/>
      <c r="P24" s="664"/>
      <c r="Q24" s="665"/>
      <c r="R24" s="666">
        <v>2048918</v>
      </c>
      <c r="S24" s="667"/>
      <c r="T24" s="667"/>
      <c r="U24" s="667"/>
      <c r="V24" s="667"/>
      <c r="W24" s="667"/>
      <c r="X24" s="667"/>
      <c r="Y24" s="668"/>
      <c r="Z24" s="669">
        <v>9.8000000000000007</v>
      </c>
      <c r="AA24" s="669"/>
      <c r="AB24" s="669"/>
      <c r="AC24" s="669"/>
      <c r="AD24" s="670">
        <v>2048918</v>
      </c>
      <c r="AE24" s="670"/>
      <c r="AF24" s="670"/>
      <c r="AG24" s="670"/>
      <c r="AH24" s="670"/>
      <c r="AI24" s="670"/>
      <c r="AJ24" s="670"/>
      <c r="AK24" s="670"/>
      <c r="AL24" s="671">
        <v>23.3</v>
      </c>
      <c r="AM24" s="672"/>
      <c r="AN24" s="672"/>
      <c r="AO24" s="673"/>
      <c r="AP24" s="685" t="s">
        <v>296</v>
      </c>
      <c r="AQ24" s="686"/>
      <c r="AR24" s="686"/>
      <c r="AS24" s="686"/>
      <c r="AT24" s="686"/>
      <c r="AU24" s="686"/>
      <c r="AV24" s="686"/>
      <c r="AW24" s="686"/>
      <c r="AX24" s="686"/>
      <c r="AY24" s="686"/>
      <c r="AZ24" s="686"/>
      <c r="BA24" s="686"/>
      <c r="BB24" s="686"/>
      <c r="BC24" s="686"/>
      <c r="BD24" s="686"/>
      <c r="BE24" s="686"/>
      <c r="BF24" s="687"/>
      <c r="BG24" s="666" t="s">
        <v>238</v>
      </c>
      <c r="BH24" s="667"/>
      <c r="BI24" s="667"/>
      <c r="BJ24" s="667"/>
      <c r="BK24" s="667"/>
      <c r="BL24" s="667"/>
      <c r="BM24" s="667"/>
      <c r="BN24" s="668"/>
      <c r="BO24" s="669" t="s">
        <v>238</v>
      </c>
      <c r="BP24" s="669"/>
      <c r="BQ24" s="669"/>
      <c r="BR24" s="669"/>
      <c r="BS24" s="670" t="s">
        <v>178</v>
      </c>
      <c r="BT24" s="670"/>
      <c r="BU24" s="670"/>
      <c r="BV24" s="670"/>
      <c r="BW24" s="670"/>
      <c r="BX24" s="670"/>
      <c r="BY24" s="670"/>
      <c r="BZ24" s="670"/>
      <c r="CA24" s="670"/>
      <c r="CB24" s="674"/>
      <c r="CD24" s="677" t="s">
        <v>297</v>
      </c>
      <c r="CE24" s="678"/>
      <c r="CF24" s="678"/>
      <c r="CG24" s="678"/>
      <c r="CH24" s="678"/>
      <c r="CI24" s="678"/>
      <c r="CJ24" s="678"/>
      <c r="CK24" s="678"/>
      <c r="CL24" s="678"/>
      <c r="CM24" s="678"/>
      <c r="CN24" s="678"/>
      <c r="CO24" s="678"/>
      <c r="CP24" s="678"/>
      <c r="CQ24" s="679"/>
      <c r="CR24" s="655">
        <v>8646578</v>
      </c>
      <c r="CS24" s="656"/>
      <c r="CT24" s="656"/>
      <c r="CU24" s="656"/>
      <c r="CV24" s="656"/>
      <c r="CW24" s="656"/>
      <c r="CX24" s="656"/>
      <c r="CY24" s="657"/>
      <c r="CZ24" s="660">
        <v>44.2</v>
      </c>
      <c r="DA24" s="661"/>
      <c r="DB24" s="661"/>
      <c r="DC24" s="680"/>
      <c r="DD24" s="705">
        <v>4736250</v>
      </c>
      <c r="DE24" s="656"/>
      <c r="DF24" s="656"/>
      <c r="DG24" s="656"/>
      <c r="DH24" s="656"/>
      <c r="DI24" s="656"/>
      <c r="DJ24" s="656"/>
      <c r="DK24" s="657"/>
      <c r="DL24" s="705">
        <v>4689127</v>
      </c>
      <c r="DM24" s="656"/>
      <c r="DN24" s="656"/>
      <c r="DO24" s="656"/>
      <c r="DP24" s="656"/>
      <c r="DQ24" s="656"/>
      <c r="DR24" s="656"/>
      <c r="DS24" s="656"/>
      <c r="DT24" s="656"/>
      <c r="DU24" s="656"/>
      <c r="DV24" s="657"/>
      <c r="DW24" s="660">
        <v>49.1</v>
      </c>
      <c r="DX24" s="661"/>
      <c r="DY24" s="661"/>
      <c r="DZ24" s="661"/>
      <c r="EA24" s="661"/>
      <c r="EB24" s="661"/>
      <c r="EC24" s="662"/>
    </row>
    <row r="25" spans="2:133" ht="11.25" customHeight="1" x14ac:dyDescent="0.15">
      <c r="B25" s="663" t="s">
        <v>298</v>
      </c>
      <c r="C25" s="664"/>
      <c r="D25" s="664"/>
      <c r="E25" s="664"/>
      <c r="F25" s="664"/>
      <c r="G25" s="664"/>
      <c r="H25" s="664"/>
      <c r="I25" s="664"/>
      <c r="J25" s="664"/>
      <c r="K25" s="664"/>
      <c r="L25" s="664"/>
      <c r="M25" s="664"/>
      <c r="N25" s="664"/>
      <c r="O25" s="664"/>
      <c r="P25" s="664"/>
      <c r="Q25" s="665"/>
      <c r="R25" s="666">
        <v>269204</v>
      </c>
      <c r="S25" s="667"/>
      <c r="T25" s="667"/>
      <c r="U25" s="667"/>
      <c r="V25" s="667"/>
      <c r="W25" s="667"/>
      <c r="X25" s="667"/>
      <c r="Y25" s="668"/>
      <c r="Z25" s="669">
        <v>1.3</v>
      </c>
      <c r="AA25" s="669"/>
      <c r="AB25" s="669"/>
      <c r="AC25" s="669"/>
      <c r="AD25" s="670" t="s">
        <v>238</v>
      </c>
      <c r="AE25" s="670"/>
      <c r="AF25" s="670"/>
      <c r="AG25" s="670"/>
      <c r="AH25" s="670"/>
      <c r="AI25" s="670"/>
      <c r="AJ25" s="670"/>
      <c r="AK25" s="670"/>
      <c r="AL25" s="671" t="s">
        <v>178</v>
      </c>
      <c r="AM25" s="672"/>
      <c r="AN25" s="672"/>
      <c r="AO25" s="673"/>
      <c r="AP25" s="685" t="s">
        <v>299</v>
      </c>
      <c r="AQ25" s="686"/>
      <c r="AR25" s="686"/>
      <c r="AS25" s="686"/>
      <c r="AT25" s="686"/>
      <c r="AU25" s="686"/>
      <c r="AV25" s="686"/>
      <c r="AW25" s="686"/>
      <c r="AX25" s="686"/>
      <c r="AY25" s="686"/>
      <c r="AZ25" s="686"/>
      <c r="BA25" s="686"/>
      <c r="BB25" s="686"/>
      <c r="BC25" s="686"/>
      <c r="BD25" s="686"/>
      <c r="BE25" s="686"/>
      <c r="BF25" s="687"/>
      <c r="BG25" s="666" t="s">
        <v>178</v>
      </c>
      <c r="BH25" s="667"/>
      <c r="BI25" s="667"/>
      <c r="BJ25" s="667"/>
      <c r="BK25" s="667"/>
      <c r="BL25" s="667"/>
      <c r="BM25" s="667"/>
      <c r="BN25" s="668"/>
      <c r="BO25" s="669" t="s">
        <v>178</v>
      </c>
      <c r="BP25" s="669"/>
      <c r="BQ25" s="669"/>
      <c r="BR25" s="669"/>
      <c r="BS25" s="670" t="s">
        <v>178</v>
      </c>
      <c r="BT25" s="670"/>
      <c r="BU25" s="670"/>
      <c r="BV25" s="670"/>
      <c r="BW25" s="670"/>
      <c r="BX25" s="670"/>
      <c r="BY25" s="670"/>
      <c r="BZ25" s="670"/>
      <c r="CA25" s="670"/>
      <c r="CB25" s="674"/>
      <c r="CD25" s="681" t="s">
        <v>300</v>
      </c>
      <c r="CE25" s="682"/>
      <c r="CF25" s="682"/>
      <c r="CG25" s="682"/>
      <c r="CH25" s="682"/>
      <c r="CI25" s="682"/>
      <c r="CJ25" s="682"/>
      <c r="CK25" s="682"/>
      <c r="CL25" s="682"/>
      <c r="CM25" s="682"/>
      <c r="CN25" s="682"/>
      <c r="CO25" s="682"/>
      <c r="CP25" s="682"/>
      <c r="CQ25" s="683"/>
      <c r="CR25" s="666">
        <v>2034825</v>
      </c>
      <c r="CS25" s="691"/>
      <c r="CT25" s="691"/>
      <c r="CU25" s="691"/>
      <c r="CV25" s="691"/>
      <c r="CW25" s="691"/>
      <c r="CX25" s="691"/>
      <c r="CY25" s="692"/>
      <c r="CZ25" s="671">
        <v>10.4</v>
      </c>
      <c r="DA25" s="706"/>
      <c r="DB25" s="706"/>
      <c r="DC25" s="708"/>
      <c r="DD25" s="675">
        <v>1899736</v>
      </c>
      <c r="DE25" s="691"/>
      <c r="DF25" s="691"/>
      <c r="DG25" s="691"/>
      <c r="DH25" s="691"/>
      <c r="DI25" s="691"/>
      <c r="DJ25" s="691"/>
      <c r="DK25" s="692"/>
      <c r="DL25" s="675">
        <v>1855898</v>
      </c>
      <c r="DM25" s="691"/>
      <c r="DN25" s="691"/>
      <c r="DO25" s="691"/>
      <c r="DP25" s="691"/>
      <c r="DQ25" s="691"/>
      <c r="DR25" s="691"/>
      <c r="DS25" s="691"/>
      <c r="DT25" s="691"/>
      <c r="DU25" s="691"/>
      <c r="DV25" s="692"/>
      <c r="DW25" s="671">
        <v>19.399999999999999</v>
      </c>
      <c r="DX25" s="706"/>
      <c r="DY25" s="706"/>
      <c r="DZ25" s="706"/>
      <c r="EA25" s="706"/>
      <c r="EB25" s="706"/>
      <c r="EC25" s="707"/>
    </row>
    <row r="26" spans="2:133" ht="11.25" customHeight="1" x14ac:dyDescent="0.15">
      <c r="B26" s="663" t="s">
        <v>301</v>
      </c>
      <c r="C26" s="664"/>
      <c r="D26" s="664"/>
      <c r="E26" s="664"/>
      <c r="F26" s="664"/>
      <c r="G26" s="664"/>
      <c r="H26" s="664"/>
      <c r="I26" s="664"/>
      <c r="J26" s="664"/>
      <c r="K26" s="664"/>
      <c r="L26" s="664"/>
      <c r="M26" s="664"/>
      <c r="N26" s="664"/>
      <c r="O26" s="664"/>
      <c r="P26" s="664"/>
      <c r="Q26" s="665"/>
      <c r="R26" s="666" t="s">
        <v>178</v>
      </c>
      <c r="S26" s="667"/>
      <c r="T26" s="667"/>
      <c r="U26" s="667"/>
      <c r="V26" s="667"/>
      <c r="W26" s="667"/>
      <c r="X26" s="667"/>
      <c r="Y26" s="668"/>
      <c r="Z26" s="669" t="s">
        <v>178</v>
      </c>
      <c r="AA26" s="669"/>
      <c r="AB26" s="669"/>
      <c r="AC26" s="669"/>
      <c r="AD26" s="670" t="s">
        <v>178</v>
      </c>
      <c r="AE26" s="670"/>
      <c r="AF26" s="670"/>
      <c r="AG26" s="670"/>
      <c r="AH26" s="670"/>
      <c r="AI26" s="670"/>
      <c r="AJ26" s="670"/>
      <c r="AK26" s="670"/>
      <c r="AL26" s="671" t="s">
        <v>240</v>
      </c>
      <c r="AM26" s="672"/>
      <c r="AN26" s="672"/>
      <c r="AO26" s="673"/>
      <c r="AP26" s="685" t="s">
        <v>302</v>
      </c>
      <c r="AQ26" s="709"/>
      <c r="AR26" s="709"/>
      <c r="AS26" s="709"/>
      <c r="AT26" s="709"/>
      <c r="AU26" s="709"/>
      <c r="AV26" s="709"/>
      <c r="AW26" s="709"/>
      <c r="AX26" s="709"/>
      <c r="AY26" s="709"/>
      <c r="AZ26" s="709"/>
      <c r="BA26" s="709"/>
      <c r="BB26" s="709"/>
      <c r="BC26" s="709"/>
      <c r="BD26" s="709"/>
      <c r="BE26" s="709"/>
      <c r="BF26" s="687"/>
      <c r="BG26" s="666" t="s">
        <v>178</v>
      </c>
      <c r="BH26" s="667"/>
      <c r="BI26" s="667"/>
      <c r="BJ26" s="667"/>
      <c r="BK26" s="667"/>
      <c r="BL26" s="667"/>
      <c r="BM26" s="667"/>
      <c r="BN26" s="668"/>
      <c r="BO26" s="669" t="s">
        <v>238</v>
      </c>
      <c r="BP26" s="669"/>
      <c r="BQ26" s="669"/>
      <c r="BR26" s="669"/>
      <c r="BS26" s="670" t="s">
        <v>178</v>
      </c>
      <c r="BT26" s="670"/>
      <c r="BU26" s="670"/>
      <c r="BV26" s="670"/>
      <c r="BW26" s="670"/>
      <c r="BX26" s="670"/>
      <c r="BY26" s="670"/>
      <c r="BZ26" s="670"/>
      <c r="CA26" s="670"/>
      <c r="CB26" s="674"/>
      <c r="CD26" s="681" t="s">
        <v>303</v>
      </c>
      <c r="CE26" s="682"/>
      <c r="CF26" s="682"/>
      <c r="CG26" s="682"/>
      <c r="CH26" s="682"/>
      <c r="CI26" s="682"/>
      <c r="CJ26" s="682"/>
      <c r="CK26" s="682"/>
      <c r="CL26" s="682"/>
      <c r="CM26" s="682"/>
      <c r="CN26" s="682"/>
      <c r="CO26" s="682"/>
      <c r="CP26" s="682"/>
      <c r="CQ26" s="683"/>
      <c r="CR26" s="666">
        <v>1083276</v>
      </c>
      <c r="CS26" s="667"/>
      <c r="CT26" s="667"/>
      <c r="CU26" s="667"/>
      <c r="CV26" s="667"/>
      <c r="CW26" s="667"/>
      <c r="CX26" s="667"/>
      <c r="CY26" s="668"/>
      <c r="CZ26" s="671">
        <v>5.5</v>
      </c>
      <c r="DA26" s="706"/>
      <c r="DB26" s="706"/>
      <c r="DC26" s="708"/>
      <c r="DD26" s="675">
        <v>1015546</v>
      </c>
      <c r="DE26" s="667"/>
      <c r="DF26" s="667"/>
      <c r="DG26" s="667"/>
      <c r="DH26" s="667"/>
      <c r="DI26" s="667"/>
      <c r="DJ26" s="667"/>
      <c r="DK26" s="668"/>
      <c r="DL26" s="675" t="s">
        <v>238</v>
      </c>
      <c r="DM26" s="667"/>
      <c r="DN26" s="667"/>
      <c r="DO26" s="667"/>
      <c r="DP26" s="667"/>
      <c r="DQ26" s="667"/>
      <c r="DR26" s="667"/>
      <c r="DS26" s="667"/>
      <c r="DT26" s="667"/>
      <c r="DU26" s="667"/>
      <c r="DV26" s="668"/>
      <c r="DW26" s="671" t="s">
        <v>238</v>
      </c>
      <c r="DX26" s="706"/>
      <c r="DY26" s="706"/>
      <c r="DZ26" s="706"/>
      <c r="EA26" s="706"/>
      <c r="EB26" s="706"/>
      <c r="EC26" s="707"/>
    </row>
    <row r="27" spans="2:133" ht="11.25" customHeight="1" x14ac:dyDescent="0.15">
      <c r="B27" s="663" t="s">
        <v>304</v>
      </c>
      <c r="C27" s="664"/>
      <c r="D27" s="664"/>
      <c r="E27" s="664"/>
      <c r="F27" s="664"/>
      <c r="G27" s="664"/>
      <c r="H27" s="664"/>
      <c r="I27" s="664"/>
      <c r="J27" s="664"/>
      <c r="K27" s="664"/>
      <c r="L27" s="664"/>
      <c r="M27" s="664"/>
      <c r="N27" s="664"/>
      <c r="O27" s="664"/>
      <c r="P27" s="664"/>
      <c r="Q27" s="665"/>
      <c r="R27" s="666">
        <v>9026932</v>
      </c>
      <c r="S27" s="667"/>
      <c r="T27" s="667"/>
      <c r="U27" s="667"/>
      <c r="V27" s="667"/>
      <c r="W27" s="667"/>
      <c r="X27" s="667"/>
      <c r="Y27" s="668"/>
      <c r="Z27" s="669">
        <v>43.2</v>
      </c>
      <c r="AA27" s="669"/>
      <c r="AB27" s="669"/>
      <c r="AC27" s="669"/>
      <c r="AD27" s="670">
        <v>8757728</v>
      </c>
      <c r="AE27" s="670"/>
      <c r="AF27" s="670"/>
      <c r="AG27" s="670"/>
      <c r="AH27" s="670"/>
      <c r="AI27" s="670"/>
      <c r="AJ27" s="670"/>
      <c r="AK27" s="670"/>
      <c r="AL27" s="671">
        <v>99.800003051757813</v>
      </c>
      <c r="AM27" s="672"/>
      <c r="AN27" s="672"/>
      <c r="AO27" s="673"/>
      <c r="AP27" s="663" t="s">
        <v>305</v>
      </c>
      <c r="AQ27" s="664"/>
      <c r="AR27" s="664"/>
      <c r="AS27" s="664"/>
      <c r="AT27" s="664"/>
      <c r="AU27" s="664"/>
      <c r="AV27" s="664"/>
      <c r="AW27" s="664"/>
      <c r="AX27" s="664"/>
      <c r="AY27" s="664"/>
      <c r="AZ27" s="664"/>
      <c r="BA27" s="664"/>
      <c r="BB27" s="664"/>
      <c r="BC27" s="664"/>
      <c r="BD27" s="664"/>
      <c r="BE27" s="664"/>
      <c r="BF27" s="665"/>
      <c r="BG27" s="666">
        <v>5477782</v>
      </c>
      <c r="BH27" s="667"/>
      <c r="BI27" s="667"/>
      <c r="BJ27" s="667"/>
      <c r="BK27" s="667"/>
      <c r="BL27" s="667"/>
      <c r="BM27" s="667"/>
      <c r="BN27" s="668"/>
      <c r="BO27" s="669">
        <v>100</v>
      </c>
      <c r="BP27" s="669"/>
      <c r="BQ27" s="669"/>
      <c r="BR27" s="669"/>
      <c r="BS27" s="670" t="s">
        <v>178</v>
      </c>
      <c r="BT27" s="670"/>
      <c r="BU27" s="670"/>
      <c r="BV27" s="670"/>
      <c r="BW27" s="670"/>
      <c r="BX27" s="670"/>
      <c r="BY27" s="670"/>
      <c r="BZ27" s="670"/>
      <c r="CA27" s="670"/>
      <c r="CB27" s="674"/>
      <c r="CD27" s="681" t="s">
        <v>306</v>
      </c>
      <c r="CE27" s="682"/>
      <c r="CF27" s="682"/>
      <c r="CG27" s="682"/>
      <c r="CH27" s="682"/>
      <c r="CI27" s="682"/>
      <c r="CJ27" s="682"/>
      <c r="CK27" s="682"/>
      <c r="CL27" s="682"/>
      <c r="CM27" s="682"/>
      <c r="CN27" s="682"/>
      <c r="CO27" s="682"/>
      <c r="CP27" s="682"/>
      <c r="CQ27" s="683"/>
      <c r="CR27" s="666">
        <v>4780019</v>
      </c>
      <c r="CS27" s="691"/>
      <c r="CT27" s="691"/>
      <c r="CU27" s="691"/>
      <c r="CV27" s="691"/>
      <c r="CW27" s="691"/>
      <c r="CX27" s="691"/>
      <c r="CY27" s="692"/>
      <c r="CZ27" s="671">
        <v>24.4</v>
      </c>
      <c r="DA27" s="706"/>
      <c r="DB27" s="706"/>
      <c r="DC27" s="708"/>
      <c r="DD27" s="675">
        <v>1097798</v>
      </c>
      <c r="DE27" s="691"/>
      <c r="DF27" s="691"/>
      <c r="DG27" s="691"/>
      <c r="DH27" s="691"/>
      <c r="DI27" s="691"/>
      <c r="DJ27" s="691"/>
      <c r="DK27" s="692"/>
      <c r="DL27" s="675">
        <v>1094513</v>
      </c>
      <c r="DM27" s="691"/>
      <c r="DN27" s="691"/>
      <c r="DO27" s="691"/>
      <c r="DP27" s="691"/>
      <c r="DQ27" s="691"/>
      <c r="DR27" s="691"/>
      <c r="DS27" s="691"/>
      <c r="DT27" s="691"/>
      <c r="DU27" s="691"/>
      <c r="DV27" s="692"/>
      <c r="DW27" s="671">
        <v>11.5</v>
      </c>
      <c r="DX27" s="706"/>
      <c r="DY27" s="706"/>
      <c r="DZ27" s="706"/>
      <c r="EA27" s="706"/>
      <c r="EB27" s="706"/>
      <c r="EC27" s="707"/>
    </row>
    <row r="28" spans="2:133" ht="11.25" customHeight="1" x14ac:dyDescent="0.15">
      <c r="B28" s="663" t="s">
        <v>307</v>
      </c>
      <c r="C28" s="664"/>
      <c r="D28" s="664"/>
      <c r="E28" s="664"/>
      <c r="F28" s="664"/>
      <c r="G28" s="664"/>
      <c r="H28" s="664"/>
      <c r="I28" s="664"/>
      <c r="J28" s="664"/>
      <c r="K28" s="664"/>
      <c r="L28" s="664"/>
      <c r="M28" s="664"/>
      <c r="N28" s="664"/>
      <c r="O28" s="664"/>
      <c r="P28" s="664"/>
      <c r="Q28" s="665"/>
      <c r="R28" s="666">
        <v>4103</v>
      </c>
      <c r="S28" s="667"/>
      <c r="T28" s="667"/>
      <c r="U28" s="667"/>
      <c r="V28" s="667"/>
      <c r="W28" s="667"/>
      <c r="X28" s="667"/>
      <c r="Y28" s="668"/>
      <c r="Z28" s="669">
        <v>0</v>
      </c>
      <c r="AA28" s="669"/>
      <c r="AB28" s="669"/>
      <c r="AC28" s="669"/>
      <c r="AD28" s="670">
        <v>4103</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308</v>
      </c>
      <c r="CE28" s="682"/>
      <c r="CF28" s="682"/>
      <c r="CG28" s="682"/>
      <c r="CH28" s="682"/>
      <c r="CI28" s="682"/>
      <c r="CJ28" s="682"/>
      <c r="CK28" s="682"/>
      <c r="CL28" s="682"/>
      <c r="CM28" s="682"/>
      <c r="CN28" s="682"/>
      <c r="CO28" s="682"/>
      <c r="CP28" s="682"/>
      <c r="CQ28" s="683"/>
      <c r="CR28" s="666">
        <v>1831734</v>
      </c>
      <c r="CS28" s="667"/>
      <c r="CT28" s="667"/>
      <c r="CU28" s="667"/>
      <c r="CV28" s="667"/>
      <c r="CW28" s="667"/>
      <c r="CX28" s="667"/>
      <c r="CY28" s="668"/>
      <c r="CZ28" s="671">
        <v>9.4</v>
      </c>
      <c r="DA28" s="706"/>
      <c r="DB28" s="706"/>
      <c r="DC28" s="708"/>
      <c r="DD28" s="675">
        <v>1738716</v>
      </c>
      <c r="DE28" s="667"/>
      <c r="DF28" s="667"/>
      <c r="DG28" s="667"/>
      <c r="DH28" s="667"/>
      <c r="DI28" s="667"/>
      <c r="DJ28" s="667"/>
      <c r="DK28" s="668"/>
      <c r="DL28" s="675">
        <v>1738716</v>
      </c>
      <c r="DM28" s="667"/>
      <c r="DN28" s="667"/>
      <c r="DO28" s="667"/>
      <c r="DP28" s="667"/>
      <c r="DQ28" s="667"/>
      <c r="DR28" s="667"/>
      <c r="DS28" s="667"/>
      <c r="DT28" s="667"/>
      <c r="DU28" s="667"/>
      <c r="DV28" s="668"/>
      <c r="DW28" s="671">
        <v>18.2</v>
      </c>
      <c r="DX28" s="706"/>
      <c r="DY28" s="706"/>
      <c r="DZ28" s="706"/>
      <c r="EA28" s="706"/>
      <c r="EB28" s="706"/>
      <c r="EC28" s="707"/>
    </row>
    <row r="29" spans="2:133" ht="11.25" customHeight="1" x14ac:dyDescent="0.15">
      <c r="B29" s="663" t="s">
        <v>309</v>
      </c>
      <c r="C29" s="664"/>
      <c r="D29" s="664"/>
      <c r="E29" s="664"/>
      <c r="F29" s="664"/>
      <c r="G29" s="664"/>
      <c r="H29" s="664"/>
      <c r="I29" s="664"/>
      <c r="J29" s="664"/>
      <c r="K29" s="664"/>
      <c r="L29" s="664"/>
      <c r="M29" s="664"/>
      <c r="N29" s="664"/>
      <c r="O29" s="664"/>
      <c r="P29" s="664"/>
      <c r="Q29" s="665"/>
      <c r="R29" s="666">
        <v>130721</v>
      </c>
      <c r="S29" s="667"/>
      <c r="T29" s="667"/>
      <c r="U29" s="667"/>
      <c r="V29" s="667"/>
      <c r="W29" s="667"/>
      <c r="X29" s="667"/>
      <c r="Y29" s="668"/>
      <c r="Z29" s="669">
        <v>0.6</v>
      </c>
      <c r="AA29" s="669"/>
      <c r="AB29" s="669"/>
      <c r="AC29" s="669"/>
      <c r="AD29" s="670" t="s">
        <v>178</v>
      </c>
      <c r="AE29" s="670"/>
      <c r="AF29" s="670"/>
      <c r="AG29" s="670"/>
      <c r="AH29" s="670"/>
      <c r="AI29" s="670"/>
      <c r="AJ29" s="670"/>
      <c r="AK29" s="670"/>
      <c r="AL29" s="671" t="s">
        <v>178</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310</v>
      </c>
      <c r="CE29" s="716"/>
      <c r="CF29" s="681" t="s">
        <v>70</v>
      </c>
      <c r="CG29" s="682"/>
      <c r="CH29" s="682"/>
      <c r="CI29" s="682"/>
      <c r="CJ29" s="682"/>
      <c r="CK29" s="682"/>
      <c r="CL29" s="682"/>
      <c r="CM29" s="682"/>
      <c r="CN29" s="682"/>
      <c r="CO29" s="682"/>
      <c r="CP29" s="682"/>
      <c r="CQ29" s="683"/>
      <c r="CR29" s="666">
        <v>1831734</v>
      </c>
      <c r="CS29" s="691"/>
      <c r="CT29" s="691"/>
      <c r="CU29" s="691"/>
      <c r="CV29" s="691"/>
      <c r="CW29" s="691"/>
      <c r="CX29" s="691"/>
      <c r="CY29" s="692"/>
      <c r="CZ29" s="671">
        <v>9.4</v>
      </c>
      <c r="DA29" s="706"/>
      <c r="DB29" s="706"/>
      <c r="DC29" s="708"/>
      <c r="DD29" s="675">
        <v>1738716</v>
      </c>
      <c r="DE29" s="691"/>
      <c r="DF29" s="691"/>
      <c r="DG29" s="691"/>
      <c r="DH29" s="691"/>
      <c r="DI29" s="691"/>
      <c r="DJ29" s="691"/>
      <c r="DK29" s="692"/>
      <c r="DL29" s="675">
        <v>1738716</v>
      </c>
      <c r="DM29" s="691"/>
      <c r="DN29" s="691"/>
      <c r="DO29" s="691"/>
      <c r="DP29" s="691"/>
      <c r="DQ29" s="691"/>
      <c r="DR29" s="691"/>
      <c r="DS29" s="691"/>
      <c r="DT29" s="691"/>
      <c r="DU29" s="691"/>
      <c r="DV29" s="692"/>
      <c r="DW29" s="671">
        <v>18.2</v>
      </c>
      <c r="DX29" s="706"/>
      <c r="DY29" s="706"/>
      <c r="DZ29" s="706"/>
      <c r="EA29" s="706"/>
      <c r="EB29" s="706"/>
      <c r="EC29" s="707"/>
    </row>
    <row r="30" spans="2:133" ht="11.25" customHeight="1" x14ac:dyDescent="0.15">
      <c r="B30" s="663" t="s">
        <v>311</v>
      </c>
      <c r="C30" s="664"/>
      <c r="D30" s="664"/>
      <c r="E30" s="664"/>
      <c r="F30" s="664"/>
      <c r="G30" s="664"/>
      <c r="H30" s="664"/>
      <c r="I30" s="664"/>
      <c r="J30" s="664"/>
      <c r="K30" s="664"/>
      <c r="L30" s="664"/>
      <c r="M30" s="664"/>
      <c r="N30" s="664"/>
      <c r="O30" s="664"/>
      <c r="P30" s="664"/>
      <c r="Q30" s="665"/>
      <c r="R30" s="666">
        <v>199360</v>
      </c>
      <c r="S30" s="667"/>
      <c r="T30" s="667"/>
      <c r="U30" s="667"/>
      <c r="V30" s="667"/>
      <c r="W30" s="667"/>
      <c r="X30" s="667"/>
      <c r="Y30" s="668"/>
      <c r="Z30" s="669">
        <v>1</v>
      </c>
      <c r="AA30" s="669"/>
      <c r="AB30" s="669"/>
      <c r="AC30" s="669"/>
      <c r="AD30" s="670">
        <v>6870</v>
      </c>
      <c r="AE30" s="670"/>
      <c r="AF30" s="670"/>
      <c r="AG30" s="670"/>
      <c r="AH30" s="670"/>
      <c r="AI30" s="670"/>
      <c r="AJ30" s="670"/>
      <c r="AK30" s="670"/>
      <c r="AL30" s="671">
        <v>0.1</v>
      </c>
      <c r="AM30" s="672"/>
      <c r="AN30" s="672"/>
      <c r="AO30" s="673"/>
      <c r="AP30" s="645" t="s">
        <v>227</v>
      </c>
      <c r="AQ30" s="646"/>
      <c r="AR30" s="646"/>
      <c r="AS30" s="646"/>
      <c r="AT30" s="646"/>
      <c r="AU30" s="646"/>
      <c r="AV30" s="646"/>
      <c r="AW30" s="646"/>
      <c r="AX30" s="646"/>
      <c r="AY30" s="646"/>
      <c r="AZ30" s="646"/>
      <c r="BA30" s="646"/>
      <c r="BB30" s="646"/>
      <c r="BC30" s="646"/>
      <c r="BD30" s="646"/>
      <c r="BE30" s="646"/>
      <c r="BF30" s="647"/>
      <c r="BG30" s="645" t="s">
        <v>312</v>
      </c>
      <c r="BH30" s="713"/>
      <c r="BI30" s="713"/>
      <c r="BJ30" s="713"/>
      <c r="BK30" s="713"/>
      <c r="BL30" s="713"/>
      <c r="BM30" s="713"/>
      <c r="BN30" s="713"/>
      <c r="BO30" s="713"/>
      <c r="BP30" s="713"/>
      <c r="BQ30" s="714"/>
      <c r="BR30" s="645" t="s">
        <v>313</v>
      </c>
      <c r="BS30" s="713"/>
      <c r="BT30" s="713"/>
      <c r="BU30" s="713"/>
      <c r="BV30" s="713"/>
      <c r="BW30" s="713"/>
      <c r="BX30" s="713"/>
      <c r="BY30" s="713"/>
      <c r="BZ30" s="713"/>
      <c r="CA30" s="713"/>
      <c r="CB30" s="714"/>
      <c r="CD30" s="717"/>
      <c r="CE30" s="718"/>
      <c r="CF30" s="681" t="s">
        <v>314</v>
      </c>
      <c r="CG30" s="682"/>
      <c r="CH30" s="682"/>
      <c r="CI30" s="682"/>
      <c r="CJ30" s="682"/>
      <c r="CK30" s="682"/>
      <c r="CL30" s="682"/>
      <c r="CM30" s="682"/>
      <c r="CN30" s="682"/>
      <c r="CO30" s="682"/>
      <c r="CP30" s="682"/>
      <c r="CQ30" s="683"/>
      <c r="CR30" s="666">
        <v>1781358</v>
      </c>
      <c r="CS30" s="667"/>
      <c r="CT30" s="667"/>
      <c r="CU30" s="667"/>
      <c r="CV30" s="667"/>
      <c r="CW30" s="667"/>
      <c r="CX30" s="667"/>
      <c r="CY30" s="668"/>
      <c r="CZ30" s="671">
        <v>9.1</v>
      </c>
      <c r="DA30" s="706"/>
      <c r="DB30" s="706"/>
      <c r="DC30" s="708"/>
      <c r="DD30" s="675">
        <v>1691910</v>
      </c>
      <c r="DE30" s="667"/>
      <c r="DF30" s="667"/>
      <c r="DG30" s="667"/>
      <c r="DH30" s="667"/>
      <c r="DI30" s="667"/>
      <c r="DJ30" s="667"/>
      <c r="DK30" s="668"/>
      <c r="DL30" s="675">
        <v>1691910</v>
      </c>
      <c r="DM30" s="667"/>
      <c r="DN30" s="667"/>
      <c r="DO30" s="667"/>
      <c r="DP30" s="667"/>
      <c r="DQ30" s="667"/>
      <c r="DR30" s="667"/>
      <c r="DS30" s="667"/>
      <c r="DT30" s="667"/>
      <c r="DU30" s="667"/>
      <c r="DV30" s="668"/>
      <c r="DW30" s="671">
        <v>17.7</v>
      </c>
      <c r="DX30" s="706"/>
      <c r="DY30" s="706"/>
      <c r="DZ30" s="706"/>
      <c r="EA30" s="706"/>
      <c r="EB30" s="706"/>
      <c r="EC30" s="707"/>
    </row>
    <row r="31" spans="2:133" ht="11.25" customHeight="1" x14ac:dyDescent="0.15">
      <c r="B31" s="663" t="s">
        <v>315</v>
      </c>
      <c r="C31" s="664"/>
      <c r="D31" s="664"/>
      <c r="E31" s="664"/>
      <c r="F31" s="664"/>
      <c r="G31" s="664"/>
      <c r="H31" s="664"/>
      <c r="I31" s="664"/>
      <c r="J31" s="664"/>
      <c r="K31" s="664"/>
      <c r="L31" s="664"/>
      <c r="M31" s="664"/>
      <c r="N31" s="664"/>
      <c r="O31" s="664"/>
      <c r="P31" s="664"/>
      <c r="Q31" s="665"/>
      <c r="R31" s="666">
        <v>69574</v>
      </c>
      <c r="S31" s="667"/>
      <c r="T31" s="667"/>
      <c r="U31" s="667"/>
      <c r="V31" s="667"/>
      <c r="W31" s="667"/>
      <c r="X31" s="667"/>
      <c r="Y31" s="668"/>
      <c r="Z31" s="669">
        <v>0.3</v>
      </c>
      <c r="AA31" s="669"/>
      <c r="AB31" s="669"/>
      <c r="AC31" s="669"/>
      <c r="AD31" s="670">
        <v>228</v>
      </c>
      <c r="AE31" s="670"/>
      <c r="AF31" s="670"/>
      <c r="AG31" s="670"/>
      <c r="AH31" s="670"/>
      <c r="AI31" s="670"/>
      <c r="AJ31" s="670"/>
      <c r="AK31" s="670"/>
      <c r="AL31" s="671">
        <v>0</v>
      </c>
      <c r="AM31" s="672"/>
      <c r="AN31" s="672"/>
      <c r="AO31" s="673"/>
      <c r="AP31" s="726" t="s">
        <v>316</v>
      </c>
      <c r="AQ31" s="727"/>
      <c r="AR31" s="727"/>
      <c r="AS31" s="727"/>
      <c r="AT31" s="732" t="s">
        <v>317</v>
      </c>
      <c r="AU31" s="217"/>
      <c r="AV31" s="217"/>
      <c r="AW31" s="217"/>
      <c r="AX31" s="652" t="s">
        <v>191</v>
      </c>
      <c r="AY31" s="653"/>
      <c r="AZ31" s="653"/>
      <c r="BA31" s="653"/>
      <c r="BB31" s="653"/>
      <c r="BC31" s="653"/>
      <c r="BD31" s="653"/>
      <c r="BE31" s="653"/>
      <c r="BF31" s="654"/>
      <c r="BG31" s="725">
        <v>99.2</v>
      </c>
      <c r="BH31" s="721"/>
      <c r="BI31" s="721"/>
      <c r="BJ31" s="721"/>
      <c r="BK31" s="721"/>
      <c r="BL31" s="721"/>
      <c r="BM31" s="661">
        <v>97</v>
      </c>
      <c r="BN31" s="721"/>
      <c r="BO31" s="721"/>
      <c r="BP31" s="721"/>
      <c r="BQ31" s="722"/>
      <c r="BR31" s="725">
        <v>98.9</v>
      </c>
      <c r="BS31" s="721"/>
      <c r="BT31" s="721"/>
      <c r="BU31" s="721"/>
      <c r="BV31" s="721"/>
      <c r="BW31" s="721"/>
      <c r="BX31" s="661">
        <v>96.8</v>
      </c>
      <c r="BY31" s="721"/>
      <c r="BZ31" s="721"/>
      <c r="CA31" s="721"/>
      <c r="CB31" s="722"/>
      <c r="CD31" s="717"/>
      <c r="CE31" s="718"/>
      <c r="CF31" s="681" t="s">
        <v>318</v>
      </c>
      <c r="CG31" s="682"/>
      <c r="CH31" s="682"/>
      <c r="CI31" s="682"/>
      <c r="CJ31" s="682"/>
      <c r="CK31" s="682"/>
      <c r="CL31" s="682"/>
      <c r="CM31" s="682"/>
      <c r="CN31" s="682"/>
      <c r="CO31" s="682"/>
      <c r="CP31" s="682"/>
      <c r="CQ31" s="683"/>
      <c r="CR31" s="666">
        <v>50376</v>
      </c>
      <c r="CS31" s="691"/>
      <c r="CT31" s="691"/>
      <c r="CU31" s="691"/>
      <c r="CV31" s="691"/>
      <c r="CW31" s="691"/>
      <c r="CX31" s="691"/>
      <c r="CY31" s="692"/>
      <c r="CZ31" s="671">
        <v>0.3</v>
      </c>
      <c r="DA31" s="706"/>
      <c r="DB31" s="706"/>
      <c r="DC31" s="708"/>
      <c r="DD31" s="675">
        <v>46806</v>
      </c>
      <c r="DE31" s="691"/>
      <c r="DF31" s="691"/>
      <c r="DG31" s="691"/>
      <c r="DH31" s="691"/>
      <c r="DI31" s="691"/>
      <c r="DJ31" s="691"/>
      <c r="DK31" s="692"/>
      <c r="DL31" s="675">
        <v>46806</v>
      </c>
      <c r="DM31" s="691"/>
      <c r="DN31" s="691"/>
      <c r="DO31" s="691"/>
      <c r="DP31" s="691"/>
      <c r="DQ31" s="691"/>
      <c r="DR31" s="691"/>
      <c r="DS31" s="691"/>
      <c r="DT31" s="691"/>
      <c r="DU31" s="691"/>
      <c r="DV31" s="692"/>
      <c r="DW31" s="671">
        <v>0.5</v>
      </c>
      <c r="DX31" s="706"/>
      <c r="DY31" s="706"/>
      <c r="DZ31" s="706"/>
      <c r="EA31" s="706"/>
      <c r="EB31" s="706"/>
      <c r="EC31" s="707"/>
    </row>
    <row r="32" spans="2:133" ht="11.25" customHeight="1" x14ac:dyDescent="0.15">
      <c r="B32" s="663" t="s">
        <v>319</v>
      </c>
      <c r="C32" s="664"/>
      <c r="D32" s="664"/>
      <c r="E32" s="664"/>
      <c r="F32" s="664"/>
      <c r="G32" s="664"/>
      <c r="H32" s="664"/>
      <c r="I32" s="664"/>
      <c r="J32" s="664"/>
      <c r="K32" s="664"/>
      <c r="L32" s="664"/>
      <c r="M32" s="664"/>
      <c r="N32" s="664"/>
      <c r="O32" s="664"/>
      <c r="P32" s="664"/>
      <c r="Q32" s="665"/>
      <c r="R32" s="666">
        <v>4118168</v>
      </c>
      <c r="S32" s="667"/>
      <c r="T32" s="667"/>
      <c r="U32" s="667"/>
      <c r="V32" s="667"/>
      <c r="W32" s="667"/>
      <c r="X32" s="667"/>
      <c r="Y32" s="668"/>
      <c r="Z32" s="669">
        <v>19.7</v>
      </c>
      <c r="AA32" s="669"/>
      <c r="AB32" s="669"/>
      <c r="AC32" s="669"/>
      <c r="AD32" s="670" t="s">
        <v>240</v>
      </c>
      <c r="AE32" s="670"/>
      <c r="AF32" s="670"/>
      <c r="AG32" s="670"/>
      <c r="AH32" s="670"/>
      <c r="AI32" s="670"/>
      <c r="AJ32" s="670"/>
      <c r="AK32" s="670"/>
      <c r="AL32" s="671" t="s">
        <v>238</v>
      </c>
      <c r="AM32" s="672"/>
      <c r="AN32" s="672"/>
      <c r="AO32" s="673"/>
      <c r="AP32" s="728"/>
      <c r="AQ32" s="729"/>
      <c r="AR32" s="729"/>
      <c r="AS32" s="729"/>
      <c r="AT32" s="733"/>
      <c r="AU32" s="216" t="s">
        <v>320</v>
      </c>
      <c r="AV32" s="216"/>
      <c r="AW32" s="216"/>
      <c r="AX32" s="663" t="s">
        <v>321</v>
      </c>
      <c r="AY32" s="664"/>
      <c r="AZ32" s="664"/>
      <c r="BA32" s="664"/>
      <c r="BB32" s="664"/>
      <c r="BC32" s="664"/>
      <c r="BD32" s="664"/>
      <c r="BE32" s="664"/>
      <c r="BF32" s="665"/>
      <c r="BG32" s="735">
        <v>98.6</v>
      </c>
      <c r="BH32" s="691"/>
      <c r="BI32" s="691"/>
      <c r="BJ32" s="691"/>
      <c r="BK32" s="691"/>
      <c r="BL32" s="691"/>
      <c r="BM32" s="672">
        <v>96.1</v>
      </c>
      <c r="BN32" s="723"/>
      <c r="BO32" s="723"/>
      <c r="BP32" s="723"/>
      <c r="BQ32" s="724"/>
      <c r="BR32" s="735">
        <v>98.8</v>
      </c>
      <c r="BS32" s="691"/>
      <c r="BT32" s="691"/>
      <c r="BU32" s="691"/>
      <c r="BV32" s="691"/>
      <c r="BW32" s="691"/>
      <c r="BX32" s="672">
        <v>96.2</v>
      </c>
      <c r="BY32" s="723"/>
      <c r="BZ32" s="723"/>
      <c r="CA32" s="723"/>
      <c r="CB32" s="724"/>
      <c r="CD32" s="719"/>
      <c r="CE32" s="720"/>
      <c r="CF32" s="681" t="s">
        <v>322</v>
      </c>
      <c r="CG32" s="682"/>
      <c r="CH32" s="682"/>
      <c r="CI32" s="682"/>
      <c r="CJ32" s="682"/>
      <c r="CK32" s="682"/>
      <c r="CL32" s="682"/>
      <c r="CM32" s="682"/>
      <c r="CN32" s="682"/>
      <c r="CO32" s="682"/>
      <c r="CP32" s="682"/>
      <c r="CQ32" s="683"/>
      <c r="CR32" s="666" t="s">
        <v>178</v>
      </c>
      <c r="CS32" s="667"/>
      <c r="CT32" s="667"/>
      <c r="CU32" s="667"/>
      <c r="CV32" s="667"/>
      <c r="CW32" s="667"/>
      <c r="CX32" s="667"/>
      <c r="CY32" s="668"/>
      <c r="CZ32" s="671" t="s">
        <v>238</v>
      </c>
      <c r="DA32" s="706"/>
      <c r="DB32" s="706"/>
      <c r="DC32" s="708"/>
      <c r="DD32" s="675" t="s">
        <v>178</v>
      </c>
      <c r="DE32" s="667"/>
      <c r="DF32" s="667"/>
      <c r="DG32" s="667"/>
      <c r="DH32" s="667"/>
      <c r="DI32" s="667"/>
      <c r="DJ32" s="667"/>
      <c r="DK32" s="668"/>
      <c r="DL32" s="675" t="s">
        <v>178</v>
      </c>
      <c r="DM32" s="667"/>
      <c r="DN32" s="667"/>
      <c r="DO32" s="667"/>
      <c r="DP32" s="667"/>
      <c r="DQ32" s="667"/>
      <c r="DR32" s="667"/>
      <c r="DS32" s="667"/>
      <c r="DT32" s="667"/>
      <c r="DU32" s="667"/>
      <c r="DV32" s="668"/>
      <c r="DW32" s="671" t="s">
        <v>178</v>
      </c>
      <c r="DX32" s="706"/>
      <c r="DY32" s="706"/>
      <c r="DZ32" s="706"/>
      <c r="EA32" s="706"/>
      <c r="EB32" s="706"/>
      <c r="EC32" s="707"/>
    </row>
    <row r="33" spans="2:133" ht="11.25" customHeight="1" x14ac:dyDescent="0.15">
      <c r="B33" s="702" t="s">
        <v>323</v>
      </c>
      <c r="C33" s="703"/>
      <c r="D33" s="703"/>
      <c r="E33" s="703"/>
      <c r="F33" s="703"/>
      <c r="G33" s="703"/>
      <c r="H33" s="703"/>
      <c r="I33" s="703"/>
      <c r="J33" s="703"/>
      <c r="K33" s="703"/>
      <c r="L33" s="703"/>
      <c r="M33" s="703"/>
      <c r="N33" s="703"/>
      <c r="O33" s="703"/>
      <c r="P33" s="703"/>
      <c r="Q33" s="704"/>
      <c r="R33" s="666" t="s">
        <v>178</v>
      </c>
      <c r="S33" s="667"/>
      <c r="T33" s="667"/>
      <c r="U33" s="667"/>
      <c r="V33" s="667"/>
      <c r="W33" s="667"/>
      <c r="X33" s="667"/>
      <c r="Y33" s="668"/>
      <c r="Z33" s="669" t="s">
        <v>178</v>
      </c>
      <c r="AA33" s="669"/>
      <c r="AB33" s="669"/>
      <c r="AC33" s="669"/>
      <c r="AD33" s="670" t="s">
        <v>178</v>
      </c>
      <c r="AE33" s="670"/>
      <c r="AF33" s="670"/>
      <c r="AG33" s="670"/>
      <c r="AH33" s="670"/>
      <c r="AI33" s="670"/>
      <c r="AJ33" s="670"/>
      <c r="AK33" s="670"/>
      <c r="AL33" s="671" t="s">
        <v>178</v>
      </c>
      <c r="AM33" s="672"/>
      <c r="AN33" s="672"/>
      <c r="AO33" s="673"/>
      <c r="AP33" s="730"/>
      <c r="AQ33" s="731"/>
      <c r="AR33" s="731"/>
      <c r="AS33" s="731"/>
      <c r="AT33" s="734"/>
      <c r="AU33" s="218"/>
      <c r="AV33" s="218"/>
      <c r="AW33" s="218"/>
      <c r="AX33" s="710" t="s">
        <v>324</v>
      </c>
      <c r="AY33" s="711"/>
      <c r="AZ33" s="711"/>
      <c r="BA33" s="711"/>
      <c r="BB33" s="711"/>
      <c r="BC33" s="711"/>
      <c r="BD33" s="711"/>
      <c r="BE33" s="711"/>
      <c r="BF33" s="712"/>
      <c r="BG33" s="736">
        <v>99.5</v>
      </c>
      <c r="BH33" s="737"/>
      <c r="BI33" s="737"/>
      <c r="BJ33" s="737"/>
      <c r="BK33" s="737"/>
      <c r="BL33" s="737"/>
      <c r="BM33" s="738">
        <v>97.3</v>
      </c>
      <c r="BN33" s="737"/>
      <c r="BO33" s="737"/>
      <c r="BP33" s="737"/>
      <c r="BQ33" s="739"/>
      <c r="BR33" s="736">
        <v>98.9</v>
      </c>
      <c r="BS33" s="737"/>
      <c r="BT33" s="737"/>
      <c r="BU33" s="737"/>
      <c r="BV33" s="737"/>
      <c r="BW33" s="737"/>
      <c r="BX33" s="738">
        <v>96.9</v>
      </c>
      <c r="BY33" s="737"/>
      <c r="BZ33" s="737"/>
      <c r="CA33" s="737"/>
      <c r="CB33" s="739"/>
      <c r="CD33" s="681" t="s">
        <v>325</v>
      </c>
      <c r="CE33" s="682"/>
      <c r="CF33" s="682"/>
      <c r="CG33" s="682"/>
      <c r="CH33" s="682"/>
      <c r="CI33" s="682"/>
      <c r="CJ33" s="682"/>
      <c r="CK33" s="682"/>
      <c r="CL33" s="682"/>
      <c r="CM33" s="682"/>
      <c r="CN33" s="682"/>
      <c r="CO33" s="682"/>
      <c r="CP33" s="682"/>
      <c r="CQ33" s="683"/>
      <c r="CR33" s="666">
        <v>7093346</v>
      </c>
      <c r="CS33" s="691"/>
      <c r="CT33" s="691"/>
      <c r="CU33" s="691"/>
      <c r="CV33" s="691"/>
      <c r="CW33" s="691"/>
      <c r="CX33" s="691"/>
      <c r="CY33" s="692"/>
      <c r="CZ33" s="671">
        <v>36.299999999999997</v>
      </c>
      <c r="DA33" s="706"/>
      <c r="DB33" s="706"/>
      <c r="DC33" s="708"/>
      <c r="DD33" s="675">
        <v>5652177</v>
      </c>
      <c r="DE33" s="691"/>
      <c r="DF33" s="691"/>
      <c r="DG33" s="691"/>
      <c r="DH33" s="691"/>
      <c r="DI33" s="691"/>
      <c r="DJ33" s="691"/>
      <c r="DK33" s="692"/>
      <c r="DL33" s="675">
        <v>3067263</v>
      </c>
      <c r="DM33" s="691"/>
      <c r="DN33" s="691"/>
      <c r="DO33" s="691"/>
      <c r="DP33" s="691"/>
      <c r="DQ33" s="691"/>
      <c r="DR33" s="691"/>
      <c r="DS33" s="691"/>
      <c r="DT33" s="691"/>
      <c r="DU33" s="691"/>
      <c r="DV33" s="692"/>
      <c r="DW33" s="671">
        <v>32.1</v>
      </c>
      <c r="DX33" s="706"/>
      <c r="DY33" s="706"/>
      <c r="DZ33" s="706"/>
      <c r="EA33" s="706"/>
      <c r="EB33" s="706"/>
      <c r="EC33" s="707"/>
    </row>
    <row r="34" spans="2:133" ht="11.25" customHeight="1" x14ac:dyDescent="0.15">
      <c r="B34" s="663" t="s">
        <v>326</v>
      </c>
      <c r="C34" s="664"/>
      <c r="D34" s="664"/>
      <c r="E34" s="664"/>
      <c r="F34" s="664"/>
      <c r="G34" s="664"/>
      <c r="H34" s="664"/>
      <c r="I34" s="664"/>
      <c r="J34" s="664"/>
      <c r="K34" s="664"/>
      <c r="L34" s="664"/>
      <c r="M34" s="664"/>
      <c r="N34" s="664"/>
      <c r="O34" s="664"/>
      <c r="P34" s="664"/>
      <c r="Q34" s="665"/>
      <c r="R34" s="666">
        <v>1692765</v>
      </c>
      <c r="S34" s="667"/>
      <c r="T34" s="667"/>
      <c r="U34" s="667"/>
      <c r="V34" s="667"/>
      <c r="W34" s="667"/>
      <c r="X34" s="667"/>
      <c r="Y34" s="668"/>
      <c r="Z34" s="669">
        <v>8.1</v>
      </c>
      <c r="AA34" s="669"/>
      <c r="AB34" s="669"/>
      <c r="AC34" s="669"/>
      <c r="AD34" s="670" t="s">
        <v>240</v>
      </c>
      <c r="AE34" s="670"/>
      <c r="AF34" s="670"/>
      <c r="AG34" s="670"/>
      <c r="AH34" s="670"/>
      <c r="AI34" s="670"/>
      <c r="AJ34" s="670"/>
      <c r="AK34" s="670"/>
      <c r="AL34" s="671" t="s">
        <v>178</v>
      </c>
      <c r="AM34" s="672"/>
      <c r="AN34" s="672"/>
      <c r="AO34" s="67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1" t="s">
        <v>327</v>
      </c>
      <c r="CE34" s="682"/>
      <c r="CF34" s="682"/>
      <c r="CG34" s="682"/>
      <c r="CH34" s="682"/>
      <c r="CI34" s="682"/>
      <c r="CJ34" s="682"/>
      <c r="CK34" s="682"/>
      <c r="CL34" s="682"/>
      <c r="CM34" s="682"/>
      <c r="CN34" s="682"/>
      <c r="CO34" s="682"/>
      <c r="CP34" s="682"/>
      <c r="CQ34" s="683"/>
      <c r="CR34" s="666">
        <v>2214146</v>
      </c>
      <c r="CS34" s="667"/>
      <c r="CT34" s="667"/>
      <c r="CU34" s="667"/>
      <c r="CV34" s="667"/>
      <c r="CW34" s="667"/>
      <c r="CX34" s="667"/>
      <c r="CY34" s="668"/>
      <c r="CZ34" s="671">
        <v>11.3</v>
      </c>
      <c r="DA34" s="706"/>
      <c r="DB34" s="706"/>
      <c r="DC34" s="708"/>
      <c r="DD34" s="675">
        <v>1638915</v>
      </c>
      <c r="DE34" s="667"/>
      <c r="DF34" s="667"/>
      <c r="DG34" s="667"/>
      <c r="DH34" s="667"/>
      <c r="DI34" s="667"/>
      <c r="DJ34" s="667"/>
      <c r="DK34" s="668"/>
      <c r="DL34" s="675">
        <v>1193914</v>
      </c>
      <c r="DM34" s="667"/>
      <c r="DN34" s="667"/>
      <c r="DO34" s="667"/>
      <c r="DP34" s="667"/>
      <c r="DQ34" s="667"/>
      <c r="DR34" s="667"/>
      <c r="DS34" s="667"/>
      <c r="DT34" s="667"/>
      <c r="DU34" s="667"/>
      <c r="DV34" s="668"/>
      <c r="DW34" s="671">
        <v>12.5</v>
      </c>
      <c r="DX34" s="706"/>
      <c r="DY34" s="706"/>
      <c r="DZ34" s="706"/>
      <c r="EA34" s="706"/>
      <c r="EB34" s="706"/>
      <c r="EC34" s="707"/>
    </row>
    <row r="35" spans="2:133" ht="11.25" customHeight="1" x14ac:dyDescent="0.15">
      <c r="B35" s="663" t="s">
        <v>328</v>
      </c>
      <c r="C35" s="664"/>
      <c r="D35" s="664"/>
      <c r="E35" s="664"/>
      <c r="F35" s="664"/>
      <c r="G35" s="664"/>
      <c r="H35" s="664"/>
      <c r="I35" s="664"/>
      <c r="J35" s="664"/>
      <c r="K35" s="664"/>
      <c r="L35" s="664"/>
      <c r="M35" s="664"/>
      <c r="N35" s="664"/>
      <c r="O35" s="664"/>
      <c r="P35" s="664"/>
      <c r="Q35" s="665"/>
      <c r="R35" s="666">
        <v>12357</v>
      </c>
      <c r="S35" s="667"/>
      <c r="T35" s="667"/>
      <c r="U35" s="667"/>
      <c r="V35" s="667"/>
      <c r="W35" s="667"/>
      <c r="X35" s="667"/>
      <c r="Y35" s="668"/>
      <c r="Z35" s="669">
        <v>0.1</v>
      </c>
      <c r="AA35" s="669"/>
      <c r="AB35" s="669"/>
      <c r="AC35" s="669"/>
      <c r="AD35" s="670">
        <v>6801</v>
      </c>
      <c r="AE35" s="670"/>
      <c r="AF35" s="670"/>
      <c r="AG35" s="670"/>
      <c r="AH35" s="670"/>
      <c r="AI35" s="670"/>
      <c r="AJ35" s="670"/>
      <c r="AK35" s="670"/>
      <c r="AL35" s="671">
        <v>0.1</v>
      </c>
      <c r="AM35" s="672"/>
      <c r="AN35" s="672"/>
      <c r="AO35" s="673"/>
      <c r="AP35" s="221"/>
      <c r="AQ35" s="645" t="s">
        <v>329</v>
      </c>
      <c r="AR35" s="646"/>
      <c r="AS35" s="646"/>
      <c r="AT35" s="646"/>
      <c r="AU35" s="646"/>
      <c r="AV35" s="646"/>
      <c r="AW35" s="646"/>
      <c r="AX35" s="646"/>
      <c r="AY35" s="646"/>
      <c r="AZ35" s="646"/>
      <c r="BA35" s="646"/>
      <c r="BB35" s="646"/>
      <c r="BC35" s="646"/>
      <c r="BD35" s="646"/>
      <c r="BE35" s="646"/>
      <c r="BF35" s="647"/>
      <c r="BG35" s="645" t="s">
        <v>330</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331</v>
      </c>
      <c r="CE35" s="682"/>
      <c r="CF35" s="682"/>
      <c r="CG35" s="682"/>
      <c r="CH35" s="682"/>
      <c r="CI35" s="682"/>
      <c r="CJ35" s="682"/>
      <c r="CK35" s="682"/>
      <c r="CL35" s="682"/>
      <c r="CM35" s="682"/>
      <c r="CN35" s="682"/>
      <c r="CO35" s="682"/>
      <c r="CP35" s="682"/>
      <c r="CQ35" s="683"/>
      <c r="CR35" s="666">
        <v>284878</v>
      </c>
      <c r="CS35" s="691"/>
      <c r="CT35" s="691"/>
      <c r="CU35" s="691"/>
      <c r="CV35" s="691"/>
      <c r="CW35" s="691"/>
      <c r="CX35" s="691"/>
      <c r="CY35" s="692"/>
      <c r="CZ35" s="671">
        <v>1.5</v>
      </c>
      <c r="DA35" s="706"/>
      <c r="DB35" s="706"/>
      <c r="DC35" s="708"/>
      <c r="DD35" s="675">
        <v>192927</v>
      </c>
      <c r="DE35" s="691"/>
      <c r="DF35" s="691"/>
      <c r="DG35" s="691"/>
      <c r="DH35" s="691"/>
      <c r="DI35" s="691"/>
      <c r="DJ35" s="691"/>
      <c r="DK35" s="692"/>
      <c r="DL35" s="675">
        <v>189825</v>
      </c>
      <c r="DM35" s="691"/>
      <c r="DN35" s="691"/>
      <c r="DO35" s="691"/>
      <c r="DP35" s="691"/>
      <c r="DQ35" s="691"/>
      <c r="DR35" s="691"/>
      <c r="DS35" s="691"/>
      <c r="DT35" s="691"/>
      <c r="DU35" s="691"/>
      <c r="DV35" s="692"/>
      <c r="DW35" s="671">
        <v>2</v>
      </c>
      <c r="DX35" s="706"/>
      <c r="DY35" s="706"/>
      <c r="DZ35" s="706"/>
      <c r="EA35" s="706"/>
      <c r="EB35" s="706"/>
      <c r="EC35" s="707"/>
    </row>
    <row r="36" spans="2:133" ht="11.25" customHeight="1" x14ac:dyDescent="0.15">
      <c r="B36" s="663" t="s">
        <v>332</v>
      </c>
      <c r="C36" s="664"/>
      <c r="D36" s="664"/>
      <c r="E36" s="664"/>
      <c r="F36" s="664"/>
      <c r="G36" s="664"/>
      <c r="H36" s="664"/>
      <c r="I36" s="664"/>
      <c r="J36" s="664"/>
      <c r="K36" s="664"/>
      <c r="L36" s="664"/>
      <c r="M36" s="664"/>
      <c r="N36" s="664"/>
      <c r="O36" s="664"/>
      <c r="P36" s="664"/>
      <c r="Q36" s="665"/>
      <c r="R36" s="666">
        <v>441878</v>
      </c>
      <c r="S36" s="667"/>
      <c r="T36" s="667"/>
      <c r="U36" s="667"/>
      <c r="V36" s="667"/>
      <c r="W36" s="667"/>
      <c r="X36" s="667"/>
      <c r="Y36" s="668"/>
      <c r="Z36" s="669">
        <v>2.1</v>
      </c>
      <c r="AA36" s="669"/>
      <c r="AB36" s="669"/>
      <c r="AC36" s="669"/>
      <c r="AD36" s="670" t="s">
        <v>238</v>
      </c>
      <c r="AE36" s="670"/>
      <c r="AF36" s="670"/>
      <c r="AG36" s="670"/>
      <c r="AH36" s="670"/>
      <c r="AI36" s="670"/>
      <c r="AJ36" s="670"/>
      <c r="AK36" s="670"/>
      <c r="AL36" s="671" t="s">
        <v>178</v>
      </c>
      <c r="AM36" s="672"/>
      <c r="AN36" s="672"/>
      <c r="AO36" s="673"/>
      <c r="AP36" s="221"/>
      <c r="AQ36" s="740" t="s">
        <v>333</v>
      </c>
      <c r="AR36" s="741"/>
      <c r="AS36" s="741"/>
      <c r="AT36" s="741"/>
      <c r="AU36" s="741"/>
      <c r="AV36" s="741"/>
      <c r="AW36" s="741"/>
      <c r="AX36" s="741"/>
      <c r="AY36" s="742"/>
      <c r="AZ36" s="655">
        <v>1441828</v>
      </c>
      <c r="BA36" s="656"/>
      <c r="BB36" s="656"/>
      <c r="BC36" s="656"/>
      <c r="BD36" s="656"/>
      <c r="BE36" s="656"/>
      <c r="BF36" s="743"/>
      <c r="BG36" s="677" t="s">
        <v>334</v>
      </c>
      <c r="BH36" s="678"/>
      <c r="BI36" s="678"/>
      <c r="BJ36" s="678"/>
      <c r="BK36" s="678"/>
      <c r="BL36" s="678"/>
      <c r="BM36" s="678"/>
      <c r="BN36" s="678"/>
      <c r="BO36" s="678"/>
      <c r="BP36" s="678"/>
      <c r="BQ36" s="678"/>
      <c r="BR36" s="678"/>
      <c r="BS36" s="678"/>
      <c r="BT36" s="678"/>
      <c r="BU36" s="679"/>
      <c r="BV36" s="655">
        <v>152106</v>
      </c>
      <c r="BW36" s="656"/>
      <c r="BX36" s="656"/>
      <c r="BY36" s="656"/>
      <c r="BZ36" s="656"/>
      <c r="CA36" s="656"/>
      <c r="CB36" s="743"/>
      <c r="CD36" s="681" t="s">
        <v>335</v>
      </c>
      <c r="CE36" s="682"/>
      <c r="CF36" s="682"/>
      <c r="CG36" s="682"/>
      <c r="CH36" s="682"/>
      <c r="CI36" s="682"/>
      <c r="CJ36" s="682"/>
      <c r="CK36" s="682"/>
      <c r="CL36" s="682"/>
      <c r="CM36" s="682"/>
      <c r="CN36" s="682"/>
      <c r="CO36" s="682"/>
      <c r="CP36" s="682"/>
      <c r="CQ36" s="683"/>
      <c r="CR36" s="666">
        <v>1877835</v>
      </c>
      <c r="CS36" s="667"/>
      <c r="CT36" s="667"/>
      <c r="CU36" s="667"/>
      <c r="CV36" s="667"/>
      <c r="CW36" s="667"/>
      <c r="CX36" s="667"/>
      <c r="CY36" s="668"/>
      <c r="CZ36" s="671">
        <v>9.6</v>
      </c>
      <c r="DA36" s="706"/>
      <c r="DB36" s="706"/>
      <c r="DC36" s="708"/>
      <c r="DD36" s="675">
        <v>1317639</v>
      </c>
      <c r="DE36" s="667"/>
      <c r="DF36" s="667"/>
      <c r="DG36" s="667"/>
      <c r="DH36" s="667"/>
      <c r="DI36" s="667"/>
      <c r="DJ36" s="667"/>
      <c r="DK36" s="668"/>
      <c r="DL36" s="675">
        <v>778836</v>
      </c>
      <c r="DM36" s="667"/>
      <c r="DN36" s="667"/>
      <c r="DO36" s="667"/>
      <c r="DP36" s="667"/>
      <c r="DQ36" s="667"/>
      <c r="DR36" s="667"/>
      <c r="DS36" s="667"/>
      <c r="DT36" s="667"/>
      <c r="DU36" s="667"/>
      <c r="DV36" s="668"/>
      <c r="DW36" s="671">
        <v>8.1999999999999993</v>
      </c>
      <c r="DX36" s="706"/>
      <c r="DY36" s="706"/>
      <c r="DZ36" s="706"/>
      <c r="EA36" s="706"/>
      <c r="EB36" s="706"/>
      <c r="EC36" s="707"/>
    </row>
    <row r="37" spans="2:133" ht="11.25" customHeight="1" x14ac:dyDescent="0.15">
      <c r="B37" s="663" t="s">
        <v>336</v>
      </c>
      <c r="C37" s="664"/>
      <c r="D37" s="664"/>
      <c r="E37" s="664"/>
      <c r="F37" s="664"/>
      <c r="G37" s="664"/>
      <c r="H37" s="664"/>
      <c r="I37" s="664"/>
      <c r="J37" s="664"/>
      <c r="K37" s="664"/>
      <c r="L37" s="664"/>
      <c r="M37" s="664"/>
      <c r="N37" s="664"/>
      <c r="O37" s="664"/>
      <c r="P37" s="664"/>
      <c r="Q37" s="665"/>
      <c r="R37" s="666">
        <v>985388</v>
      </c>
      <c r="S37" s="667"/>
      <c r="T37" s="667"/>
      <c r="U37" s="667"/>
      <c r="V37" s="667"/>
      <c r="W37" s="667"/>
      <c r="X37" s="667"/>
      <c r="Y37" s="668"/>
      <c r="Z37" s="669">
        <v>4.7</v>
      </c>
      <c r="AA37" s="669"/>
      <c r="AB37" s="669"/>
      <c r="AC37" s="669"/>
      <c r="AD37" s="670" t="s">
        <v>178</v>
      </c>
      <c r="AE37" s="670"/>
      <c r="AF37" s="670"/>
      <c r="AG37" s="670"/>
      <c r="AH37" s="670"/>
      <c r="AI37" s="670"/>
      <c r="AJ37" s="670"/>
      <c r="AK37" s="670"/>
      <c r="AL37" s="671" t="s">
        <v>178</v>
      </c>
      <c r="AM37" s="672"/>
      <c r="AN37" s="672"/>
      <c r="AO37" s="673"/>
      <c r="AQ37" s="744" t="s">
        <v>337</v>
      </c>
      <c r="AR37" s="745"/>
      <c r="AS37" s="745"/>
      <c r="AT37" s="745"/>
      <c r="AU37" s="745"/>
      <c r="AV37" s="745"/>
      <c r="AW37" s="745"/>
      <c r="AX37" s="745"/>
      <c r="AY37" s="746"/>
      <c r="AZ37" s="666">
        <v>326094</v>
      </c>
      <c r="BA37" s="667"/>
      <c r="BB37" s="667"/>
      <c r="BC37" s="667"/>
      <c r="BD37" s="691"/>
      <c r="BE37" s="691"/>
      <c r="BF37" s="724"/>
      <c r="BG37" s="681" t="s">
        <v>338</v>
      </c>
      <c r="BH37" s="682"/>
      <c r="BI37" s="682"/>
      <c r="BJ37" s="682"/>
      <c r="BK37" s="682"/>
      <c r="BL37" s="682"/>
      <c r="BM37" s="682"/>
      <c r="BN37" s="682"/>
      <c r="BO37" s="682"/>
      <c r="BP37" s="682"/>
      <c r="BQ37" s="682"/>
      <c r="BR37" s="682"/>
      <c r="BS37" s="682"/>
      <c r="BT37" s="682"/>
      <c r="BU37" s="683"/>
      <c r="BV37" s="666">
        <v>121637</v>
      </c>
      <c r="BW37" s="667"/>
      <c r="BX37" s="667"/>
      <c r="BY37" s="667"/>
      <c r="BZ37" s="667"/>
      <c r="CA37" s="667"/>
      <c r="CB37" s="676"/>
      <c r="CD37" s="681" t="s">
        <v>339</v>
      </c>
      <c r="CE37" s="682"/>
      <c r="CF37" s="682"/>
      <c r="CG37" s="682"/>
      <c r="CH37" s="682"/>
      <c r="CI37" s="682"/>
      <c r="CJ37" s="682"/>
      <c r="CK37" s="682"/>
      <c r="CL37" s="682"/>
      <c r="CM37" s="682"/>
      <c r="CN37" s="682"/>
      <c r="CO37" s="682"/>
      <c r="CP37" s="682"/>
      <c r="CQ37" s="683"/>
      <c r="CR37" s="666">
        <v>721086</v>
      </c>
      <c r="CS37" s="691"/>
      <c r="CT37" s="691"/>
      <c r="CU37" s="691"/>
      <c r="CV37" s="691"/>
      <c r="CW37" s="691"/>
      <c r="CX37" s="691"/>
      <c r="CY37" s="692"/>
      <c r="CZ37" s="671">
        <v>3.7</v>
      </c>
      <c r="DA37" s="706"/>
      <c r="DB37" s="706"/>
      <c r="DC37" s="708"/>
      <c r="DD37" s="675">
        <v>721086</v>
      </c>
      <c r="DE37" s="691"/>
      <c r="DF37" s="691"/>
      <c r="DG37" s="691"/>
      <c r="DH37" s="691"/>
      <c r="DI37" s="691"/>
      <c r="DJ37" s="691"/>
      <c r="DK37" s="692"/>
      <c r="DL37" s="675">
        <v>535642</v>
      </c>
      <c r="DM37" s="691"/>
      <c r="DN37" s="691"/>
      <c r="DO37" s="691"/>
      <c r="DP37" s="691"/>
      <c r="DQ37" s="691"/>
      <c r="DR37" s="691"/>
      <c r="DS37" s="691"/>
      <c r="DT37" s="691"/>
      <c r="DU37" s="691"/>
      <c r="DV37" s="692"/>
      <c r="DW37" s="671">
        <v>5.6</v>
      </c>
      <c r="DX37" s="706"/>
      <c r="DY37" s="706"/>
      <c r="DZ37" s="706"/>
      <c r="EA37" s="706"/>
      <c r="EB37" s="706"/>
      <c r="EC37" s="707"/>
    </row>
    <row r="38" spans="2:133" ht="11.25" customHeight="1" x14ac:dyDescent="0.15">
      <c r="B38" s="663" t="s">
        <v>340</v>
      </c>
      <c r="C38" s="664"/>
      <c r="D38" s="664"/>
      <c r="E38" s="664"/>
      <c r="F38" s="664"/>
      <c r="G38" s="664"/>
      <c r="H38" s="664"/>
      <c r="I38" s="664"/>
      <c r="J38" s="664"/>
      <c r="K38" s="664"/>
      <c r="L38" s="664"/>
      <c r="M38" s="664"/>
      <c r="N38" s="664"/>
      <c r="O38" s="664"/>
      <c r="P38" s="664"/>
      <c r="Q38" s="665"/>
      <c r="R38" s="666">
        <v>1129645</v>
      </c>
      <c r="S38" s="667"/>
      <c r="T38" s="667"/>
      <c r="U38" s="667"/>
      <c r="V38" s="667"/>
      <c r="W38" s="667"/>
      <c r="X38" s="667"/>
      <c r="Y38" s="668"/>
      <c r="Z38" s="669">
        <v>5.4</v>
      </c>
      <c r="AA38" s="669"/>
      <c r="AB38" s="669"/>
      <c r="AC38" s="669"/>
      <c r="AD38" s="670" t="s">
        <v>178</v>
      </c>
      <c r="AE38" s="670"/>
      <c r="AF38" s="670"/>
      <c r="AG38" s="670"/>
      <c r="AH38" s="670"/>
      <c r="AI38" s="670"/>
      <c r="AJ38" s="670"/>
      <c r="AK38" s="670"/>
      <c r="AL38" s="671" t="s">
        <v>178</v>
      </c>
      <c r="AM38" s="672"/>
      <c r="AN38" s="672"/>
      <c r="AO38" s="673"/>
      <c r="AQ38" s="744" t="s">
        <v>341</v>
      </c>
      <c r="AR38" s="745"/>
      <c r="AS38" s="745"/>
      <c r="AT38" s="745"/>
      <c r="AU38" s="745"/>
      <c r="AV38" s="745"/>
      <c r="AW38" s="745"/>
      <c r="AX38" s="745"/>
      <c r="AY38" s="746"/>
      <c r="AZ38" s="666" t="s">
        <v>240</v>
      </c>
      <c r="BA38" s="667"/>
      <c r="BB38" s="667"/>
      <c r="BC38" s="667"/>
      <c r="BD38" s="691"/>
      <c r="BE38" s="691"/>
      <c r="BF38" s="724"/>
      <c r="BG38" s="681" t="s">
        <v>342</v>
      </c>
      <c r="BH38" s="682"/>
      <c r="BI38" s="682"/>
      <c r="BJ38" s="682"/>
      <c r="BK38" s="682"/>
      <c r="BL38" s="682"/>
      <c r="BM38" s="682"/>
      <c r="BN38" s="682"/>
      <c r="BO38" s="682"/>
      <c r="BP38" s="682"/>
      <c r="BQ38" s="682"/>
      <c r="BR38" s="682"/>
      <c r="BS38" s="682"/>
      <c r="BT38" s="682"/>
      <c r="BU38" s="683"/>
      <c r="BV38" s="666">
        <v>3752</v>
      </c>
      <c r="BW38" s="667"/>
      <c r="BX38" s="667"/>
      <c r="BY38" s="667"/>
      <c r="BZ38" s="667"/>
      <c r="CA38" s="667"/>
      <c r="CB38" s="676"/>
      <c r="CD38" s="681" t="s">
        <v>343</v>
      </c>
      <c r="CE38" s="682"/>
      <c r="CF38" s="682"/>
      <c r="CG38" s="682"/>
      <c r="CH38" s="682"/>
      <c r="CI38" s="682"/>
      <c r="CJ38" s="682"/>
      <c r="CK38" s="682"/>
      <c r="CL38" s="682"/>
      <c r="CM38" s="682"/>
      <c r="CN38" s="682"/>
      <c r="CO38" s="682"/>
      <c r="CP38" s="682"/>
      <c r="CQ38" s="683"/>
      <c r="CR38" s="666">
        <v>1115734</v>
      </c>
      <c r="CS38" s="667"/>
      <c r="CT38" s="667"/>
      <c r="CU38" s="667"/>
      <c r="CV38" s="667"/>
      <c r="CW38" s="667"/>
      <c r="CX38" s="667"/>
      <c r="CY38" s="668"/>
      <c r="CZ38" s="671">
        <v>5.7</v>
      </c>
      <c r="DA38" s="706"/>
      <c r="DB38" s="706"/>
      <c r="DC38" s="708"/>
      <c r="DD38" s="675">
        <v>903574</v>
      </c>
      <c r="DE38" s="667"/>
      <c r="DF38" s="667"/>
      <c r="DG38" s="667"/>
      <c r="DH38" s="667"/>
      <c r="DI38" s="667"/>
      <c r="DJ38" s="667"/>
      <c r="DK38" s="668"/>
      <c r="DL38" s="675">
        <v>864172</v>
      </c>
      <c r="DM38" s="667"/>
      <c r="DN38" s="667"/>
      <c r="DO38" s="667"/>
      <c r="DP38" s="667"/>
      <c r="DQ38" s="667"/>
      <c r="DR38" s="667"/>
      <c r="DS38" s="667"/>
      <c r="DT38" s="667"/>
      <c r="DU38" s="667"/>
      <c r="DV38" s="668"/>
      <c r="DW38" s="671">
        <v>9.1</v>
      </c>
      <c r="DX38" s="706"/>
      <c r="DY38" s="706"/>
      <c r="DZ38" s="706"/>
      <c r="EA38" s="706"/>
      <c r="EB38" s="706"/>
      <c r="EC38" s="707"/>
    </row>
    <row r="39" spans="2:133" ht="11.25" customHeight="1" x14ac:dyDescent="0.15">
      <c r="B39" s="663" t="s">
        <v>344</v>
      </c>
      <c r="C39" s="664"/>
      <c r="D39" s="664"/>
      <c r="E39" s="664"/>
      <c r="F39" s="664"/>
      <c r="G39" s="664"/>
      <c r="H39" s="664"/>
      <c r="I39" s="664"/>
      <c r="J39" s="664"/>
      <c r="K39" s="664"/>
      <c r="L39" s="664"/>
      <c r="M39" s="664"/>
      <c r="N39" s="664"/>
      <c r="O39" s="664"/>
      <c r="P39" s="664"/>
      <c r="Q39" s="665"/>
      <c r="R39" s="666">
        <v>212101</v>
      </c>
      <c r="S39" s="667"/>
      <c r="T39" s="667"/>
      <c r="U39" s="667"/>
      <c r="V39" s="667"/>
      <c r="W39" s="667"/>
      <c r="X39" s="667"/>
      <c r="Y39" s="668"/>
      <c r="Z39" s="669">
        <v>1</v>
      </c>
      <c r="AA39" s="669"/>
      <c r="AB39" s="669"/>
      <c r="AC39" s="669"/>
      <c r="AD39" s="670">
        <v>638</v>
      </c>
      <c r="AE39" s="670"/>
      <c r="AF39" s="670"/>
      <c r="AG39" s="670"/>
      <c r="AH39" s="670"/>
      <c r="AI39" s="670"/>
      <c r="AJ39" s="670"/>
      <c r="AK39" s="670"/>
      <c r="AL39" s="671">
        <v>0</v>
      </c>
      <c r="AM39" s="672"/>
      <c r="AN39" s="672"/>
      <c r="AO39" s="673"/>
      <c r="AQ39" s="744" t="s">
        <v>345</v>
      </c>
      <c r="AR39" s="745"/>
      <c r="AS39" s="745"/>
      <c r="AT39" s="745"/>
      <c r="AU39" s="745"/>
      <c r="AV39" s="745"/>
      <c r="AW39" s="745"/>
      <c r="AX39" s="745"/>
      <c r="AY39" s="746"/>
      <c r="AZ39" s="666" t="s">
        <v>178</v>
      </c>
      <c r="BA39" s="667"/>
      <c r="BB39" s="667"/>
      <c r="BC39" s="667"/>
      <c r="BD39" s="691"/>
      <c r="BE39" s="691"/>
      <c r="BF39" s="724"/>
      <c r="BG39" s="681" t="s">
        <v>346</v>
      </c>
      <c r="BH39" s="682"/>
      <c r="BI39" s="682"/>
      <c r="BJ39" s="682"/>
      <c r="BK39" s="682"/>
      <c r="BL39" s="682"/>
      <c r="BM39" s="682"/>
      <c r="BN39" s="682"/>
      <c r="BO39" s="682"/>
      <c r="BP39" s="682"/>
      <c r="BQ39" s="682"/>
      <c r="BR39" s="682"/>
      <c r="BS39" s="682"/>
      <c r="BT39" s="682"/>
      <c r="BU39" s="683"/>
      <c r="BV39" s="666">
        <v>5986</v>
      </c>
      <c r="BW39" s="667"/>
      <c r="BX39" s="667"/>
      <c r="BY39" s="667"/>
      <c r="BZ39" s="667"/>
      <c r="CA39" s="667"/>
      <c r="CB39" s="676"/>
      <c r="CD39" s="681" t="s">
        <v>347</v>
      </c>
      <c r="CE39" s="682"/>
      <c r="CF39" s="682"/>
      <c r="CG39" s="682"/>
      <c r="CH39" s="682"/>
      <c r="CI39" s="682"/>
      <c r="CJ39" s="682"/>
      <c r="CK39" s="682"/>
      <c r="CL39" s="682"/>
      <c r="CM39" s="682"/>
      <c r="CN39" s="682"/>
      <c r="CO39" s="682"/>
      <c r="CP39" s="682"/>
      <c r="CQ39" s="683"/>
      <c r="CR39" s="666">
        <v>1393890</v>
      </c>
      <c r="CS39" s="691"/>
      <c r="CT39" s="691"/>
      <c r="CU39" s="691"/>
      <c r="CV39" s="691"/>
      <c r="CW39" s="691"/>
      <c r="CX39" s="691"/>
      <c r="CY39" s="692"/>
      <c r="CZ39" s="671">
        <v>7.1</v>
      </c>
      <c r="DA39" s="706"/>
      <c r="DB39" s="706"/>
      <c r="DC39" s="708"/>
      <c r="DD39" s="675">
        <v>1393519</v>
      </c>
      <c r="DE39" s="691"/>
      <c r="DF39" s="691"/>
      <c r="DG39" s="691"/>
      <c r="DH39" s="691"/>
      <c r="DI39" s="691"/>
      <c r="DJ39" s="691"/>
      <c r="DK39" s="692"/>
      <c r="DL39" s="675" t="s">
        <v>178</v>
      </c>
      <c r="DM39" s="691"/>
      <c r="DN39" s="691"/>
      <c r="DO39" s="691"/>
      <c r="DP39" s="691"/>
      <c r="DQ39" s="691"/>
      <c r="DR39" s="691"/>
      <c r="DS39" s="691"/>
      <c r="DT39" s="691"/>
      <c r="DU39" s="691"/>
      <c r="DV39" s="692"/>
      <c r="DW39" s="671" t="s">
        <v>178</v>
      </c>
      <c r="DX39" s="706"/>
      <c r="DY39" s="706"/>
      <c r="DZ39" s="706"/>
      <c r="EA39" s="706"/>
      <c r="EB39" s="706"/>
      <c r="EC39" s="707"/>
    </row>
    <row r="40" spans="2:133" ht="11.25" customHeight="1" x14ac:dyDescent="0.15">
      <c r="B40" s="663" t="s">
        <v>348</v>
      </c>
      <c r="C40" s="664"/>
      <c r="D40" s="664"/>
      <c r="E40" s="664"/>
      <c r="F40" s="664"/>
      <c r="G40" s="664"/>
      <c r="H40" s="664"/>
      <c r="I40" s="664"/>
      <c r="J40" s="664"/>
      <c r="K40" s="664"/>
      <c r="L40" s="664"/>
      <c r="M40" s="664"/>
      <c r="N40" s="664"/>
      <c r="O40" s="664"/>
      <c r="P40" s="664"/>
      <c r="Q40" s="665"/>
      <c r="R40" s="666">
        <v>2886916</v>
      </c>
      <c r="S40" s="667"/>
      <c r="T40" s="667"/>
      <c r="U40" s="667"/>
      <c r="V40" s="667"/>
      <c r="W40" s="667"/>
      <c r="X40" s="667"/>
      <c r="Y40" s="668"/>
      <c r="Z40" s="669">
        <v>13.8</v>
      </c>
      <c r="AA40" s="669"/>
      <c r="AB40" s="669"/>
      <c r="AC40" s="669"/>
      <c r="AD40" s="670" t="s">
        <v>240</v>
      </c>
      <c r="AE40" s="670"/>
      <c r="AF40" s="670"/>
      <c r="AG40" s="670"/>
      <c r="AH40" s="670"/>
      <c r="AI40" s="670"/>
      <c r="AJ40" s="670"/>
      <c r="AK40" s="670"/>
      <c r="AL40" s="671" t="s">
        <v>240</v>
      </c>
      <c r="AM40" s="672"/>
      <c r="AN40" s="672"/>
      <c r="AO40" s="673"/>
      <c r="AQ40" s="744" t="s">
        <v>349</v>
      </c>
      <c r="AR40" s="745"/>
      <c r="AS40" s="745"/>
      <c r="AT40" s="745"/>
      <c r="AU40" s="745"/>
      <c r="AV40" s="745"/>
      <c r="AW40" s="745"/>
      <c r="AX40" s="745"/>
      <c r="AY40" s="746"/>
      <c r="AZ40" s="666" t="s">
        <v>178</v>
      </c>
      <c r="BA40" s="667"/>
      <c r="BB40" s="667"/>
      <c r="BC40" s="667"/>
      <c r="BD40" s="691"/>
      <c r="BE40" s="691"/>
      <c r="BF40" s="724"/>
      <c r="BG40" s="747" t="s">
        <v>350</v>
      </c>
      <c r="BH40" s="748"/>
      <c r="BI40" s="748"/>
      <c r="BJ40" s="748"/>
      <c r="BK40" s="748"/>
      <c r="BL40" s="222"/>
      <c r="BM40" s="682" t="s">
        <v>351</v>
      </c>
      <c r="BN40" s="682"/>
      <c r="BO40" s="682"/>
      <c r="BP40" s="682"/>
      <c r="BQ40" s="682"/>
      <c r="BR40" s="682"/>
      <c r="BS40" s="682"/>
      <c r="BT40" s="682"/>
      <c r="BU40" s="683"/>
      <c r="BV40" s="666">
        <v>98</v>
      </c>
      <c r="BW40" s="667"/>
      <c r="BX40" s="667"/>
      <c r="BY40" s="667"/>
      <c r="BZ40" s="667"/>
      <c r="CA40" s="667"/>
      <c r="CB40" s="676"/>
      <c r="CD40" s="681" t="s">
        <v>352</v>
      </c>
      <c r="CE40" s="682"/>
      <c r="CF40" s="682"/>
      <c r="CG40" s="682"/>
      <c r="CH40" s="682"/>
      <c r="CI40" s="682"/>
      <c r="CJ40" s="682"/>
      <c r="CK40" s="682"/>
      <c r="CL40" s="682"/>
      <c r="CM40" s="682"/>
      <c r="CN40" s="682"/>
      <c r="CO40" s="682"/>
      <c r="CP40" s="682"/>
      <c r="CQ40" s="683"/>
      <c r="CR40" s="666">
        <v>206863</v>
      </c>
      <c r="CS40" s="667"/>
      <c r="CT40" s="667"/>
      <c r="CU40" s="667"/>
      <c r="CV40" s="667"/>
      <c r="CW40" s="667"/>
      <c r="CX40" s="667"/>
      <c r="CY40" s="668"/>
      <c r="CZ40" s="671">
        <v>1.1000000000000001</v>
      </c>
      <c r="DA40" s="706"/>
      <c r="DB40" s="706"/>
      <c r="DC40" s="708"/>
      <c r="DD40" s="675">
        <v>205603</v>
      </c>
      <c r="DE40" s="667"/>
      <c r="DF40" s="667"/>
      <c r="DG40" s="667"/>
      <c r="DH40" s="667"/>
      <c r="DI40" s="667"/>
      <c r="DJ40" s="667"/>
      <c r="DK40" s="668"/>
      <c r="DL40" s="675">
        <v>40516</v>
      </c>
      <c r="DM40" s="667"/>
      <c r="DN40" s="667"/>
      <c r="DO40" s="667"/>
      <c r="DP40" s="667"/>
      <c r="DQ40" s="667"/>
      <c r="DR40" s="667"/>
      <c r="DS40" s="667"/>
      <c r="DT40" s="667"/>
      <c r="DU40" s="667"/>
      <c r="DV40" s="668"/>
      <c r="DW40" s="671">
        <v>0.4</v>
      </c>
      <c r="DX40" s="706"/>
      <c r="DY40" s="706"/>
      <c r="DZ40" s="706"/>
      <c r="EA40" s="706"/>
      <c r="EB40" s="706"/>
      <c r="EC40" s="707"/>
    </row>
    <row r="41" spans="2:133" ht="11.25" customHeight="1" x14ac:dyDescent="0.15">
      <c r="B41" s="663" t="s">
        <v>353</v>
      </c>
      <c r="C41" s="664"/>
      <c r="D41" s="664"/>
      <c r="E41" s="664"/>
      <c r="F41" s="664"/>
      <c r="G41" s="664"/>
      <c r="H41" s="664"/>
      <c r="I41" s="664"/>
      <c r="J41" s="664"/>
      <c r="K41" s="664"/>
      <c r="L41" s="664"/>
      <c r="M41" s="664"/>
      <c r="N41" s="664"/>
      <c r="O41" s="664"/>
      <c r="P41" s="664"/>
      <c r="Q41" s="665"/>
      <c r="R41" s="666" t="s">
        <v>238</v>
      </c>
      <c r="S41" s="667"/>
      <c r="T41" s="667"/>
      <c r="U41" s="667"/>
      <c r="V41" s="667"/>
      <c r="W41" s="667"/>
      <c r="X41" s="667"/>
      <c r="Y41" s="668"/>
      <c r="Z41" s="669" t="s">
        <v>240</v>
      </c>
      <c r="AA41" s="669"/>
      <c r="AB41" s="669"/>
      <c r="AC41" s="669"/>
      <c r="AD41" s="670" t="s">
        <v>178</v>
      </c>
      <c r="AE41" s="670"/>
      <c r="AF41" s="670"/>
      <c r="AG41" s="670"/>
      <c r="AH41" s="670"/>
      <c r="AI41" s="670"/>
      <c r="AJ41" s="670"/>
      <c r="AK41" s="670"/>
      <c r="AL41" s="671" t="s">
        <v>238</v>
      </c>
      <c r="AM41" s="672"/>
      <c r="AN41" s="672"/>
      <c r="AO41" s="673"/>
      <c r="AQ41" s="744" t="s">
        <v>354</v>
      </c>
      <c r="AR41" s="745"/>
      <c r="AS41" s="745"/>
      <c r="AT41" s="745"/>
      <c r="AU41" s="745"/>
      <c r="AV41" s="745"/>
      <c r="AW41" s="745"/>
      <c r="AX41" s="745"/>
      <c r="AY41" s="746"/>
      <c r="AZ41" s="666">
        <v>241336</v>
      </c>
      <c r="BA41" s="667"/>
      <c r="BB41" s="667"/>
      <c r="BC41" s="667"/>
      <c r="BD41" s="691"/>
      <c r="BE41" s="691"/>
      <c r="BF41" s="724"/>
      <c r="BG41" s="747"/>
      <c r="BH41" s="748"/>
      <c r="BI41" s="748"/>
      <c r="BJ41" s="748"/>
      <c r="BK41" s="748"/>
      <c r="BL41" s="222"/>
      <c r="BM41" s="682" t="s">
        <v>355</v>
      </c>
      <c r="BN41" s="682"/>
      <c r="BO41" s="682"/>
      <c r="BP41" s="682"/>
      <c r="BQ41" s="682"/>
      <c r="BR41" s="682"/>
      <c r="BS41" s="682"/>
      <c r="BT41" s="682"/>
      <c r="BU41" s="683"/>
      <c r="BV41" s="666" t="s">
        <v>240</v>
      </c>
      <c r="BW41" s="667"/>
      <c r="BX41" s="667"/>
      <c r="BY41" s="667"/>
      <c r="BZ41" s="667"/>
      <c r="CA41" s="667"/>
      <c r="CB41" s="676"/>
      <c r="CD41" s="681" t="s">
        <v>356</v>
      </c>
      <c r="CE41" s="682"/>
      <c r="CF41" s="682"/>
      <c r="CG41" s="682"/>
      <c r="CH41" s="682"/>
      <c r="CI41" s="682"/>
      <c r="CJ41" s="682"/>
      <c r="CK41" s="682"/>
      <c r="CL41" s="682"/>
      <c r="CM41" s="682"/>
      <c r="CN41" s="682"/>
      <c r="CO41" s="682"/>
      <c r="CP41" s="682"/>
      <c r="CQ41" s="683"/>
      <c r="CR41" s="666" t="s">
        <v>178</v>
      </c>
      <c r="CS41" s="691"/>
      <c r="CT41" s="691"/>
      <c r="CU41" s="691"/>
      <c r="CV41" s="691"/>
      <c r="CW41" s="691"/>
      <c r="CX41" s="691"/>
      <c r="CY41" s="692"/>
      <c r="CZ41" s="671" t="s">
        <v>240</v>
      </c>
      <c r="DA41" s="706"/>
      <c r="DB41" s="706"/>
      <c r="DC41" s="708"/>
      <c r="DD41" s="675" t="s">
        <v>178</v>
      </c>
      <c r="DE41" s="691"/>
      <c r="DF41" s="691"/>
      <c r="DG41" s="691"/>
      <c r="DH41" s="691"/>
      <c r="DI41" s="691"/>
      <c r="DJ41" s="691"/>
      <c r="DK41" s="692"/>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357</v>
      </c>
      <c r="C42" s="664"/>
      <c r="D42" s="664"/>
      <c r="E42" s="664"/>
      <c r="F42" s="664"/>
      <c r="G42" s="664"/>
      <c r="H42" s="664"/>
      <c r="I42" s="664"/>
      <c r="J42" s="664"/>
      <c r="K42" s="664"/>
      <c r="L42" s="664"/>
      <c r="M42" s="664"/>
      <c r="N42" s="664"/>
      <c r="O42" s="664"/>
      <c r="P42" s="664"/>
      <c r="Q42" s="665"/>
      <c r="R42" s="666" t="s">
        <v>238</v>
      </c>
      <c r="S42" s="667"/>
      <c r="T42" s="667"/>
      <c r="U42" s="667"/>
      <c r="V42" s="667"/>
      <c r="W42" s="667"/>
      <c r="X42" s="667"/>
      <c r="Y42" s="668"/>
      <c r="Z42" s="669" t="s">
        <v>178</v>
      </c>
      <c r="AA42" s="669"/>
      <c r="AB42" s="669"/>
      <c r="AC42" s="669"/>
      <c r="AD42" s="670" t="s">
        <v>238</v>
      </c>
      <c r="AE42" s="670"/>
      <c r="AF42" s="670"/>
      <c r="AG42" s="670"/>
      <c r="AH42" s="670"/>
      <c r="AI42" s="670"/>
      <c r="AJ42" s="670"/>
      <c r="AK42" s="670"/>
      <c r="AL42" s="671" t="s">
        <v>240</v>
      </c>
      <c r="AM42" s="672"/>
      <c r="AN42" s="672"/>
      <c r="AO42" s="673"/>
      <c r="AQ42" s="751" t="s">
        <v>358</v>
      </c>
      <c r="AR42" s="752"/>
      <c r="AS42" s="752"/>
      <c r="AT42" s="752"/>
      <c r="AU42" s="752"/>
      <c r="AV42" s="752"/>
      <c r="AW42" s="752"/>
      <c r="AX42" s="752"/>
      <c r="AY42" s="753"/>
      <c r="AZ42" s="760">
        <v>874398</v>
      </c>
      <c r="BA42" s="761"/>
      <c r="BB42" s="761"/>
      <c r="BC42" s="761"/>
      <c r="BD42" s="737"/>
      <c r="BE42" s="737"/>
      <c r="BF42" s="739"/>
      <c r="BG42" s="749"/>
      <c r="BH42" s="750"/>
      <c r="BI42" s="750"/>
      <c r="BJ42" s="750"/>
      <c r="BK42" s="750"/>
      <c r="BL42" s="223"/>
      <c r="BM42" s="694" t="s">
        <v>359</v>
      </c>
      <c r="BN42" s="694"/>
      <c r="BO42" s="694"/>
      <c r="BP42" s="694"/>
      <c r="BQ42" s="694"/>
      <c r="BR42" s="694"/>
      <c r="BS42" s="694"/>
      <c r="BT42" s="694"/>
      <c r="BU42" s="695"/>
      <c r="BV42" s="760">
        <v>345</v>
      </c>
      <c r="BW42" s="761"/>
      <c r="BX42" s="761"/>
      <c r="BY42" s="761"/>
      <c r="BZ42" s="761"/>
      <c r="CA42" s="761"/>
      <c r="CB42" s="773"/>
      <c r="CD42" s="663" t="s">
        <v>360</v>
      </c>
      <c r="CE42" s="664"/>
      <c r="CF42" s="664"/>
      <c r="CG42" s="664"/>
      <c r="CH42" s="664"/>
      <c r="CI42" s="664"/>
      <c r="CJ42" s="664"/>
      <c r="CK42" s="664"/>
      <c r="CL42" s="664"/>
      <c r="CM42" s="664"/>
      <c r="CN42" s="664"/>
      <c r="CO42" s="664"/>
      <c r="CP42" s="664"/>
      <c r="CQ42" s="665"/>
      <c r="CR42" s="666">
        <v>3822288</v>
      </c>
      <c r="CS42" s="691"/>
      <c r="CT42" s="691"/>
      <c r="CU42" s="691"/>
      <c r="CV42" s="691"/>
      <c r="CW42" s="691"/>
      <c r="CX42" s="691"/>
      <c r="CY42" s="692"/>
      <c r="CZ42" s="671">
        <v>19.5</v>
      </c>
      <c r="DA42" s="706"/>
      <c r="DB42" s="706"/>
      <c r="DC42" s="708"/>
      <c r="DD42" s="675">
        <v>276086</v>
      </c>
      <c r="DE42" s="691"/>
      <c r="DF42" s="691"/>
      <c r="DG42" s="691"/>
      <c r="DH42" s="691"/>
      <c r="DI42" s="691"/>
      <c r="DJ42" s="691"/>
      <c r="DK42" s="692"/>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361</v>
      </c>
      <c r="C43" s="664"/>
      <c r="D43" s="664"/>
      <c r="E43" s="664"/>
      <c r="F43" s="664"/>
      <c r="G43" s="664"/>
      <c r="H43" s="664"/>
      <c r="I43" s="664"/>
      <c r="J43" s="664"/>
      <c r="K43" s="664"/>
      <c r="L43" s="664"/>
      <c r="M43" s="664"/>
      <c r="N43" s="664"/>
      <c r="O43" s="664"/>
      <c r="P43" s="664"/>
      <c r="Q43" s="665"/>
      <c r="R43" s="666">
        <v>768316</v>
      </c>
      <c r="S43" s="667"/>
      <c r="T43" s="667"/>
      <c r="U43" s="667"/>
      <c r="V43" s="667"/>
      <c r="W43" s="667"/>
      <c r="X43" s="667"/>
      <c r="Y43" s="668"/>
      <c r="Z43" s="669">
        <v>3.7</v>
      </c>
      <c r="AA43" s="669"/>
      <c r="AB43" s="669"/>
      <c r="AC43" s="669"/>
      <c r="AD43" s="670" t="s">
        <v>178</v>
      </c>
      <c r="AE43" s="670"/>
      <c r="AF43" s="670"/>
      <c r="AG43" s="670"/>
      <c r="AH43" s="670"/>
      <c r="AI43" s="670"/>
      <c r="AJ43" s="670"/>
      <c r="AK43" s="670"/>
      <c r="AL43" s="671" t="s">
        <v>178</v>
      </c>
      <c r="AM43" s="672"/>
      <c r="AN43" s="672"/>
      <c r="AO43" s="673"/>
      <c r="BV43" s="224"/>
      <c r="BW43" s="224"/>
      <c r="BX43" s="224"/>
      <c r="BY43" s="224"/>
      <c r="BZ43" s="224"/>
      <c r="CA43" s="224"/>
      <c r="CB43" s="224"/>
      <c r="CD43" s="663" t="s">
        <v>362</v>
      </c>
      <c r="CE43" s="664"/>
      <c r="CF43" s="664"/>
      <c r="CG43" s="664"/>
      <c r="CH43" s="664"/>
      <c r="CI43" s="664"/>
      <c r="CJ43" s="664"/>
      <c r="CK43" s="664"/>
      <c r="CL43" s="664"/>
      <c r="CM43" s="664"/>
      <c r="CN43" s="664"/>
      <c r="CO43" s="664"/>
      <c r="CP43" s="664"/>
      <c r="CQ43" s="665"/>
      <c r="CR43" s="666">
        <v>1704</v>
      </c>
      <c r="CS43" s="691"/>
      <c r="CT43" s="691"/>
      <c r="CU43" s="691"/>
      <c r="CV43" s="691"/>
      <c r="CW43" s="691"/>
      <c r="CX43" s="691"/>
      <c r="CY43" s="692"/>
      <c r="CZ43" s="671">
        <v>0</v>
      </c>
      <c r="DA43" s="706"/>
      <c r="DB43" s="706"/>
      <c r="DC43" s="708"/>
      <c r="DD43" s="675">
        <v>1167</v>
      </c>
      <c r="DE43" s="691"/>
      <c r="DF43" s="691"/>
      <c r="DG43" s="691"/>
      <c r="DH43" s="691"/>
      <c r="DI43" s="691"/>
      <c r="DJ43" s="691"/>
      <c r="DK43" s="692"/>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0" t="s">
        <v>363</v>
      </c>
      <c r="C44" s="711"/>
      <c r="D44" s="711"/>
      <c r="E44" s="711"/>
      <c r="F44" s="711"/>
      <c r="G44" s="711"/>
      <c r="H44" s="711"/>
      <c r="I44" s="711"/>
      <c r="J44" s="711"/>
      <c r="K44" s="711"/>
      <c r="L44" s="711"/>
      <c r="M44" s="711"/>
      <c r="N44" s="711"/>
      <c r="O44" s="711"/>
      <c r="P44" s="711"/>
      <c r="Q44" s="712"/>
      <c r="R44" s="760">
        <v>20909908</v>
      </c>
      <c r="S44" s="761"/>
      <c r="T44" s="761"/>
      <c r="U44" s="761"/>
      <c r="V44" s="761"/>
      <c r="W44" s="761"/>
      <c r="X44" s="761"/>
      <c r="Y44" s="762"/>
      <c r="Z44" s="763">
        <v>100</v>
      </c>
      <c r="AA44" s="763"/>
      <c r="AB44" s="763"/>
      <c r="AC44" s="763"/>
      <c r="AD44" s="764">
        <v>8776368</v>
      </c>
      <c r="AE44" s="764"/>
      <c r="AF44" s="764"/>
      <c r="AG44" s="764"/>
      <c r="AH44" s="764"/>
      <c r="AI44" s="764"/>
      <c r="AJ44" s="764"/>
      <c r="AK44" s="764"/>
      <c r="AL44" s="765">
        <v>100</v>
      </c>
      <c r="AM44" s="738"/>
      <c r="AN44" s="738"/>
      <c r="AO44" s="766"/>
      <c r="CD44" s="767" t="s">
        <v>310</v>
      </c>
      <c r="CE44" s="768"/>
      <c r="CF44" s="663" t="s">
        <v>364</v>
      </c>
      <c r="CG44" s="664"/>
      <c r="CH44" s="664"/>
      <c r="CI44" s="664"/>
      <c r="CJ44" s="664"/>
      <c r="CK44" s="664"/>
      <c r="CL44" s="664"/>
      <c r="CM44" s="664"/>
      <c r="CN44" s="664"/>
      <c r="CO44" s="664"/>
      <c r="CP44" s="664"/>
      <c r="CQ44" s="665"/>
      <c r="CR44" s="666">
        <v>2080886</v>
      </c>
      <c r="CS44" s="667"/>
      <c r="CT44" s="667"/>
      <c r="CU44" s="667"/>
      <c r="CV44" s="667"/>
      <c r="CW44" s="667"/>
      <c r="CX44" s="667"/>
      <c r="CY44" s="668"/>
      <c r="CZ44" s="671">
        <v>10.6</v>
      </c>
      <c r="DA44" s="672"/>
      <c r="DB44" s="672"/>
      <c r="DC44" s="684"/>
      <c r="DD44" s="675">
        <v>214049</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9"/>
      <c r="CE45" s="770"/>
      <c r="CF45" s="663" t="s">
        <v>365</v>
      </c>
      <c r="CG45" s="664"/>
      <c r="CH45" s="664"/>
      <c r="CI45" s="664"/>
      <c r="CJ45" s="664"/>
      <c r="CK45" s="664"/>
      <c r="CL45" s="664"/>
      <c r="CM45" s="664"/>
      <c r="CN45" s="664"/>
      <c r="CO45" s="664"/>
      <c r="CP45" s="664"/>
      <c r="CQ45" s="665"/>
      <c r="CR45" s="666">
        <v>1507664</v>
      </c>
      <c r="CS45" s="691"/>
      <c r="CT45" s="691"/>
      <c r="CU45" s="691"/>
      <c r="CV45" s="691"/>
      <c r="CW45" s="691"/>
      <c r="CX45" s="691"/>
      <c r="CY45" s="692"/>
      <c r="CZ45" s="671">
        <v>7.7</v>
      </c>
      <c r="DA45" s="706"/>
      <c r="DB45" s="706"/>
      <c r="DC45" s="708"/>
      <c r="DD45" s="675">
        <v>33134</v>
      </c>
      <c r="DE45" s="691"/>
      <c r="DF45" s="691"/>
      <c r="DG45" s="691"/>
      <c r="DH45" s="691"/>
      <c r="DI45" s="691"/>
      <c r="DJ45" s="691"/>
      <c r="DK45" s="692"/>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9"/>
      <c r="CE46" s="770"/>
      <c r="CF46" s="663" t="s">
        <v>367</v>
      </c>
      <c r="CG46" s="664"/>
      <c r="CH46" s="664"/>
      <c r="CI46" s="664"/>
      <c r="CJ46" s="664"/>
      <c r="CK46" s="664"/>
      <c r="CL46" s="664"/>
      <c r="CM46" s="664"/>
      <c r="CN46" s="664"/>
      <c r="CO46" s="664"/>
      <c r="CP46" s="664"/>
      <c r="CQ46" s="665"/>
      <c r="CR46" s="666">
        <v>549272</v>
      </c>
      <c r="CS46" s="667"/>
      <c r="CT46" s="667"/>
      <c r="CU46" s="667"/>
      <c r="CV46" s="667"/>
      <c r="CW46" s="667"/>
      <c r="CX46" s="667"/>
      <c r="CY46" s="668"/>
      <c r="CZ46" s="671">
        <v>2.8</v>
      </c>
      <c r="DA46" s="672"/>
      <c r="DB46" s="672"/>
      <c r="DC46" s="684"/>
      <c r="DD46" s="675">
        <v>168565</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368</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369</v>
      </c>
      <c r="CG47" s="664"/>
      <c r="CH47" s="664"/>
      <c r="CI47" s="664"/>
      <c r="CJ47" s="664"/>
      <c r="CK47" s="664"/>
      <c r="CL47" s="664"/>
      <c r="CM47" s="664"/>
      <c r="CN47" s="664"/>
      <c r="CO47" s="664"/>
      <c r="CP47" s="664"/>
      <c r="CQ47" s="665"/>
      <c r="CR47" s="666">
        <v>1741402</v>
      </c>
      <c r="CS47" s="691"/>
      <c r="CT47" s="691"/>
      <c r="CU47" s="691"/>
      <c r="CV47" s="691"/>
      <c r="CW47" s="691"/>
      <c r="CX47" s="691"/>
      <c r="CY47" s="692"/>
      <c r="CZ47" s="671">
        <v>8.9</v>
      </c>
      <c r="DA47" s="706"/>
      <c r="DB47" s="706"/>
      <c r="DC47" s="708"/>
      <c r="DD47" s="675">
        <v>62037</v>
      </c>
      <c r="DE47" s="691"/>
      <c r="DF47" s="691"/>
      <c r="DG47" s="691"/>
      <c r="DH47" s="691"/>
      <c r="DI47" s="691"/>
      <c r="DJ47" s="691"/>
      <c r="DK47" s="692"/>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370</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371</v>
      </c>
      <c r="CG48" s="664"/>
      <c r="CH48" s="664"/>
      <c r="CI48" s="664"/>
      <c r="CJ48" s="664"/>
      <c r="CK48" s="664"/>
      <c r="CL48" s="664"/>
      <c r="CM48" s="664"/>
      <c r="CN48" s="664"/>
      <c r="CO48" s="664"/>
      <c r="CP48" s="664"/>
      <c r="CQ48" s="665"/>
      <c r="CR48" s="666" t="s">
        <v>178</v>
      </c>
      <c r="CS48" s="667"/>
      <c r="CT48" s="667"/>
      <c r="CU48" s="667"/>
      <c r="CV48" s="667"/>
      <c r="CW48" s="667"/>
      <c r="CX48" s="667"/>
      <c r="CY48" s="668"/>
      <c r="CZ48" s="671" t="s">
        <v>178</v>
      </c>
      <c r="DA48" s="672"/>
      <c r="DB48" s="672"/>
      <c r="DC48" s="684"/>
      <c r="DD48" s="675" t="s">
        <v>178</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0" t="s">
        <v>372</v>
      </c>
      <c r="CE49" s="711"/>
      <c r="CF49" s="711"/>
      <c r="CG49" s="711"/>
      <c r="CH49" s="711"/>
      <c r="CI49" s="711"/>
      <c r="CJ49" s="711"/>
      <c r="CK49" s="711"/>
      <c r="CL49" s="711"/>
      <c r="CM49" s="711"/>
      <c r="CN49" s="711"/>
      <c r="CO49" s="711"/>
      <c r="CP49" s="711"/>
      <c r="CQ49" s="712"/>
      <c r="CR49" s="760">
        <v>19562212</v>
      </c>
      <c r="CS49" s="737"/>
      <c r="CT49" s="737"/>
      <c r="CU49" s="737"/>
      <c r="CV49" s="737"/>
      <c r="CW49" s="737"/>
      <c r="CX49" s="737"/>
      <c r="CY49" s="774"/>
      <c r="CZ49" s="765">
        <v>100</v>
      </c>
      <c r="DA49" s="775"/>
      <c r="DB49" s="775"/>
      <c r="DC49" s="776"/>
      <c r="DD49" s="777">
        <v>10664513</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sUjYf2NvarglAAkP3RQ+MVHaHmZdkOjL5kIzUnwQqLtPeQH/XWQnMjs55NYGuV5sBe/retwsu7oZviP/ffFyjg==" saltValue="g77AfQjPCjaNF4sKazc3C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6" t="s">
        <v>373</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7" t="s">
        <v>374</v>
      </c>
      <c r="DK2" s="788"/>
      <c r="DL2" s="788"/>
      <c r="DM2" s="788"/>
      <c r="DN2" s="788"/>
      <c r="DO2" s="789"/>
      <c r="DP2" s="231"/>
      <c r="DQ2" s="787" t="s">
        <v>375</v>
      </c>
      <c r="DR2" s="788"/>
      <c r="DS2" s="788"/>
      <c r="DT2" s="788"/>
      <c r="DU2" s="788"/>
      <c r="DV2" s="788"/>
      <c r="DW2" s="788"/>
      <c r="DX2" s="788"/>
      <c r="DY2" s="788"/>
      <c r="DZ2" s="789"/>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90" t="s">
        <v>376</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35"/>
      <c r="BA4" s="235"/>
      <c r="BB4" s="235"/>
      <c r="BC4" s="235"/>
      <c r="BD4" s="235"/>
      <c r="BE4" s="236"/>
      <c r="BF4" s="236"/>
      <c r="BG4" s="236"/>
      <c r="BH4" s="236"/>
      <c r="BI4" s="236"/>
      <c r="BJ4" s="236"/>
      <c r="BK4" s="236"/>
      <c r="BL4" s="236"/>
      <c r="BM4" s="236"/>
      <c r="BN4" s="236"/>
      <c r="BO4" s="236"/>
      <c r="BP4" s="236"/>
      <c r="BQ4" s="791" t="s">
        <v>377</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7"/>
    </row>
    <row r="5" spans="1:131" s="238" customFormat="1" ht="26.25" customHeight="1" x14ac:dyDescent="0.15">
      <c r="A5" s="792" t="s">
        <v>378</v>
      </c>
      <c r="B5" s="793"/>
      <c r="C5" s="793"/>
      <c r="D5" s="793"/>
      <c r="E5" s="793"/>
      <c r="F5" s="793"/>
      <c r="G5" s="793"/>
      <c r="H5" s="793"/>
      <c r="I5" s="793"/>
      <c r="J5" s="793"/>
      <c r="K5" s="793"/>
      <c r="L5" s="793"/>
      <c r="M5" s="793"/>
      <c r="N5" s="793"/>
      <c r="O5" s="793"/>
      <c r="P5" s="794"/>
      <c r="Q5" s="798" t="s">
        <v>379</v>
      </c>
      <c r="R5" s="799"/>
      <c r="S5" s="799"/>
      <c r="T5" s="799"/>
      <c r="U5" s="800"/>
      <c r="V5" s="798" t="s">
        <v>380</v>
      </c>
      <c r="W5" s="799"/>
      <c r="X5" s="799"/>
      <c r="Y5" s="799"/>
      <c r="Z5" s="800"/>
      <c r="AA5" s="798" t="s">
        <v>381</v>
      </c>
      <c r="AB5" s="799"/>
      <c r="AC5" s="799"/>
      <c r="AD5" s="799"/>
      <c r="AE5" s="799"/>
      <c r="AF5" s="804" t="s">
        <v>382</v>
      </c>
      <c r="AG5" s="799"/>
      <c r="AH5" s="799"/>
      <c r="AI5" s="799"/>
      <c r="AJ5" s="805"/>
      <c r="AK5" s="799" t="s">
        <v>383</v>
      </c>
      <c r="AL5" s="799"/>
      <c r="AM5" s="799"/>
      <c r="AN5" s="799"/>
      <c r="AO5" s="800"/>
      <c r="AP5" s="798" t="s">
        <v>384</v>
      </c>
      <c r="AQ5" s="799"/>
      <c r="AR5" s="799"/>
      <c r="AS5" s="799"/>
      <c r="AT5" s="800"/>
      <c r="AU5" s="798" t="s">
        <v>385</v>
      </c>
      <c r="AV5" s="799"/>
      <c r="AW5" s="799"/>
      <c r="AX5" s="799"/>
      <c r="AY5" s="805"/>
      <c r="AZ5" s="235"/>
      <c r="BA5" s="235"/>
      <c r="BB5" s="235"/>
      <c r="BC5" s="235"/>
      <c r="BD5" s="235"/>
      <c r="BE5" s="236"/>
      <c r="BF5" s="236"/>
      <c r="BG5" s="236"/>
      <c r="BH5" s="236"/>
      <c r="BI5" s="236"/>
      <c r="BJ5" s="236"/>
      <c r="BK5" s="236"/>
      <c r="BL5" s="236"/>
      <c r="BM5" s="236"/>
      <c r="BN5" s="236"/>
      <c r="BO5" s="236"/>
      <c r="BP5" s="236"/>
      <c r="BQ5" s="792" t="s">
        <v>386</v>
      </c>
      <c r="BR5" s="793"/>
      <c r="BS5" s="793"/>
      <c r="BT5" s="793"/>
      <c r="BU5" s="793"/>
      <c r="BV5" s="793"/>
      <c r="BW5" s="793"/>
      <c r="BX5" s="793"/>
      <c r="BY5" s="793"/>
      <c r="BZ5" s="793"/>
      <c r="CA5" s="793"/>
      <c r="CB5" s="793"/>
      <c r="CC5" s="793"/>
      <c r="CD5" s="793"/>
      <c r="CE5" s="793"/>
      <c r="CF5" s="793"/>
      <c r="CG5" s="794"/>
      <c r="CH5" s="798" t="s">
        <v>387</v>
      </c>
      <c r="CI5" s="799"/>
      <c r="CJ5" s="799"/>
      <c r="CK5" s="799"/>
      <c r="CL5" s="800"/>
      <c r="CM5" s="798" t="s">
        <v>388</v>
      </c>
      <c r="CN5" s="799"/>
      <c r="CO5" s="799"/>
      <c r="CP5" s="799"/>
      <c r="CQ5" s="800"/>
      <c r="CR5" s="798" t="s">
        <v>389</v>
      </c>
      <c r="CS5" s="799"/>
      <c r="CT5" s="799"/>
      <c r="CU5" s="799"/>
      <c r="CV5" s="800"/>
      <c r="CW5" s="798" t="s">
        <v>390</v>
      </c>
      <c r="CX5" s="799"/>
      <c r="CY5" s="799"/>
      <c r="CZ5" s="799"/>
      <c r="DA5" s="800"/>
      <c r="DB5" s="798" t="s">
        <v>391</v>
      </c>
      <c r="DC5" s="799"/>
      <c r="DD5" s="799"/>
      <c r="DE5" s="799"/>
      <c r="DF5" s="800"/>
      <c r="DG5" s="828" t="s">
        <v>392</v>
      </c>
      <c r="DH5" s="829"/>
      <c r="DI5" s="829"/>
      <c r="DJ5" s="829"/>
      <c r="DK5" s="830"/>
      <c r="DL5" s="828" t="s">
        <v>393</v>
      </c>
      <c r="DM5" s="829"/>
      <c r="DN5" s="829"/>
      <c r="DO5" s="829"/>
      <c r="DP5" s="830"/>
      <c r="DQ5" s="798" t="s">
        <v>394</v>
      </c>
      <c r="DR5" s="799"/>
      <c r="DS5" s="799"/>
      <c r="DT5" s="799"/>
      <c r="DU5" s="800"/>
      <c r="DV5" s="798" t="s">
        <v>385</v>
      </c>
      <c r="DW5" s="799"/>
      <c r="DX5" s="799"/>
      <c r="DY5" s="799"/>
      <c r="DZ5" s="805"/>
      <c r="EA5" s="237"/>
    </row>
    <row r="6" spans="1:131" s="238"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35"/>
      <c r="BA6" s="235"/>
      <c r="BB6" s="235"/>
      <c r="BC6" s="235"/>
      <c r="BD6" s="235"/>
      <c r="BE6" s="236"/>
      <c r="BF6" s="236"/>
      <c r="BG6" s="236"/>
      <c r="BH6" s="236"/>
      <c r="BI6" s="236"/>
      <c r="BJ6" s="236"/>
      <c r="BK6" s="236"/>
      <c r="BL6" s="236"/>
      <c r="BM6" s="236"/>
      <c r="BN6" s="236"/>
      <c r="BO6" s="236"/>
      <c r="BP6" s="236"/>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7"/>
    </row>
    <row r="7" spans="1:131" s="238" customFormat="1" ht="26.25" customHeight="1" thickTop="1" x14ac:dyDescent="0.15">
      <c r="A7" s="239">
        <v>1</v>
      </c>
      <c r="B7" s="814" t="s">
        <v>395</v>
      </c>
      <c r="C7" s="815"/>
      <c r="D7" s="815"/>
      <c r="E7" s="815"/>
      <c r="F7" s="815"/>
      <c r="G7" s="815"/>
      <c r="H7" s="815"/>
      <c r="I7" s="815"/>
      <c r="J7" s="815"/>
      <c r="K7" s="815"/>
      <c r="L7" s="815"/>
      <c r="M7" s="815"/>
      <c r="N7" s="815"/>
      <c r="O7" s="815"/>
      <c r="P7" s="816"/>
      <c r="Q7" s="817">
        <v>20880</v>
      </c>
      <c r="R7" s="818"/>
      <c r="S7" s="818"/>
      <c r="T7" s="818"/>
      <c r="U7" s="818"/>
      <c r="V7" s="818">
        <v>19571</v>
      </c>
      <c r="W7" s="818"/>
      <c r="X7" s="818"/>
      <c r="Y7" s="818"/>
      <c r="Z7" s="818"/>
      <c r="AA7" s="818">
        <v>1309</v>
      </c>
      <c r="AB7" s="818"/>
      <c r="AC7" s="818"/>
      <c r="AD7" s="818"/>
      <c r="AE7" s="819"/>
      <c r="AF7" s="820">
        <v>1106</v>
      </c>
      <c r="AG7" s="821"/>
      <c r="AH7" s="821"/>
      <c r="AI7" s="821"/>
      <c r="AJ7" s="822"/>
      <c r="AK7" s="823">
        <v>995</v>
      </c>
      <c r="AL7" s="824"/>
      <c r="AM7" s="824"/>
      <c r="AN7" s="824"/>
      <c r="AO7" s="824"/>
      <c r="AP7" s="824">
        <v>18671</v>
      </c>
      <c r="AQ7" s="824"/>
      <c r="AR7" s="824"/>
      <c r="AS7" s="824"/>
      <c r="AT7" s="824"/>
      <c r="AU7" s="825"/>
      <c r="AV7" s="825"/>
      <c r="AW7" s="825"/>
      <c r="AX7" s="825"/>
      <c r="AY7" s="826"/>
      <c r="AZ7" s="235"/>
      <c r="BA7" s="235"/>
      <c r="BB7" s="235"/>
      <c r="BC7" s="235"/>
      <c r="BD7" s="235"/>
      <c r="BE7" s="236"/>
      <c r="BF7" s="236"/>
      <c r="BG7" s="236"/>
      <c r="BH7" s="236"/>
      <c r="BI7" s="236"/>
      <c r="BJ7" s="236"/>
      <c r="BK7" s="236"/>
      <c r="BL7" s="236"/>
      <c r="BM7" s="236"/>
      <c r="BN7" s="236"/>
      <c r="BO7" s="236"/>
      <c r="BP7" s="236"/>
      <c r="BQ7" s="239">
        <v>1</v>
      </c>
      <c r="BR7" s="240"/>
      <c r="BS7" s="811"/>
      <c r="BT7" s="812"/>
      <c r="BU7" s="812"/>
      <c r="BV7" s="812"/>
      <c r="BW7" s="812"/>
      <c r="BX7" s="812"/>
      <c r="BY7" s="812"/>
      <c r="BZ7" s="812"/>
      <c r="CA7" s="812"/>
      <c r="CB7" s="812"/>
      <c r="CC7" s="812"/>
      <c r="CD7" s="812"/>
      <c r="CE7" s="812"/>
      <c r="CF7" s="812"/>
      <c r="CG7" s="827"/>
      <c r="CH7" s="808"/>
      <c r="CI7" s="809"/>
      <c r="CJ7" s="809"/>
      <c r="CK7" s="809"/>
      <c r="CL7" s="810"/>
      <c r="CM7" s="808"/>
      <c r="CN7" s="809"/>
      <c r="CO7" s="809"/>
      <c r="CP7" s="809"/>
      <c r="CQ7" s="810"/>
      <c r="CR7" s="808"/>
      <c r="CS7" s="809"/>
      <c r="CT7" s="809"/>
      <c r="CU7" s="809"/>
      <c r="CV7" s="810"/>
      <c r="CW7" s="808"/>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7"/>
    </row>
    <row r="8" spans="1:131" s="238" customFormat="1" ht="26.25" customHeight="1" x14ac:dyDescent="0.15">
      <c r="A8" s="241">
        <v>2</v>
      </c>
      <c r="B8" s="845" t="s">
        <v>396</v>
      </c>
      <c r="C8" s="846"/>
      <c r="D8" s="846"/>
      <c r="E8" s="846"/>
      <c r="F8" s="846"/>
      <c r="G8" s="846"/>
      <c r="H8" s="846"/>
      <c r="I8" s="846"/>
      <c r="J8" s="846"/>
      <c r="K8" s="846"/>
      <c r="L8" s="846"/>
      <c r="M8" s="846"/>
      <c r="N8" s="846"/>
      <c r="O8" s="846"/>
      <c r="P8" s="847"/>
      <c r="Q8" s="848">
        <v>48</v>
      </c>
      <c r="R8" s="849"/>
      <c r="S8" s="849"/>
      <c r="T8" s="849"/>
      <c r="U8" s="849"/>
      <c r="V8" s="849">
        <v>10</v>
      </c>
      <c r="W8" s="849"/>
      <c r="X8" s="849"/>
      <c r="Y8" s="849"/>
      <c r="Z8" s="849"/>
      <c r="AA8" s="849">
        <v>38</v>
      </c>
      <c r="AB8" s="849"/>
      <c r="AC8" s="849"/>
      <c r="AD8" s="849"/>
      <c r="AE8" s="850"/>
      <c r="AF8" s="851">
        <v>38</v>
      </c>
      <c r="AG8" s="852"/>
      <c r="AH8" s="852"/>
      <c r="AI8" s="852"/>
      <c r="AJ8" s="853"/>
      <c r="AK8" s="834">
        <v>0</v>
      </c>
      <c r="AL8" s="835"/>
      <c r="AM8" s="835"/>
      <c r="AN8" s="835"/>
      <c r="AO8" s="835"/>
      <c r="AP8" s="835" t="s">
        <v>516</v>
      </c>
      <c r="AQ8" s="835"/>
      <c r="AR8" s="835"/>
      <c r="AS8" s="835"/>
      <c r="AT8" s="835"/>
      <c r="AU8" s="836"/>
      <c r="AV8" s="836"/>
      <c r="AW8" s="836"/>
      <c r="AX8" s="836"/>
      <c r="AY8" s="837"/>
      <c r="AZ8" s="235"/>
      <c r="BA8" s="235"/>
      <c r="BB8" s="235"/>
      <c r="BC8" s="235"/>
      <c r="BD8" s="235"/>
      <c r="BE8" s="236"/>
      <c r="BF8" s="236"/>
      <c r="BG8" s="236"/>
      <c r="BH8" s="236"/>
      <c r="BI8" s="236"/>
      <c r="BJ8" s="236"/>
      <c r="BK8" s="236"/>
      <c r="BL8" s="236"/>
      <c r="BM8" s="236"/>
      <c r="BN8" s="236"/>
      <c r="BO8" s="236"/>
      <c r="BP8" s="236"/>
      <c r="BQ8" s="241">
        <v>2</v>
      </c>
      <c r="BR8" s="242"/>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7"/>
    </row>
    <row r="9" spans="1:131" s="238" customFormat="1" ht="26.25" customHeight="1" x14ac:dyDescent="0.15">
      <c r="A9" s="241">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35"/>
      <c r="BA9" s="235"/>
      <c r="BB9" s="235"/>
      <c r="BC9" s="235"/>
      <c r="BD9" s="235"/>
      <c r="BE9" s="236"/>
      <c r="BF9" s="236"/>
      <c r="BG9" s="236"/>
      <c r="BH9" s="236"/>
      <c r="BI9" s="236"/>
      <c r="BJ9" s="236"/>
      <c r="BK9" s="236"/>
      <c r="BL9" s="236"/>
      <c r="BM9" s="236"/>
      <c r="BN9" s="236"/>
      <c r="BO9" s="236"/>
      <c r="BP9" s="236"/>
      <c r="BQ9" s="241">
        <v>3</v>
      </c>
      <c r="BR9" s="242"/>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7"/>
    </row>
    <row r="10" spans="1:131" s="238" customFormat="1" ht="26.25" customHeight="1" x14ac:dyDescent="0.15">
      <c r="A10" s="241">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35"/>
      <c r="BA10" s="235"/>
      <c r="BB10" s="235"/>
      <c r="BC10" s="235"/>
      <c r="BD10" s="235"/>
      <c r="BE10" s="236"/>
      <c r="BF10" s="236"/>
      <c r="BG10" s="236"/>
      <c r="BH10" s="236"/>
      <c r="BI10" s="236"/>
      <c r="BJ10" s="236"/>
      <c r="BK10" s="236"/>
      <c r="BL10" s="236"/>
      <c r="BM10" s="236"/>
      <c r="BN10" s="236"/>
      <c r="BO10" s="236"/>
      <c r="BP10" s="236"/>
      <c r="BQ10" s="241">
        <v>4</v>
      </c>
      <c r="BR10" s="242"/>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7"/>
    </row>
    <row r="11" spans="1:131" s="238" customFormat="1" ht="26.25" customHeight="1" x14ac:dyDescent="0.15">
      <c r="A11" s="241">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35"/>
      <c r="BA11" s="235"/>
      <c r="BB11" s="235"/>
      <c r="BC11" s="235"/>
      <c r="BD11" s="235"/>
      <c r="BE11" s="236"/>
      <c r="BF11" s="236"/>
      <c r="BG11" s="236"/>
      <c r="BH11" s="236"/>
      <c r="BI11" s="236"/>
      <c r="BJ11" s="236"/>
      <c r="BK11" s="236"/>
      <c r="BL11" s="236"/>
      <c r="BM11" s="236"/>
      <c r="BN11" s="236"/>
      <c r="BO11" s="236"/>
      <c r="BP11" s="236"/>
      <c r="BQ11" s="241">
        <v>5</v>
      </c>
      <c r="BR11" s="242"/>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7"/>
    </row>
    <row r="12" spans="1:131" s="238" customFormat="1" ht="26.25" customHeight="1" x14ac:dyDescent="0.15">
      <c r="A12" s="241">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35"/>
      <c r="BA12" s="235"/>
      <c r="BB12" s="235"/>
      <c r="BC12" s="235"/>
      <c r="BD12" s="235"/>
      <c r="BE12" s="236"/>
      <c r="BF12" s="236"/>
      <c r="BG12" s="236"/>
      <c r="BH12" s="236"/>
      <c r="BI12" s="236"/>
      <c r="BJ12" s="236"/>
      <c r="BK12" s="236"/>
      <c r="BL12" s="236"/>
      <c r="BM12" s="236"/>
      <c r="BN12" s="236"/>
      <c r="BO12" s="236"/>
      <c r="BP12" s="236"/>
      <c r="BQ12" s="241">
        <v>6</v>
      </c>
      <c r="BR12" s="242"/>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7"/>
    </row>
    <row r="13" spans="1:131" s="238" customFormat="1" ht="26.25" customHeight="1" x14ac:dyDescent="0.15">
      <c r="A13" s="241">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35"/>
      <c r="BA13" s="235"/>
      <c r="BB13" s="235"/>
      <c r="BC13" s="235"/>
      <c r="BD13" s="235"/>
      <c r="BE13" s="236"/>
      <c r="BF13" s="236"/>
      <c r="BG13" s="236"/>
      <c r="BH13" s="236"/>
      <c r="BI13" s="236"/>
      <c r="BJ13" s="236"/>
      <c r="BK13" s="236"/>
      <c r="BL13" s="236"/>
      <c r="BM13" s="236"/>
      <c r="BN13" s="236"/>
      <c r="BO13" s="236"/>
      <c r="BP13" s="236"/>
      <c r="BQ13" s="241">
        <v>7</v>
      </c>
      <c r="BR13" s="242"/>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7"/>
    </row>
    <row r="14" spans="1:131" s="238" customFormat="1" ht="26.25" customHeight="1" x14ac:dyDescent="0.15">
      <c r="A14" s="241">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35"/>
      <c r="BA14" s="235"/>
      <c r="BB14" s="235"/>
      <c r="BC14" s="235"/>
      <c r="BD14" s="235"/>
      <c r="BE14" s="236"/>
      <c r="BF14" s="236"/>
      <c r="BG14" s="236"/>
      <c r="BH14" s="236"/>
      <c r="BI14" s="236"/>
      <c r="BJ14" s="236"/>
      <c r="BK14" s="236"/>
      <c r="BL14" s="236"/>
      <c r="BM14" s="236"/>
      <c r="BN14" s="236"/>
      <c r="BO14" s="236"/>
      <c r="BP14" s="236"/>
      <c r="BQ14" s="241">
        <v>8</v>
      </c>
      <c r="BR14" s="242"/>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7"/>
    </row>
    <row r="15" spans="1:131" s="238" customFormat="1" ht="26.25" customHeight="1" x14ac:dyDescent="0.15">
      <c r="A15" s="241">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35"/>
      <c r="BA15" s="235"/>
      <c r="BB15" s="235"/>
      <c r="BC15" s="235"/>
      <c r="BD15" s="235"/>
      <c r="BE15" s="236"/>
      <c r="BF15" s="236"/>
      <c r="BG15" s="236"/>
      <c r="BH15" s="236"/>
      <c r="BI15" s="236"/>
      <c r="BJ15" s="236"/>
      <c r="BK15" s="236"/>
      <c r="BL15" s="236"/>
      <c r="BM15" s="236"/>
      <c r="BN15" s="236"/>
      <c r="BO15" s="236"/>
      <c r="BP15" s="236"/>
      <c r="BQ15" s="241">
        <v>9</v>
      </c>
      <c r="BR15" s="242"/>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7"/>
    </row>
    <row r="16" spans="1:131" s="238" customFormat="1" ht="26.25" customHeight="1" x14ac:dyDescent="0.15">
      <c r="A16" s="241">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35"/>
      <c r="BA16" s="235"/>
      <c r="BB16" s="235"/>
      <c r="BC16" s="235"/>
      <c r="BD16" s="235"/>
      <c r="BE16" s="236"/>
      <c r="BF16" s="236"/>
      <c r="BG16" s="236"/>
      <c r="BH16" s="236"/>
      <c r="BI16" s="236"/>
      <c r="BJ16" s="236"/>
      <c r="BK16" s="236"/>
      <c r="BL16" s="236"/>
      <c r="BM16" s="236"/>
      <c r="BN16" s="236"/>
      <c r="BO16" s="236"/>
      <c r="BP16" s="236"/>
      <c r="BQ16" s="241">
        <v>10</v>
      </c>
      <c r="BR16" s="242"/>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7"/>
    </row>
    <row r="17" spans="1:131" s="238" customFormat="1" ht="26.25" customHeight="1" x14ac:dyDescent="0.15">
      <c r="A17" s="241">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35"/>
      <c r="BA17" s="235"/>
      <c r="BB17" s="235"/>
      <c r="BC17" s="235"/>
      <c r="BD17" s="235"/>
      <c r="BE17" s="236"/>
      <c r="BF17" s="236"/>
      <c r="BG17" s="236"/>
      <c r="BH17" s="236"/>
      <c r="BI17" s="236"/>
      <c r="BJ17" s="236"/>
      <c r="BK17" s="236"/>
      <c r="BL17" s="236"/>
      <c r="BM17" s="236"/>
      <c r="BN17" s="236"/>
      <c r="BO17" s="236"/>
      <c r="BP17" s="236"/>
      <c r="BQ17" s="241">
        <v>11</v>
      </c>
      <c r="BR17" s="242"/>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7"/>
    </row>
    <row r="18" spans="1:131" s="238" customFormat="1" ht="26.25" customHeight="1" x14ac:dyDescent="0.15">
      <c r="A18" s="241">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35"/>
      <c r="BA18" s="235"/>
      <c r="BB18" s="235"/>
      <c r="BC18" s="235"/>
      <c r="BD18" s="235"/>
      <c r="BE18" s="236"/>
      <c r="BF18" s="236"/>
      <c r="BG18" s="236"/>
      <c r="BH18" s="236"/>
      <c r="BI18" s="236"/>
      <c r="BJ18" s="236"/>
      <c r="BK18" s="236"/>
      <c r="BL18" s="236"/>
      <c r="BM18" s="236"/>
      <c r="BN18" s="236"/>
      <c r="BO18" s="236"/>
      <c r="BP18" s="236"/>
      <c r="BQ18" s="241">
        <v>12</v>
      </c>
      <c r="BR18" s="242"/>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7"/>
    </row>
    <row r="19" spans="1:131" s="238" customFormat="1" ht="26.25" customHeight="1" x14ac:dyDescent="0.15">
      <c r="A19" s="241">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35"/>
      <c r="BA19" s="235"/>
      <c r="BB19" s="235"/>
      <c r="BC19" s="235"/>
      <c r="BD19" s="235"/>
      <c r="BE19" s="236"/>
      <c r="BF19" s="236"/>
      <c r="BG19" s="236"/>
      <c r="BH19" s="236"/>
      <c r="BI19" s="236"/>
      <c r="BJ19" s="236"/>
      <c r="BK19" s="236"/>
      <c r="BL19" s="236"/>
      <c r="BM19" s="236"/>
      <c r="BN19" s="236"/>
      <c r="BO19" s="236"/>
      <c r="BP19" s="236"/>
      <c r="BQ19" s="241">
        <v>13</v>
      </c>
      <c r="BR19" s="242"/>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7"/>
    </row>
    <row r="20" spans="1:131" s="238" customFormat="1" ht="26.25" customHeight="1" x14ac:dyDescent="0.15">
      <c r="A20" s="241">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35"/>
      <c r="BA20" s="235"/>
      <c r="BB20" s="235"/>
      <c r="BC20" s="235"/>
      <c r="BD20" s="235"/>
      <c r="BE20" s="236"/>
      <c r="BF20" s="236"/>
      <c r="BG20" s="236"/>
      <c r="BH20" s="236"/>
      <c r="BI20" s="236"/>
      <c r="BJ20" s="236"/>
      <c r="BK20" s="236"/>
      <c r="BL20" s="236"/>
      <c r="BM20" s="236"/>
      <c r="BN20" s="236"/>
      <c r="BO20" s="236"/>
      <c r="BP20" s="236"/>
      <c r="BQ20" s="241">
        <v>14</v>
      </c>
      <c r="BR20" s="242"/>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7"/>
    </row>
    <row r="21" spans="1:131" s="238" customFormat="1" ht="26.25" customHeight="1" thickBot="1" x14ac:dyDescent="0.2">
      <c r="A21" s="241">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35"/>
      <c r="BA21" s="235"/>
      <c r="BB21" s="235"/>
      <c r="BC21" s="235"/>
      <c r="BD21" s="235"/>
      <c r="BE21" s="236"/>
      <c r="BF21" s="236"/>
      <c r="BG21" s="236"/>
      <c r="BH21" s="236"/>
      <c r="BI21" s="236"/>
      <c r="BJ21" s="236"/>
      <c r="BK21" s="236"/>
      <c r="BL21" s="236"/>
      <c r="BM21" s="236"/>
      <c r="BN21" s="236"/>
      <c r="BO21" s="236"/>
      <c r="BP21" s="236"/>
      <c r="BQ21" s="241">
        <v>15</v>
      </c>
      <c r="BR21" s="242"/>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7"/>
    </row>
    <row r="22" spans="1:131" s="238" customFormat="1" ht="26.25" customHeight="1" x14ac:dyDescent="0.15">
      <c r="A22" s="241">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397</v>
      </c>
      <c r="BA22" s="871"/>
      <c r="BB22" s="871"/>
      <c r="BC22" s="871"/>
      <c r="BD22" s="872"/>
      <c r="BE22" s="236"/>
      <c r="BF22" s="236"/>
      <c r="BG22" s="236"/>
      <c r="BH22" s="236"/>
      <c r="BI22" s="236"/>
      <c r="BJ22" s="236"/>
      <c r="BK22" s="236"/>
      <c r="BL22" s="236"/>
      <c r="BM22" s="236"/>
      <c r="BN22" s="236"/>
      <c r="BO22" s="236"/>
      <c r="BP22" s="236"/>
      <c r="BQ22" s="241">
        <v>16</v>
      </c>
      <c r="BR22" s="242"/>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7"/>
    </row>
    <row r="23" spans="1:131" s="238" customFormat="1" ht="26.25" customHeight="1" thickBot="1" x14ac:dyDescent="0.2">
      <c r="A23" s="243" t="s">
        <v>398</v>
      </c>
      <c r="B23" s="854" t="s">
        <v>399</v>
      </c>
      <c r="C23" s="855"/>
      <c r="D23" s="855"/>
      <c r="E23" s="855"/>
      <c r="F23" s="855"/>
      <c r="G23" s="855"/>
      <c r="H23" s="855"/>
      <c r="I23" s="855"/>
      <c r="J23" s="855"/>
      <c r="K23" s="855"/>
      <c r="L23" s="855"/>
      <c r="M23" s="855"/>
      <c r="N23" s="855"/>
      <c r="O23" s="855"/>
      <c r="P23" s="856"/>
      <c r="Q23" s="857">
        <v>20919</v>
      </c>
      <c r="R23" s="858"/>
      <c r="S23" s="858"/>
      <c r="T23" s="858"/>
      <c r="U23" s="858"/>
      <c r="V23" s="858">
        <v>19571</v>
      </c>
      <c r="W23" s="858"/>
      <c r="X23" s="858"/>
      <c r="Y23" s="858"/>
      <c r="Z23" s="858"/>
      <c r="AA23" s="858">
        <v>1348</v>
      </c>
      <c r="AB23" s="858"/>
      <c r="AC23" s="858"/>
      <c r="AD23" s="858"/>
      <c r="AE23" s="859"/>
      <c r="AF23" s="860">
        <v>1144</v>
      </c>
      <c r="AG23" s="858"/>
      <c r="AH23" s="858"/>
      <c r="AI23" s="858"/>
      <c r="AJ23" s="861"/>
      <c r="AK23" s="862"/>
      <c r="AL23" s="863"/>
      <c r="AM23" s="863"/>
      <c r="AN23" s="863"/>
      <c r="AO23" s="863"/>
      <c r="AP23" s="858">
        <v>18671</v>
      </c>
      <c r="AQ23" s="858"/>
      <c r="AR23" s="858"/>
      <c r="AS23" s="858"/>
      <c r="AT23" s="858"/>
      <c r="AU23" s="874"/>
      <c r="AV23" s="874"/>
      <c r="AW23" s="874"/>
      <c r="AX23" s="874"/>
      <c r="AY23" s="875"/>
      <c r="AZ23" s="876" t="s">
        <v>178</v>
      </c>
      <c r="BA23" s="877"/>
      <c r="BB23" s="877"/>
      <c r="BC23" s="877"/>
      <c r="BD23" s="878"/>
      <c r="BE23" s="236"/>
      <c r="BF23" s="236"/>
      <c r="BG23" s="236"/>
      <c r="BH23" s="236"/>
      <c r="BI23" s="236"/>
      <c r="BJ23" s="236"/>
      <c r="BK23" s="236"/>
      <c r="BL23" s="236"/>
      <c r="BM23" s="236"/>
      <c r="BN23" s="236"/>
      <c r="BO23" s="236"/>
      <c r="BP23" s="236"/>
      <c r="BQ23" s="241">
        <v>17</v>
      </c>
      <c r="BR23" s="242"/>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7"/>
    </row>
    <row r="24" spans="1:131" s="238" customFormat="1" ht="26.25" customHeight="1" x14ac:dyDescent="0.15">
      <c r="A24" s="873" t="s">
        <v>400</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35"/>
      <c r="BA24" s="235"/>
      <c r="BB24" s="235"/>
      <c r="BC24" s="235"/>
      <c r="BD24" s="235"/>
      <c r="BE24" s="236"/>
      <c r="BF24" s="236"/>
      <c r="BG24" s="236"/>
      <c r="BH24" s="236"/>
      <c r="BI24" s="236"/>
      <c r="BJ24" s="236"/>
      <c r="BK24" s="236"/>
      <c r="BL24" s="236"/>
      <c r="BM24" s="236"/>
      <c r="BN24" s="236"/>
      <c r="BO24" s="236"/>
      <c r="BP24" s="236"/>
      <c r="BQ24" s="241">
        <v>18</v>
      </c>
      <c r="BR24" s="242"/>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7"/>
    </row>
    <row r="25" spans="1:131" ht="26.25" customHeight="1" thickBot="1" x14ac:dyDescent="0.2">
      <c r="A25" s="790" t="s">
        <v>401</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35"/>
      <c r="BK25" s="235"/>
      <c r="BL25" s="235"/>
      <c r="BM25" s="235"/>
      <c r="BN25" s="235"/>
      <c r="BO25" s="244"/>
      <c r="BP25" s="244"/>
      <c r="BQ25" s="241">
        <v>19</v>
      </c>
      <c r="BR25" s="242"/>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33"/>
    </row>
    <row r="26" spans="1:131" ht="26.25" customHeight="1" x14ac:dyDescent="0.15">
      <c r="A26" s="792" t="s">
        <v>378</v>
      </c>
      <c r="B26" s="793"/>
      <c r="C26" s="793"/>
      <c r="D26" s="793"/>
      <c r="E26" s="793"/>
      <c r="F26" s="793"/>
      <c r="G26" s="793"/>
      <c r="H26" s="793"/>
      <c r="I26" s="793"/>
      <c r="J26" s="793"/>
      <c r="K26" s="793"/>
      <c r="L26" s="793"/>
      <c r="M26" s="793"/>
      <c r="N26" s="793"/>
      <c r="O26" s="793"/>
      <c r="P26" s="794"/>
      <c r="Q26" s="798" t="s">
        <v>402</v>
      </c>
      <c r="R26" s="799"/>
      <c r="S26" s="799"/>
      <c r="T26" s="799"/>
      <c r="U26" s="800"/>
      <c r="V26" s="798" t="s">
        <v>403</v>
      </c>
      <c r="W26" s="799"/>
      <c r="X26" s="799"/>
      <c r="Y26" s="799"/>
      <c r="Z26" s="800"/>
      <c r="AA26" s="798" t="s">
        <v>404</v>
      </c>
      <c r="AB26" s="799"/>
      <c r="AC26" s="799"/>
      <c r="AD26" s="799"/>
      <c r="AE26" s="799"/>
      <c r="AF26" s="879" t="s">
        <v>405</v>
      </c>
      <c r="AG26" s="880"/>
      <c r="AH26" s="880"/>
      <c r="AI26" s="880"/>
      <c r="AJ26" s="881"/>
      <c r="AK26" s="799" t="s">
        <v>406</v>
      </c>
      <c r="AL26" s="799"/>
      <c r="AM26" s="799"/>
      <c r="AN26" s="799"/>
      <c r="AO26" s="800"/>
      <c r="AP26" s="798" t="s">
        <v>407</v>
      </c>
      <c r="AQ26" s="799"/>
      <c r="AR26" s="799"/>
      <c r="AS26" s="799"/>
      <c r="AT26" s="800"/>
      <c r="AU26" s="798" t="s">
        <v>408</v>
      </c>
      <c r="AV26" s="799"/>
      <c r="AW26" s="799"/>
      <c r="AX26" s="799"/>
      <c r="AY26" s="800"/>
      <c r="AZ26" s="798" t="s">
        <v>409</v>
      </c>
      <c r="BA26" s="799"/>
      <c r="BB26" s="799"/>
      <c r="BC26" s="799"/>
      <c r="BD26" s="800"/>
      <c r="BE26" s="798" t="s">
        <v>385</v>
      </c>
      <c r="BF26" s="799"/>
      <c r="BG26" s="799"/>
      <c r="BH26" s="799"/>
      <c r="BI26" s="805"/>
      <c r="BJ26" s="235"/>
      <c r="BK26" s="235"/>
      <c r="BL26" s="235"/>
      <c r="BM26" s="235"/>
      <c r="BN26" s="235"/>
      <c r="BO26" s="244"/>
      <c r="BP26" s="244"/>
      <c r="BQ26" s="241">
        <v>20</v>
      </c>
      <c r="BR26" s="242"/>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33"/>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35"/>
      <c r="BK27" s="235"/>
      <c r="BL27" s="235"/>
      <c r="BM27" s="235"/>
      <c r="BN27" s="235"/>
      <c r="BO27" s="244"/>
      <c r="BP27" s="244"/>
      <c r="BQ27" s="241">
        <v>21</v>
      </c>
      <c r="BR27" s="242"/>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33"/>
    </row>
    <row r="28" spans="1:131" ht="26.25" customHeight="1" thickTop="1" x14ac:dyDescent="0.15">
      <c r="A28" s="245">
        <v>1</v>
      </c>
      <c r="B28" s="814" t="s">
        <v>410</v>
      </c>
      <c r="C28" s="815"/>
      <c r="D28" s="815"/>
      <c r="E28" s="815"/>
      <c r="F28" s="815"/>
      <c r="G28" s="815"/>
      <c r="H28" s="815"/>
      <c r="I28" s="815"/>
      <c r="J28" s="815"/>
      <c r="K28" s="815"/>
      <c r="L28" s="815"/>
      <c r="M28" s="815"/>
      <c r="N28" s="815"/>
      <c r="O28" s="815"/>
      <c r="P28" s="816"/>
      <c r="Q28" s="887">
        <v>3111</v>
      </c>
      <c r="R28" s="888"/>
      <c r="S28" s="888"/>
      <c r="T28" s="888"/>
      <c r="U28" s="888"/>
      <c r="V28" s="888">
        <v>2959</v>
      </c>
      <c r="W28" s="888"/>
      <c r="X28" s="888"/>
      <c r="Y28" s="888"/>
      <c r="Z28" s="888"/>
      <c r="AA28" s="888">
        <v>152</v>
      </c>
      <c r="AB28" s="888"/>
      <c r="AC28" s="888"/>
      <c r="AD28" s="888"/>
      <c r="AE28" s="889"/>
      <c r="AF28" s="890">
        <v>152</v>
      </c>
      <c r="AG28" s="888"/>
      <c r="AH28" s="888"/>
      <c r="AI28" s="888"/>
      <c r="AJ28" s="891"/>
      <c r="AK28" s="892">
        <v>217</v>
      </c>
      <c r="AL28" s="893"/>
      <c r="AM28" s="893"/>
      <c r="AN28" s="893"/>
      <c r="AO28" s="893"/>
      <c r="AP28" s="893" t="s">
        <v>516</v>
      </c>
      <c r="AQ28" s="893"/>
      <c r="AR28" s="893"/>
      <c r="AS28" s="893"/>
      <c r="AT28" s="893"/>
      <c r="AU28" s="893" t="s">
        <v>516</v>
      </c>
      <c r="AV28" s="893"/>
      <c r="AW28" s="893"/>
      <c r="AX28" s="893"/>
      <c r="AY28" s="893"/>
      <c r="AZ28" s="894" t="s">
        <v>516</v>
      </c>
      <c r="BA28" s="894"/>
      <c r="BB28" s="894"/>
      <c r="BC28" s="894"/>
      <c r="BD28" s="894"/>
      <c r="BE28" s="885"/>
      <c r="BF28" s="885"/>
      <c r="BG28" s="885"/>
      <c r="BH28" s="885"/>
      <c r="BI28" s="886"/>
      <c r="BJ28" s="235"/>
      <c r="BK28" s="235"/>
      <c r="BL28" s="235"/>
      <c r="BM28" s="235"/>
      <c r="BN28" s="235"/>
      <c r="BO28" s="244"/>
      <c r="BP28" s="244"/>
      <c r="BQ28" s="241">
        <v>22</v>
      </c>
      <c r="BR28" s="242"/>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33"/>
    </row>
    <row r="29" spans="1:131" ht="26.25" customHeight="1" x14ac:dyDescent="0.15">
      <c r="A29" s="245">
        <v>2</v>
      </c>
      <c r="B29" s="845" t="s">
        <v>411</v>
      </c>
      <c r="C29" s="846"/>
      <c r="D29" s="846"/>
      <c r="E29" s="846"/>
      <c r="F29" s="846"/>
      <c r="G29" s="846"/>
      <c r="H29" s="846"/>
      <c r="I29" s="846"/>
      <c r="J29" s="846"/>
      <c r="K29" s="846"/>
      <c r="L29" s="846"/>
      <c r="M29" s="846"/>
      <c r="N29" s="846"/>
      <c r="O29" s="846"/>
      <c r="P29" s="847"/>
      <c r="Q29" s="848">
        <v>2881</v>
      </c>
      <c r="R29" s="849"/>
      <c r="S29" s="849"/>
      <c r="T29" s="849"/>
      <c r="U29" s="849"/>
      <c r="V29" s="849">
        <v>2722</v>
      </c>
      <c r="W29" s="849"/>
      <c r="X29" s="849"/>
      <c r="Y29" s="849"/>
      <c r="Z29" s="849"/>
      <c r="AA29" s="849">
        <v>159</v>
      </c>
      <c r="AB29" s="849"/>
      <c r="AC29" s="849"/>
      <c r="AD29" s="849"/>
      <c r="AE29" s="850"/>
      <c r="AF29" s="851">
        <v>159</v>
      </c>
      <c r="AG29" s="852"/>
      <c r="AH29" s="852"/>
      <c r="AI29" s="852"/>
      <c r="AJ29" s="853"/>
      <c r="AK29" s="899">
        <v>406</v>
      </c>
      <c r="AL29" s="895"/>
      <c r="AM29" s="895"/>
      <c r="AN29" s="895"/>
      <c r="AO29" s="895"/>
      <c r="AP29" s="895" t="s">
        <v>516</v>
      </c>
      <c r="AQ29" s="895"/>
      <c r="AR29" s="895"/>
      <c r="AS29" s="895"/>
      <c r="AT29" s="895"/>
      <c r="AU29" s="895" t="s">
        <v>516</v>
      </c>
      <c r="AV29" s="895"/>
      <c r="AW29" s="895"/>
      <c r="AX29" s="895"/>
      <c r="AY29" s="895"/>
      <c r="AZ29" s="896" t="s">
        <v>516</v>
      </c>
      <c r="BA29" s="896"/>
      <c r="BB29" s="896"/>
      <c r="BC29" s="896"/>
      <c r="BD29" s="896"/>
      <c r="BE29" s="897"/>
      <c r="BF29" s="897"/>
      <c r="BG29" s="897"/>
      <c r="BH29" s="897"/>
      <c r="BI29" s="898"/>
      <c r="BJ29" s="235"/>
      <c r="BK29" s="235"/>
      <c r="BL29" s="235"/>
      <c r="BM29" s="235"/>
      <c r="BN29" s="235"/>
      <c r="BO29" s="244"/>
      <c r="BP29" s="244"/>
      <c r="BQ29" s="241">
        <v>23</v>
      </c>
      <c r="BR29" s="242"/>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33"/>
    </row>
    <row r="30" spans="1:131" ht="26.25" customHeight="1" x14ac:dyDescent="0.15">
      <c r="A30" s="245">
        <v>3</v>
      </c>
      <c r="B30" s="845" t="s">
        <v>412</v>
      </c>
      <c r="C30" s="846"/>
      <c r="D30" s="846"/>
      <c r="E30" s="846"/>
      <c r="F30" s="846"/>
      <c r="G30" s="846"/>
      <c r="H30" s="846"/>
      <c r="I30" s="846"/>
      <c r="J30" s="846"/>
      <c r="K30" s="846"/>
      <c r="L30" s="846"/>
      <c r="M30" s="846"/>
      <c r="N30" s="846"/>
      <c r="O30" s="846"/>
      <c r="P30" s="847"/>
      <c r="Q30" s="848">
        <v>367</v>
      </c>
      <c r="R30" s="849"/>
      <c r="S30" s="849"/>
      <c r="T30" s="849"/>
      <c r="U30" s="849"/>
      <c r="V30" s="849">
        <v>364</v>
      </c>
      <c r="W30" s="849"/>
      <c r="X30" s="849"/>
      <c r="Y30" s="849"/>
      <c r="Z30" s="849"/>
      <c r="AA30" s="849">
        <v>3</v>
      </c>
      <c r="AB30" s="849"/>
      <c r="AC30" s="849"/>
      <c r="AD30" s="849"/>
      <c r="AE30" s="850"/>
      <c r="AF30" s="851">
        <v>3</v>
      </c>
      <c r="AG30" s="852"/>
      <c r="AH30" s="852"/>
      <c r="AI30" s="852"/>
      <c r="AJ30" s="853"/>
      <c r="AK30" s="899">
        <v>86</v>
      </c>
      <c r="AL30" s="895"/>
      <c r="AM30" s="895"/>
      <c r="AN30" s="895"/>
      <c r="AO30" s="895"/>
      <c r="AP30" s="895" t="s">
        <v>516</v>
      </c>
      <c r="AQ30" s="895"/>
      <c r="AR30" s="895"/>
      <c r="AS30" s="895"/>
      <c r="AT30" s="895"/>
      <c r="AU30" s="895" t="s">
        <v>516</v>
      </c>
      <c r="AV30" s="895"/>
      <c r="AW30" s="895"/>
      <c r="AX30" s="895"/>
      <c r="AY30" s="895"/>
      <c r="AZ30" s="896" t="s">
        <v>516</v>
      </c>
      <c r="BA30" s="896"/>
      <c r="BB30" s="896"/>
      <c r="BC30" s="896"/>
      <c r="BD30" s="896"/>
      <c r="BE30" s="897"/>
      <c r="BF30" s="897"/>
      <c r="BG30" s="897"/>
      <c r="BH30" s="897"/>
      <c r="BI30" s="898"/>
      <c r="BJ30" s="235"/>
      <c r="BK30" s="235"/>
      <c r="BL30" s="235"/>
      <c r="BM30" s="235"/>
      <c r="BN30" s="235"/>
      <c r="BO30" s="244"/>
      <c r="BP30" s="244"/>
      <c r="BQ30" s="241">
        <v>24</v>
      </c>
      <c r="BR30" s="242"/>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33"/>
    </row>
    <row r="31" spans="1:131" ht="26.25" customHeight="1" x14ac:dyDescent="0.15">
      <c r="A31" s="245">
        <v>4</v>
      </c>
      <c r="B31" s="845" t="s">
        <v>413</v>
      </c>
      <c r="C31" s="846"/>
      <c r="D31" s="846"/>
      <c r="E31" s="846"/>
      <c r="F31" s="846"/>
      <c r="G31" s="846"/>
      <c r="H31" s="846"/>
      <c r="I31" s="846"/>
      <c r="J31" s="846"/>
      <c r="K31" s="846"/>
      <c r="L31" s="846"/>
      <c r="M31" s="846"/>
      <c r="N31" s="846"/>
      <c r="O31" s="846"/>
      <c r="P31" s="847"/>
      <c r="Q31" s="848">
        <v>720</v>
      </c>
      <c r="R31" s="849"/>
      <c r="S31" s="849"/>
      <c r="T31" s="849"/>
      <c r="U31" s="849"/>
      <c r="V31" s="849">
        <v>767</v>
      </c>
      <c r="W31" s="849"/>
      <c r="X31" s="849"/>
      <c r="Y31" s="849"/>
      <c r="Z31" s="849"/>
      <c r="AA31" s="849" t="s">
        <v>581</v>
      </c>
      <c r="AB31" s="849"/>
      <c r="AC31" s="849"/>
      <c r="AD31" s="849"/>
      <c r="AE31" s="850"/>
      <c r="AF31" s="851">
        <v>136</v>
      </c>
      <c r="AG31" s="852"/>
      <c r="AH31" s="852"/>
      <c r="AI31" s="852"/>
      <c r="AJ31" s="853"/>
      <c r="AK31" s="899">
        <v>215</v>
      </c>
      <c r="AL31" s="895"/>
      <c r="AM31" s="895"/>
      <c r="AN31" s="895"/>
      <c r="AO31" s="895"/>
      <c r="AP31" s="895">
        <v>3497</v>
      </c>
      <c r="AQ31" s="895"/>
      <c r="AR31" s="895"/>
      <c r="AS31" s="895"/>
      <c r="AT31" s="895"/>
      <c r="AU31" s="895">
        <v>745</v>
      </c>
      <c r="AV31" s="895"/>
      <c r="AW31" s="895"/>
      <c r="AX31" s="895"/>
      <c r="AY31" s="895"/>
      <c r="AZ31" s="896" t="s">
        <v>516</v>
      </c>
      <c r="BA31" s="896"/>
      <c r="BB31" s="896"/>
      <c r="BC31" s="896"/>
      <c r="BD31" s="896"/>
      <c r="BE31" s="897" t="s">
        <v>582</v>
      </c>
      <c r="BF31" s="897"/>
      <c r="BG31" s="897"/>
      <c r="BH31" s="897"/>
      <c r="BI31" s="898"/>
      <c r="BJ31" s="235"/>
      <c r="BK31" s="235"/>
      <c r="BL31" s="235"/>
      <c r="BM31" s="235"/>
      <c r="BN31" s="235"/>
      <c r="BO31" s="244"/>
      <c r="BP31" s="244"/>
      <c r="BQ31" s="241">
        <v>25</v>
      </c>
      <c r="BR31" s="242"/>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33"/>
    </row>
    <row r="32" spans="1:131" ht="26.25" customHeight="1" x14ac:dyDescent="0.15">
      <c r="A32" s="245">
        <v>5</v>
      </c>
      <c r="B32" s="845" t="s">
        <v>414</v>
      </c>
      <c r="C32" s="846"/>
      <c r="D32" s="846"/>
      <c r="E32" s="846"/>
      <c r="F32" s="846"/>
      <c r="G32" s="846"/>
      <c r="H32" s="846"/>
      <c r="I32" s="846"/>
      <c r="J32" s="846"/>
      <c r="K32" s="846"/>
      <c r="L32" s="846"/>
      <c r="M32" s="846"/>
      <c r="N32" s="846"/>
      <c r="O32" s="846"/>
      <c r="P32" s="847"/>
      <c r="Q32" s="848">
        <v>118</v>
      </c>
      <c r="R32" s="849"/>
      <c r="S32" s="849"/>
      <c r="T32" s="849"/>
      <c r="U32" s="849"/>
      <c r="V32" s="849">
        <v>157</v>
      </c>
      <c r="W32" s="849"/>
      <c r="X32" s="849"/>
      <c r="Y32" s="849"/>
      <c r="Z32" s="849"/>
      <c r="AA32" s="849" t="s">
        <v>583</v>
      </c>
      <c r="AB32" s="849"/>
      <c r="AC32" s="849"/>
      <c r="AD32" s="849"/>
      <c r="AE32" s="850"/>
      <c r="AF32" s="851">
        <v>34</v>
      </c>
      <c r="AG32" s="852"/>
      <c r="AH32" s="852"/>
      <c r="AI32" s="852"/>
      <c r="AJ32" s="853"/>
      <c r="AK32" s="899">
        <v>111</v>
      </c>
      <c r="AL32" s="895"/>
      <c r="AM32" s="895"/>
      <c r="AN32" s="895"/>
      <c r="AO32" s="895"/>
      <c r="AP32" s="895">
        <v>1218</v>
      </c>
      <c r="AQ32" s="895"/>
      <c r="AR32" s="895"/>
      <c r="AS32" s="895"/>
      <c r="AT32" s="895"/>
      <c r="AU32" s="895">
        <v>533</v>
      </c>
      <c r="AV32" s="895"/>
      <c r="AW32" s="895"/>
      <c r="AX32" s="895"/>
      <c r="AY32" s="895"/>
      <c r="AZ32" s="896" t="s">
        <v>516</v>
      </c>
      <c r="BA32" s="896"/>
      <c r="BB32" s="896"/>
      <c r="BC32" s="896"/>
      <c r="BD32" s="896"/>
      <c r="BE32" s="897" t="s">
        <v>582</v>
      </c>
      <c r="BF32" s="897"/>
      <c r="BG32" s="897"/>
      <c r="BH32" s="897"/>
      <c r="BI32" s="898"/>
      <c r="BJ32" s="235"/>
      <c r="BK32" s="235"/>
      <c r="BL32" s="235"/>
      <c r="BM32" s="235"/>
      <c r="BN32" s="235"/>
      <c r="BO32" s="244"/>
      <c r="BP32" s="244"/>
      <c r="BQ32" s="241">
        <v>26</v>
      </c>
      <c r="BR32" s="242"/>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33"/>
    </row>
    <row r="33" spans="1:131" ht="26.25" customHeight="1" x14ac:dyDescent="0.15">
      <c r="A33" s="245">
        <v>6</v>
      </c>
      <c r="B33" s="845" t="s">
        <v>415</v>
      </c>
      <c r="C33" s="846"/>
      <c r="D33" s="846"/>
      <c r="E33" s="846"/>
      <c r="F33" s="846"/>
      <c r="G33" s="846"/>
      <c r="H33" s="846"/>
      <c r="I33" s="846"/>
      <c r="J33" s="846"/>
      <c r="K33" s="846"/>
      <c r="L33" s="846"/>
      <c r="M33" s="846"/>
      <c r="N33" s="846"/>
      <c r="O33" s="846"/>
      <c r="P33" s="847"/>
      <c r="Q33" s="848">
        <v>64</v>
      </c>
      <c r="R33" s="849"/>
      <c r="S33" s="849"/>
      <c r="T33" s="849"/>
      <c r="U33" s="849"/>
      <c r="V33" s="849">
        <v>62</v>
      </c>
      <c r="W33" s="849"/>
      <c r="X33" s="849"/>
      <c r="Y33" s="849"/>
      <c r="Z33" s="849"/>
      <c r="AA33" s="849">
        <v>2</v>
      </c>
      <c r="AB33" s="849"/>
      <c r="AC33" s="849"/>
      <c r="AD33" s="849"/>
      <c r="AE33" s="850"/>
      <c r="AF33" s="851">
        <v>130</v>
      </c>
      <c r="AG33" s="852"/>
      <c r="AH33" s="852"/>
      <c r="AI33" s="852"/>
      <c r="AJ33" s="853"/>
      <c r="AK33" s="899" t="s">
        <v>516</v>
      </c>
      <c r="AL33" s="895"/>
      <c r="AM33" s="895"/>
      <c r="AN33" s="895"/>
      <c r="AO33" s="895"/>
      <c r="AP33" s="895">
        <v>2</v>
      </c>
      <c r="AQ33" s="895"/>
      <c r="AR33" s="895"/>
      <c r="AS33" s="895"/>
      <c r="AT33" s="895"/>
      <c r="AU33" s="895" t="s">
        <v>516</v>
      </c>
      <c r="AV33" s="895"/>
      <c r="AW33" s="895"/>
      <c r="AX33" s="895"/>
      <c r="AY33" s="895"/>
      <c r="AZ33" s="896" t="s">
        <v>516</v>
      </c>
      <c r="BA33" s="896"/>
      <c r="BB33" s="896"/>
      <c r="BC33" s="896"/>
      <c r="BD33" s="896"/>
      <c r="BE33" s="897" t="s">
        <v>582</v>
      </c>
      <c r="BF33" s="897"/>
      <c r="BG33" s="897"/>
      <c r="BH33" s="897"/>
      <c r="BI33" s="898"/>
      <c r="BJ33" s="235"/>
      <c r="BK33" s="235"/>
      <c r="BL33" s="235"/>
      <c r="BM33" s="235"/>
      <c r="BN33" s="235"/>
      <c r="BO33" s="244"/>
      <c r="BP33" s="244"/>
      <c r="BQ33" s="241">
        <v>27</v>
      </c>
      <c r="BR33" s="242"/>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33"/>
    </row>
    <row r="34" spans="1:131" ht="26.25" customHeight="1" x14ac:dyDescent="0.15">
      <c r="A34" s="245">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35"/>
      <c r="BK34" s="235"/>
      <c r="BL34" s="235"/>
      <c r="BM34" s="235"/>
      <c r="BN34" s="235"/>
      <c r="BO34" s="244"/>
      <c r="BP34" s="244"/>
      <c r="BQ34" s="241">
        <v>28</v>
      </c>
      <c r="BR34" s="242"/>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33"/>
    </row>
    <row r="35" spans="1:131" ht="26.25" customHeight="1" x14ac:dyDescent="0.15">
      <c r="A35" s="245">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35"/>
      <c r="BK35" s="235"/>
      <c r="BL35" s="235"/>
      <c r="BM35" s="235"/>
      <c r="BN35" s="235"/>
      <c r="BO35" s="244"/>
      <c r="BP35" s="244"/>
      <c r="BQ35" s="241">
        <v>29</v>
      </c>
      <c r="BR35" s="242"/>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33"/>
    </row>
    <row r="36" spans="1:131" ht="26.25" customHeight="1" x14ac:dyDescent="0.15">
      <c r="A36" s="245">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35"/>
      <c r="BK36" s="235"/>
      <c r="BL36" s="235"/>
      <c r="BM36" s="235"/>
      <c r="BN36" s="235"/>
      <c r="BO36" s="244"/>
      <c r="BP36" s="244"/>
      <c r="BQ36" s="241">
        <v>30</v>
      </c>
      <c r="BR36" s="242"/>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33"/>
    </row>
    <row r="37" spans="1:131" ht="26.25" customHeight="1" x14ac:dyDescent="0.15">
      <c r="A37" s="245">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35"/>
      <c r="BK37" s="235"/>
      <c r="BL37" s="235"/>
      <c r="BM37" s="235"/>
      <c r="BN37" s="235"/>
      <c r="BO37" s="244"/>
      <c r="BP37" s="244"/>
      <c r="BQ37" s="241">
        <v>31</v>
      </c>
      <c r="BR37" s="242"/>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33"/>
    </row>
    <row r="38" spans="1:131" ht="26.25" customHeight="1" x14ac:dyDescent="0.15">
      <c r="A38" s="245">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35"/>
      <c r="BK38" s="235"/>
      <c r="BL38" s="235"/>
      <c r="BM38" s="235"/>
      <c r="BN38" s="235"/>
      <c r="BO38" s="244"/>
      <c r="BP38" s="244"/>
      <c r="BQ38" s="241">
        <v>32</v>
      </c>
      <c r="BR38" s="242"/>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33"/>
    </row>
    <row r="39" spans="1:131" ht="26.25" customHeight="1" x14ac:dyDescent="0.15">
      <c r="A39" s="245">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35"/>
      <c r="BK39" s="235"/>
      <c r="BL39" s="235"/>
      <c r="BM39" s="235"/>
      <c r="BN39" s="235"/>
      <c r="BO39" s="244"/>
      <c r="BP39" s="244"/>
      <c r="BQ39" s="241">
        <v>33</v>
      </c>
      <c r="BR39" s="242"/>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33"/>
    </row>
    <row r="40" spans="1:131" ht="26.25" customHeight="1" x14ac:dyDescent="0.15">
      <c r="A40" s="241">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35"/>
      <c r="BK40" s="235"/>
      <c r="BL40" s="235"/>
      <c r="BM40" s="235"/>
      <c r="BN40" s="235"/>
      <c r="BO40" s="244"/>
      <c r="BP40" s="244"/>
      <c r="BQ40" s="241">
        <v>34</v>
      </c>
      <c r="BR40" s="242"/>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33"/>
    </row>
    <row r="41" spans="1:131" ht="26.25" customHeight="1" x14ac:dyDescent="0.15">
      <c r="A41" s="241">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35"/>
      <c r="BK41" s="235"/>
      <c r="BL41" s="235"/>
      <c r="BM41" s="235"/>
      <c r="BN41" s="235"/>
      <c r="BO41" s="244"/>
      <c r="BP41" s="244"/>
      <c r="BQ41" s="241">
        <v>35</v>
      </c>
      <c r="BR41" s="242"/>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33"/>
    </row>
    <row r="42" spans="1:131" ht="26.25" customHeight="1" x14ac:dyDescent="0.15">
      <c r="A42" s="241">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35"/>
      <c r="BK42" s="235"/>
      <c r="BL42" s="235"/>
      <c r="BM42" s="235"/>
      <c r="BN42" s="235"/>
      <c r="BO42" s="244"/>
      <c r="BP42" s="244"/>
      <c r="BQ42" s="241">
        <v>36</v>
      </c>
      <c r="BR42" s="242"/>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33"/>
    </row>
    <row r="43" spans="1:131" ht="26.25" customHeight="1" x14ac:dyDescent="0.15">
      <c r="A43" s="241">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35"/>
      <c r="BK43" s="235"/>
      <c r="BL43" s="235"/>
      <c r="BM43" s="235"/>
      <c r="BN43" s="235"/>
      <c r="BO43" s="244"/>
      <c r="BP43" s="244"/>
      <c r="BQ43" s="241">
        <v>37</v>
      </c>
      <c r="BR43" s="242"/>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33"/>
    </row>
    <row r="44" spans="1:131" ht="26.25" customHeight="1" x14ac:dyDescent="0.15">
      <c r="A44" s="241">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35"/>
      <c r="BK44" s="235"/>
      <c r="BL44" s="235"/>
      <c r="BM44" s="235"/>
      <c r="BN44" s="235"/>
      <c r="BO44" s="244"/>
      <c r="BP44" s="244"/>
      <c r="BQ44" s="241">
        <v>38</v>
      </c>
      <c r="BR44" s="242"/>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33"/>
    </row>
    <row r="45" spans="1:131" ht="26.25" customHeight="1" x14ac:dyDescent="0.15">
      <c r="A45" s="241">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35"/>
      <c r="BK45" s="235"/>
      <c r="BL45" s="235"/>
      <c r="BM45" s="235"/>
      <c r="BN45" s="235"/>
      <c r="BO45" s="244"/>
      <c r="BP45" s="244"/>
      <c r="BQ45" s="241">
        <v>39</v>
      </c>
      <c r="BR45" s="242"/>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33"/>
    </row>
    <row r="46" spans="1:131" ht="26.25" customHeight="1" x14ac:dyDescent="0.15">
      <c r="A46" s="241">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35"/>
      <c r="BK46" s="235"/>
      <c r="BL46" s="235"/>
      <c r="BM46" s="235"/>
      <c r="BN46" s="235"/>
      <c r="BO46" s="244"/>
      <c r="BP46" s="244"/>
      <c r="BQ46" s="241">
        <v>40</v>
      </c>
      <c r="BR46" s="242"/>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33"/>
    </row>
    <row r="47" spans="1:131" ht="26.25" customHeight="1" x14ac:dyDescent="0.15">
      <c r="A47" s="241">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35"/>
      <c r="BK47" s="235"/>
      <c r="BL47" s="235"/>
      <c r="BM47" s="235"/>
      <c r="BN47" s="235"/>
      <c r="BO47" s="244"/>
      <c r="BP47" s="244"/>
      <c r="BQ47" s="241">
        <v>41</v>
      </c>
      <c r="BR47" s="242"/>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33"/>
    </row>
    <row r="48" spans="1:131" ht="26.25" customHeight="1" x14ac:dyDescent="0.15">
      <c r="A48" s="241">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35"/>
      <c r="BK48" s="235"/>
      <c r="BL48" s="235"/>
      <c r="BM48" s="235"/>
      <c r="BN48" s="235"/>
      <c r="BO48" s="244"/>
      <c r="BP48" s="244"/>
      <c r="BQ48" s="241">
        <v>42</v>
      </c>
      <c r="BR48" s="242"/>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33"/>
    </row>
    <row r="49" spans="1:131" ht="26.25" customHeight="1" x14ac:dyDescent="0.15">
      <c r="A49" s="241">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35"/>
      <c r="BK49" s="235"/>
      <c r="BL49" s="235"/>
      <c r="BM49" s="235"/>
      <c r="BN49" s="235"/>
      <c r="BO49" s="244"/>
      <c r="BP49" s="244"/>
      <c r="BQ49" s="241">
        <v>43</v>
      </c>
      <c r="BR49" s="242"/>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33"/>
    </row>
    <row r="50" spans="1:131" ht="26.25" customHeight="1" x14ac:dyDescent="0.15">
      <c r="A50" s="241">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35"/>
      <c r="BK50" s="235"/>
      <c r="BL50" s="235"/>
      <c r="BM50" s="235"/>
      <c r="BN50" s="235"/>
      <c r="BO50" s="244"/>
      <c r="BP50" s="244"/>
      <c r="BQ50" s="241">
        <v>44</v>
      </c>
      <c r="BR50" s="242"/>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33"/>
    </row>
    <row r="51" spans="1:131" ht="26.25" customHeight="1" x14ac:dyDescent="0.15">
      <c r="A51" s="241">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35"/>
      <c r="BK51" s="235"/>
      <c r="BL51" s="235"/>
      <c r="BM51" s="235"/>
      <c r="BN51" s="235"/>
      <c r="BO51" s="244"/>
      <c r="BP51" s="244"/>
      <c r="BQ51" s="241">
        <v>45</v>
      </c>
      <c r="BR51" s="242"/>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33"/>
    </row>
    <row r="52" spans="1:131" ht="26.25" customHeight="1" x14ac:dyDescent="0.15">
      <c r="A52" s="241">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35"/>
      <c r="BK52" s="235"/>
      <c r="BL52" s="235"/>
      <c r="BM52" s="235"/>
      <c r="BN52" s="235"/>
      <c r="BO52" s="244"/>
      <c r="BP52" s="244"/>
      <c r="BQ52" s="241">
        <v>46</v>
      </c>
      <c r="BR52" s="242"/>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33"/>
    </row>
    <row r="53" spans="1:131" ht="26.25" customHeight="1" x14ac:dyDescent="0.15">
      <c r="A53" s="241">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35"/>
      <c r="BK53" s="235"/>
      <c r="BL53" s="235"/>
      <c r="BM53" s="235"/>
      <c r="BN53" s="235"/>
      <c r="BO53" s="244"/>
      <c r="BP53" s="244"/>
      <c r="BQ53" s="241">
        <v>47</v>
      </c>
      <c r="BR53" s="242"/>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33"/>
    </row>
    <row r="54" spans="1:131" ht="26.25" customHeight="1" x14ac:dyDescent="0.15">
      <c r="A54" s="241">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35"/>
      <c r="BK54" s="235"/>
      <c r="BL54" s="235"/>
      <c r="BM54" s="235"/>
      <c r="BN54" s="235"/>
      <c r="BO54" s="244"/>
      <c r="BP54" s="244"/>
      <c r="BQ54" s="241">
        <v>48</v>
      </c>
      <c r="BR54" s="242"/>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33"/>
    </row>
    <row r="55" spans="1:131" ht="26.25" customHeight="1" x14ac:dyDescent="0.15">
      <c r="A55" s="241">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35"/>
      <c r="BK55" s="235"/>
      <c r="BL55" s="235"/>
      <c r="BM55" s="235"/>
      <c r="BN55" s="235"/>
      <c r="BO55" s="244"/>
      <c r="BP55" s="244"/>
      <c r="BQ55" s="241">
        <v>49</v>
      </c>
      <c r="BR55" s="242"/>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33"/>
    </row>
    <row r="56" spans="1:131" ht="26.25" customHeight="1" x14ac:dyDescent="0.15">
      <c r="A56" s="241">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35"/>
      <c r="BK56" s="235"/>
      <c r="BL56" s="235"/>
      <c r="BM56" s="235"/>
      <c r="BN56" s="235"/>
      <c r="BO56" s="244"/>
      <c r="BP56" s="244"/>
      <c r="BQ56" s="241">
        <v>50</v>
      </c>
      <c r="BR56" s="242"/>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33"/>
    </row>
    <row r="57" spans="1:131" ht="26.25" customHeight="1" x14ac:dyDescent="0.15">
      <c r="A57" s="241">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35"/>
      <c r="BK57" s="235"/>
      <c r="BL57" s="235"/>
      <c r="BM57" s="235"/>
      <c r="BN57" s="235"/>
      <c r="BO57" s="244"/>
      <c r="BP57" s="244"/>
      <c r="BQ57" s="241">
        <v>51</v>
      </c>
      <c r="BR57" s="242"/>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33"/>
    </row>
    <row r="58" spans="1:131" ht="26.25" customHeight="1" x14ac:dyDescent="0.15">
      <c r="A58" s="241">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35"/>
      <c r="BK58" s="235"/>
      <c r="BL58" s="235"/>
      <c r="BM58" s="235"/>
      <c r="BN58" s="235"/>
      <c r="BO58" s="244"/>
      <c r="BP58" s="244"/>
      <c r="BQ58" s="241">
        <v>52</v>
      </c>
      <c r="BR58" s="242"/>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33"/>
    </row>
    <row r="59" spans="1:131" ht="26.25" customHeight="1" x14ac:dyDescent="0.15">
      <c r="A59" s="241">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35"/>
      <c r="BK59" s="235"/>
      <c r="BL59" s="235"/>
      <c r="BM59" s="235"/>
      <c r="BN59" s="235"/>
      <c r="BO59" s="244"/>
      <c r="BP59" s="244"/>
      <c r="BQ59" s="241">
        <v>53</v>
      </c>
      <c r="BR59" s="242"/>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33"/>
    </row>
    <row r="60" spans="1:131" ht="26.25" customHeight="1" x14ac:dyDescent="0.15">
      <c r="A60" s="241">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35"/>
      <c r="BK60" s="235"/>
      <c r="BL60" s="235"/>
      <c r="BM60" s="235"/>
      <c r="BN60" s="235"/>
      <c r="BO60" s="244"/>
      <c r="BP60" s="244"/>
      <c r="BQ60" s="241">
        <v>54</v>
      </c>
      <c r="BR60" s="242"/>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33"/>
    </row>
    <row r="61" spans="1:131" ht="26.25" customHeight="1" thickBot="1" x14ac:dyDescent="0.2">
      <c r="A61" s="241">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35"/>
      <c r="BK61" s="235"/>
      <c r="BL61" s="235"/>
      <c r="BM61" s="235"/>
      <c r="BN61" s="235"/>
      <c r="BO61" s="244"/>
      <c r="BP61" s="244"/>
      <c r="BQ61" s="241">
        <v>55</v>
      </c>
      <c r="BR61" s="242"/>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33"/>
    </row>
    <row r="62" spans="1:131" ht="26.25" customHeight="1" x14ac:dyDescent="0.15">
      <c r="A62" s="241">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416</v>
      </c>
      <c r="BK62" s="871"/>
      <c r="BL62" s="871"/>
      <c r="BM62" s="871"/>
      <c r="BN62" s="872"/>
      <c r="BO62" s="244"/>
      <c r="BP62" s="244"/>
      <c r="BQ62" s="241">
        <v>56</v>
      </c>
      <c r="BR62" s="242"/>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33"/>
    </row>
    <row r="63" spans="1:131" ht="26.25" customHeight="1" thickBot="1" x14ac:dyDescent="0.2">
      <c r="A63" s="243" t="s">
        <v>398</v>
      </c>
      <c r="B63" s="854" t="s">
        <v>417</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613</v>
      </c>
      <c r="AG63" s="909"/>
      <c r="AH63" s="909"/>
      <c r="AI63" s="909"/>
      <c r="AJ63" s="910"/>
      <c r="AK63" s="911"/>
      <c r="AL63" s="906"/>
      <c r="AM63" s="906"/>
      <c r="AN63" s="906"/>
      <c r="AO63" s="906"/>
      <c r="AP63" s="909">
        <v>4717</v>
      </c>
      <c r="AQ63" s="909"/>
      <c r="AR63" s="909"/>
      <c r="AS63" s="909"/>
      <c r="AT63" s="909"/>
      <c r="AU63" s="909">
        <v>1278</v>
      </c>
      <c r="AV63" s="909"/>
      <c r="AW63" s="909"/>
      <c r="AX63" s="909"/>
      <c r="AY63" s="909"/>
      <c r="AZ63" s="913"/>
      <c r="BA63" s="913"/>
      <c r="BB63" s="913"/>
      <c r="BC63" s="913"/>
      <c r="BD63" s="913"/>
      <c r="BE63" s="914"/>
      <c r="BF63" s="914"/>
      <c r="BG63" s="914"/>
      <c r="BH63" s="914"/>
      <c r="BI63" s="915"/>
      <c r="BJ63" s="916" t="s">
        <v>178</v>
      </c>
      <c r="BK63" s="917"/>
      <c r="BL63" s="917"/>
      <c r="BM63" s="917"/>
      <c r="BN63" s="918"/>
      <c r="BO63" s="244"/>
      <c r="BP63" s="244"/>
      <c r="BQ63" s="241">
        <v>57</v>
      </c>
      <c r="BR63" s="242"/>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33"/>
    </row>
    <row r="65" spans="1:131" ht="26.25" customHeight="1" thickBot="1" x14ac:dyDescent="0.2">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33"/>
    </row>
    <row r="66" spans="1:131" ht="26.25" customHeight="1" x14ac:dyDescent="0.15">
      <c r="A66" s="792" t="s">
        <v>419</v>
      </c>
      <c r="B66" s="793"/>
      <c r="C66" s="793"/>
      <c r="D66" s="793"/>
      <c r="E66" s="793"/>
      <c r="F66" s="793"/>
      <c r="G66" s="793"/>
      <c r="H66" s="793"/>
      <c r="I66" s="793"/>
      <c r="J66" s="793"/>
      <c r="K66" s="793"/>
      <c r="L66" s="793"/>
      <c r="M66" s="793"/>
      <c r="N66" s="793"/>
      <c r="O66" s="793"/>
      <c r="P66" s="794"/>
      <c r="Q66" s="798" t="s">
        <v>420</v>
      </c>
      <c r="R66" s="799"/>
      <c r="S66" s="799"/>
      <c r="T66" s="799"/>
      <c r="U66" s="800"/>
      <c r="V66" s="798" t="s">
        <v>421</v>
      </c>
      <c r="W66" s="799"/>
      <c r="X66" s="799"/>
      <c r="Y66" s="799"/>
      <c r="Z66" s="800"/>
      <c r="AA66" s="798" t="s">
        <v>422</v>
      </c>
      <c r="AB66" s="799"/>
      <c r="AC66" s="799"/>
      <c r="AD66" s="799"/>
      <c r="AE66" s="800"/>
      <c r="AF66" s="919" t="s">
        <v>423</v>
      </c>
      <c r="AG66" s="880"/>
      <c r="AH66" s="880"/>
      <c r="AI66" s="880"/>
      <c r="AJ66" s="920"/>
      <c r="AK66" s="798" t="s">
        <v>406</v>
      </c>
      <c r="AL66" s="793"/>
      <c r="AM66" s="793"/>
      <c r="AN66" s="793"/>
      <c r="AO66" s="794"/>
      <c r="AP66" s="798" t="s">
        <v>424</v>
      </c>
      <c r="AQ66" s="799"/>
      <c r="AR66" s="799"/>
      <c r="AS66" s="799"/>
      <c r="AT66" s="800"/>
      <c r="AU66" s="798" t="s">
        <v>425</v>
      </c>
      <c r="AV66" s="799"/>
      <c r="AW66" s="799"/>
      <c r="AX66" s="799"/>
      <c r="AY66" s="800"/>
      <c r="AZ66" s="798" t="s">
        <v>385</v>
      </c>
      <c r="BA66" s="799"/>
      <c r="BB66" s="799"/>
      <c r="BC66" s="799"/>
      <c r="BD66" s="805"/>
      <c r="BE66" s="244"/>
      <c r="BF66" s="244"/>
      <c r="BG66" s="244"/>
      <c r="BH66" s="244"/>
      <c r="BI66" s="244"/>
      <c r="BJ66" s="244"/>
      <c r="BK66" s="244"/>
      <c r="BL66" s="244"/>
      <c r="BM66" s="244"/>
      <c r="BN66" s="244"/>
      <c r="BO66" s="244"/>
      <c r="BP66" s="244"/>
      <c r="BQ66" s="241">
        <v>60</v>
      </c>
      <c r="BR66" s="246"/>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33"/>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44"/>
      <c r="BF67" s="244"/>
      <c r="BG67" s="244"/>
      <c r="BH67" s="244"/>
      <c r="BI67" s="244"/>
      <c r="BJ67" s="244"/>
      <c r="BK67" s="244"/>
      <c r="BL67" s="244"/>
      <c r="BM67" s="244"/>
      <c r="BN67" s="244"/>
      <c r="BO67" s="244"/>
      <c r="BP67" s="244"/>
      <c r="BQ67" s="241">
        <v>61</v>
      </c>
      <c r="BR67" s="246"/>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33"/>
    </row>
    <row r="68" spans="1:131" ht="26.25" customHeight="1" thickTop="1" x14ac:dyDescent="0.15">
      <c r="A68" s="239">
        <v>1</v>
      </c>
      <c r="B68" s="934" t="s">
        <v>586</v>
      </c>
      <c r="C68" s="935"/>
      <c r="D68" s="935"/>
      <c r="E68" s="935"/>
      <c r="F68" s="935"/>
      <c r="G68" s="935"/>
      <c r="H68" s="935"/>
      <c r="I68" s="935"/>
      <c r="J68" s="935"/>
      <c r="K68" s="935"/>
      <c r="L68" s="935"/>
      <c r="M68" s="935"/>
      <c r="N68" s="935"/>
      <c r="O68" s="935"/>
      <c r="P68" s="936"/>
      <c r="Q68" s="937">
        <v>8355</v>
      </c>
      <c r="R68" s="931"/>
      <c r="S68" s="931"/>
      <c r="T68" s="931"/>
      <c r="U68" s="931"/>
      <c r="V68" s="931">
        <v>7209</v>
      </c>
      <c r="W68" s="931"/>
      <c r="X68" s="931"/>
      <c r="Y68" s="931"/>
      <c r="Z68" s="931"/>
      <c r="AA68" s="931">
        <v>1146</v>
      </c>
      <c r="AB68" s="931"/>
      <c r="AC68" s="931"/>
      <c r="AD68" s="931"/>
      <c r="AE68" s="931"/>
      <c r="AF68" s="931">
        <v>1146</v>
      </c>
      <c r="AG68" s="931"/>
      <c r="AH68" s="931"/>
      <c r="AI68" s="931"/>
      <c r="AJ68" s="931"/>
      <c r="AK68" s="931">
        <v>13</v>
      </c>
      <c r="AL68" s="931"/>
      <c r="AM68" s="931"/>
      <c r="AN68" s="931"/>
      <c r="AO68" s="931"/>
      <c r="AP68" s="931" t="s">
        <v>516</v>
      </c>
      <c r="AQ68" s="931"/>
      <c r="AR68" s="931"/>
      <c r="AS68" s="931"/>
      <c r="AT68" s="931"/>
      <c r="AU68" s="931" t="s">
        <v>516</v>
      </c>
      <c r="AV68" s="931"/>
      <c r="AW68" s="931"/>
      <c r="AX68" s="931"/>
      <c r="AY68" s="931"/>
      <c r="AZ68" s="932" t="s">
        <v>584</v>
      </c>
      <c r="BA68" s="932"/>
      <c r="BB68" s="932"/>
      <c r="BC68" s="932"/>
      <c r="BD68" s="933"/>
      <c r="BE68" s="244"/>
      <c r="BF68" s="244"/>
      <c r="BG68" s="244"/>
      <c r="BH68" s="244"/>
      <c r="BI68" s="244"/>
      <c r="BJ68" s="244"/>
      <c r="BK68" s="244"/>
      <c r="BL68" s="244"/>
      <c r="BM68" s="244"/>
      <c r="BN68" s="244"/>
      <c r="BO68" s="244"/>
      <c r="BP68" s="244"/>
      <c r="BQ68" s="241">
        <v>62</v>
      </c>
      <c r="BR68" s="246"/>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33"/>
    </row>
    <row r="69" spans="1:131" ht="26.25" customHeight="1" x14ac:dyDescent="0.15">
      <c r="A69" s="241">
        <v>2</v>
      </c>
      <c r="B69" s="938" t="s">
        <v>587</v>
      </c>
      <c r="C69" s="939"/>
      <c r="D69" s="939"/>
      <c r="E69" s="939"/>
      <c r="F69" s="939"/>
      <c r="G69" s="939"/>
      <c r="H69" s="939"/>
      <c r="I69" s="939"/>
      <c r="J69" s="939"/>
      <c r="K69" s="939"/>
      <c r="L69" s="939"/>
      <c r="M69" s="939"/>
      <c r="N69" s="939"/>
      <c r="O69" s="939"/>
      <c r="P69" s="940"/>
      <c r="Q69" s="941">
        <v>5488</v>
      </c>
      <c r="R69" s="895"/>
      <c r="S69" s="895"/>
      <c r="T69" s="895"/>
      <c r="U69" s="895"/>
      <c r="V69" s="895">
        <v>5316</v>
      </c>
      <c r="W69" s="895"/>
      <c r="X69" s="895"/>
      <c r="Y69" s="895"/>
      <c r="Z69" s="895"/>
      <c r="AA69" s="895">
        <v>172</v>
      </c>
      <c r="AB69" s="895"/>
      <c r="AC69" s="895"/>
      <c r="AD69" s="895"/>
      <c r="AE69" s="895"/>
      <c r="AF69" s="895">
        <v>172</v>
      </c>
      <c r="AG69" s="895"/>
      <c r="AH69" s="895"/>
      <c r="AI69" s="895"/>
      <c r="AJ69" s="895"/>
      <c r="AK69" s="895" t="s">
        <v>516</v>
      </c>
      <c r="AL69" s="895"/>
      <c r="AM69" s="895"/>
      <c r="AN69" s="895"/>
      <c r="AO69" s="895"/>
      <c r="AP69" s="895">
        <v>14397</v>
      </c>
      <c r="AQ69" s="895"/>
      <c r="AR69" s="895"/>
      <c r="AS69" s="895"/>
      <c r="AT69" s="895"/>
      <c r="AU69" s="895">
        <v>2790</v>
      </c>
      <c r="AV69" s="895"/>
      <c r="AW69" s="895"/>
      <c r="AX69" s="895"/>
      <c r="AY69" s="895"/>
      <c r="AZ69" s="897"/>
      <c r="BA69" s="897"/>
      <c r="BB69" s="897"/>
      <c r="BC69" s="897"/>
      <c r="BD69" s="898"/>
      <c r="BE69" s="244"/>
      <c r="BF69" s="244"/>
      <c r="BG69" s="244"/>
      <c r="BH69" s="244"/>
      <c r="BI69" s="244"/>
      <c r="BJ69" s="244"/>
      <c r="BK69" s="244"/>
      <c r="BL69" s="244"/>
      <c r="BM69" s="244"/>
      <c r="BN69" s="244"/>
      <c r="BO69" s="244"/>
      <c r="BP69" s="244"/>
      <c r="BQ69" s="241">
        <v>63</v>
      </c>
      <c r="BR69" s="246"/>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33"/>
    </row>
    <row r="70" spans="1:131" ht="26.25" customHeight="1" x14ac:dyDescent="0.15">
      <c r="A70" s="241">
        <v>3</v>
      </c>
      <c r="B70" s="938" t="s">
        <v>588</v>
      </c>
      <c r="C70" s="939"/>
      <c r="D70" s="939"/>
      <c r="E70" s="939"/>
      <c r="F70" s="939"/>
      <c r="G70" s="939"/>
      <c r="H70" s="939"/>
      <c r="I70" s="939"/>
      <c r="J70" s="939"/>
      <c r="K70" s="939"/>
      <c r="L70" s="939"/>
      <c r="M70" s="939"/>
      <c r="N70" s="939"/>
      <c r="O70" s="939"/>
      <c r="P70" s="940"/>
      <c r="Q70" s="941">
        <v>1331</v>
      </c>
      <c r="R70" s="895"/>
      <c r="S70" s="895"/>
      <c r="T70" s="895"/>
      <c r="U70" s="895"/>
      <c r="V70" s="895">
        <v>1023</v>
      </c>
      <c r="W70" s="895"/>
      <c r="X70" s="895"/>
      <c r="Y70" s="895"/>
      <c r="Z70" s="895"/>
      <c r="AA70" s="895">
        <v>308</v>
      </c>
      <c r="AB70" s="895"/>
      <c r="AC70" s="895"/>
      <c r="AD70" s="895"/>
      <c r="AE70" s="895"/>
      <c r="AF70" s="895">
        <v>1121</v>
      </c>
      <c r="AG70" s="895"/>
      <c r="AH70" s="895"/>
      <c r="AI70" s="895"/>
      <c r="AJ70" s="895"/>
      <c r="AK70" s="895" t="s">
        <v>516</v>
      </c>
      <c r="AL70" s="895"/>
      <c r="AM70" s="895"/>
      <c r="AN70" s="895"/>
      <c r="AO70" s="895"/>
      <c r="AP70" s="895">
        <v>521</v>
      </c>
      <c r="AQ70" s="895"/>
      <c r="AR70" s="895"/>
      <c r="AS70" s="895"/>
      <c r="AT70" s="895"/>
      <c r="AU70" s="895" t="s">
        <v>516</v>
      </c>
      <c r="AV70" s="895"/>
      <c r="AW70" s="895"/>
      <c r="AX70" s="895"/>
      <c r="AY70" s="895"/>
      <c r="AZ70" s="897" t="s">
        <v>585</v>
      </c>
      <c r="BA70" s="897"/>
      <c r="BB70" s="897"/>
      <c r="BC70" s="897"/>
      <c r="BD70" s="898"/>
      <c r="BE70" s="244"/>
      <c r="BF70" s="244"/>
      <c r="BG70" s="244"/>
      <c r="BH70" s="244"/>
      <c r="BI70" s="244"/>
      <c r="BJ70" s="244"/>
      <c r="BK70" s="244"/>
      <c r="BL70" s="244"/>
      <c r="BM70" s="244"/>
      <c r="BN70" s="244"/>
      <c r="BO70" s="244"/>
      <c r="BP70" s="244"/>
      <c r="BQ70" s="241">
        <v>64</v>
      </c>
      <c r="BR70" s="246"/>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33"/>
    </row>
    <row r="71" spans="1:131" ht="26.25" customHeight="1" x14ac:dyDescent="0.15">
      <c r="A71" s="241">
        <v>4</v>
      </c>
      <c r="B71" s="938" t="s">
        <v>589</v>
      </c>
      <c r="C71" s="939"/>
      <c r="D71" s="939"/>
      <c r="E71" s="939"/>
      <c r="F71" s="939"/>
      <c r="G71" s="939"/>
      <c r="H71" s="939"/>
      <c r="I71" s="939"/>
      <c r="J71" s="939"/>
      <c r="K71" s="939"/>
      <c r="L71" s="939"/>
      <c r="M71" s="939"/>
      <c r="N71" s="939"/>
      <c r="O71" s="939"/>
      <c r="P71" s="940"/>
      <c r="Q71" s="941">
        <v>1</v>
      </c>
      <c r="R71" s="895"/>
      <c r="S71" s="895"/>
      <c r="T71" s="895"/>
      <c r="U71" s="895"/>
      <c r="V71" s="895">
        <v>1</v>
      </c>
      <c r="W71" s="895"/>
      <c r="X71" s="895"/>
      <c r="Y71" s="895"/>
      <c r="Z71" s="895"/>
      <c r="AA71" s="895">
        <v>1</v>
      </c>
      <c r="AB71" s="895"/>
      <c r="AC71" s="895"/>
      <c r="AD71" s="895"/>
      <c r="AE71" s="895"/>
      <c r="AF71" s="895">
        <v>1</v>
      </c>
      <c r="AG71" s="895"/>
      <c r="AH71" s="895"/>
      <c r="AI71" s="895"/>
      <c r="AJ71" s="895"/>
      <c r="AK71" s="895" t="s">
        <v>516</v>
      </c>
      <c r="AL71" s="895"/>
      <c r="AM71" s="895"/>
      <c r="AN71" s="895"/>
      <c r="AO71" s="895"/>
      <c r="AP71" s="895" t="s">
        <v>516</v>
      </c>
      <c r="AQ71" s="895"/>
      <c r="AR71" s="895"/>
      <c r="AS71" s="895"/>
      <c r="AT71" s="895"/>
      <c r="AU71" s="895" t="s">
        <v>516</v>
      </c>
      <c r="AV71" s="895"/>
      <c r="AW71" s="895"/>
      <c r="AX71" s="895"/>
      <c r="AY71" s="895"/>
      <c r="AZ71" s="897"/>
      <c r="BA71" s="897"/>
      <c r="BB71" s="897"/>
      <c r="BC71" s="897"/>
      <c r="BD71" s="898"/>
      <c r="BE71" s="244"/>
      <c r="BF71" s="244"/>
      <c r="BG71" s="244"/>
      <c r="BH71" s="244"/>
      <c r="BI71" s="244"/>
      <c r="BJ71" s="244"/>
      <c r="BK71" s="244"/>
      <c r="BL71" s="244"/>
      <c r="BM71" s="244"/>
      <c r="BN71" s="244"/>
      <c r="BO71" s="244"/>
      <c r="BP71" s="244"/>
      <c r="BQ71" s="241">
        <v>65</v>
      </c>
      <c r="BR71" s="246"/>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33"/>
    </row>
    <row r="72" spans="1:131" ht="26.25" customHeight="1" x14ac:dyDescent="0.15">
      <c r="A72" s="241">
        <v>5</v>
      </c>
      <c r="B72" s="938" t="s">
        <v>590</v>
      </c>
      <c r="C72" s="939"/>
      <c r="D72" s="939"/>
      <c r="E72" s="939"/>
      <c r="F72" s="939"/>
      <c r="G72" s="939"/>
      <c r="H72" s="939"/>
      <c r="I72" s="939"/>
      <c r="J72" s="939"/>
      <c r="K72" s="939"/>
      <c r="L72" s="939"/>
      <c r="M72" s="939"/>
      <c r="N72" s="939"/>
      <c r="O72" s="939"/>
      <c r="P72" s="940"/>
      <c r="Q72" s="941">
        <v>2556</v>
      </c>
      <c r="R72" s="895"/>
      <c r="S72" s="895"/>
      <c r="T72" s="895"/>
      <c r="U72" s="895"/>
      <c r="V72" s="895">
        <v>2449</v>
      </c>
      <c r="W72" s="895"/>
      <c r="X72" s="895"/>
      <c r="Y72" s="895"/>
      <c r="Z72" s="895"/>
      <c r="AA72" s="895">
        <v>107</v>
      </c>
      <c r="AB72" s="895"/>
      <c r="AC72" s="895"/>
      <c r="AD72" s="895"/>
      <c r="AE72" s="895"/>
      <c r="AF72" s="895">
        <v>100</v>
      </c>
      <c r="AG72" s="895"/>
      <c r="AH72" s="895"/>
      <c r="AI72" s="895"/>
      <c r="AJ72" s="895"/>
      <c r="AK72" s="895">
        <v>2</v>
      </c>
      <c r="AL72" s="895"/>
      <c r="AM72" s="895"/>
      <c r="AN72" s="895"/>
      <c r="AO72" s="895"/>
      <c r="AP72" s="895">
        <v>610</v>
      </c>
      <c r="AQ72" s="895"/>
      <c r="AR72" s="895"/>
      <c r="AS72" s="895"/>
      <c r="AT72" s="895"/>
      <c r="AU72" s="895">
        <v>117</v>
      </c>
      <c r="AV72" s="895"/>
      <c r="AW72" s="895"/>
      <c r="AX72" s="895"/>
      <c r="AY72" s="895"/>
      <c r="AZ72" s="897"/>
      <c r="BA72" s="897"/>
      <c r="BB72" s="897"/>
      <c r="BC72" s="897"/>
      <c r="BD72" s="898"/>
      <c r="BE72" s="244"/>
      <c r="BF72" s="244"/>
      <c r="BG72" s="244"/>
      <c r="BH72" s="244"/>
      <c r="BI72" s="244"/>
      <c r="BJ72" s="244"/>
      <c r="BK72" s="244"/>
      <c r="BL72" s="244"/>
      <c r="BM72" s="244"/>
      <c r="BN72" s="244"/>
      <c r="BO72" s="244"/>
      <c r="BP72" s="244"/>
      <c r="BQ72" s="241">
        <v>66</v>
      </c>
      <c r="BR72" s="246"/>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33"/>
    </row>
    <row r="73" spans="1:131" ht="26.25" customHeight="1" x14ac:dyDescent="0.15">
      <c r="A73" s="241">
        <v>6</v>
      </c>
      <c r="B73" s="938" t="s">
        <v>591</v>
      </c>
      <c r="C73" s="939"/>
      <c r="D73" s="939"/>
      <c r="E73" s="939"/>
      <c r="F73" s="939"/>
      <c r="G73" s="939"/>
      <c r="H73" s="939"/>
      <c r="I73" s="939"/>
      <c r="J73" s="939"/>
      <c r="K73" s="939"/>
      <c r="L73" s="939"/>
      <c r="M73" s="939"/>
      <c r="N73" s="939"/>
      <c r="O73" s="939"/>
      <c r="P73" s="940"/>
      <c r="Q73" s="941">
        <v>258</v>
      </c>
      <c r="R73" s="895"/>
      <c r="S73" s="895"/>
      <c r="T73" s="895"/>
      <c r="U73" s="895"/>
      <c r="V73" s="895">
        <v>247</v>
      </c>
      <c r="W73" s="895"/>
      <c r="X73" s="895"/>
      <c r="Y73" s="895"/>
      <c r="Z73" s="895"/>
      <c r="AA73" s="895">
        <v>11</v>
      </c>
      <c r="AB73" s="895"/>
      <c r="AC73" s="895"/>
      <c r="AD73" s="895"/>
      <c r="AE73" s="895"/>
      <c r="AF73" s="895">
        <v>11</v>
      </c>
      <c r="AG73" s="895"/>
      <c r="AH73" s="895"/>
      <c r="AI73" s="895"/>
      <c r="AJ73" s="895"/>
      <c r="AK73" s="895" t="s">
        <v>516</v>
      </c>
      <c r="AL73" s="895"/>
      <c r="AM73" s="895"/>
      <c r="AN73" s="895"/>
      <c r="AO73" s="895"/>
      <c r="AP73" s="895" t="s">
        <v>516</v>
      </c>
      <c r="AQ73" s="895"/>
      <c r="AR73" s="895"/>
      <c r="AS73" s="895"/>
      <c r="AT73" s="895"/>
      <c r="AU73" s="895" t="s">
        <v>516</v>
      </c>
      <c r="AV73" s="895"/>
      <c r="AW73" s="895"/>
      <c r="AX73" s="895"/>
      <c r="AY73" s="895"/>
      <c r="AZ73" s="897"/>
      <c r="BA73" s="897"/>
      <c r="BB73" s="897"/>
      <c r="BC73" s="897"/>
      <c r="BD73" s="898"/>
      <c r="BE73" s="244"/>
      <c r="BF73" s="244"/>
      <c r="BG73" s="244"/>
      <c r="BH73" s="244"/>
      <c r="BI73" s="244"/>
      <c r="BJ73" s="244"/>
      <c r="BK73" s="244"/>
      <c r="BL73" s="244"/>
      <c r="BM73" s="244"/>
      <c r="BN73" s="244"/>
      <c r="BO73" s="244"/>
      <c r="BP73" s="244"/>
      <c r="BQ73" s="241">
        <v>67</v>
      </c>
      <c r="BR73" s="246"/>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33"/>
    </row>
    <row r="74" spans="1:131" ht="26.25" customHeight="1" x14ac:dyDescent="0.15">
      <c r="A74" s="241">
        <v>7</v>
      </c>
      <c r="B74" s="938" t="s">
        <v>592</v>
      </c>
      <c r="C74" s="939"/>
      <c r="D74" s="939"/>
      <c r="E74" s="939"/>
      <c r="F74" s="939"/>
      <c r="G74" s="939"/>
      <c r="H74" s="939"/>
      <c r="I74" s="939"/>
      <c r="J74" s="939"/>
      <c r="K74" s="939"/>
      <c r="L74" s="939"/>
      <c r="M74" s="939"/>
      <c r="N74" s="939"/>
      <c r="O74" s="939"/>
      <c r="P74" s="940"/>
      <c r="Q74" s="941">
        <v>300630</v>
      </c>
      <c r="R74" s="895"/>
      <c r="S74" s="895"/>
      <c r="T74" s="895"/>
      <c r="U74" s="895"/>
      <c r="V74" s="895">
        <v>289232</v>
      </c>
      <c r="W74" s="895"/>
      <c r="X74" s="895"/>
      <c r="Y74" s="895"/>
      <c r="Z74" s="895"/>
      <c r="AA74" s="895">
        <v>11398</v>
      </c>
      <c r="AB74" s="895"/>
      <c r="AC74" s="895"/>
      <c r="AD74" s="895"/>
      <c r="AE74" s="895"/>
      <c r="AF74" s="895">
        <v>6149</v>
      </c>
      <c r="AG74" s="895"/>
      <c r="AH74" s="895"/>
      <c r="AI74" s="895"/>
      <c r="AJ74" s="895"/>
      <c r="AK74" s="895" t="s">
        <v>516</v>
      </c>
      <c r="AL74" s="895"/>
      <c r="AM74" s="895"/>
      <c r="AN74" s="895"/>
      <c r="AO74" s="895"/>
      <c r="AP74" s="895" t="s">
        <v>516</v>
      </c>
      <c r="AQ74" s="895"/>
      <c r="AR74" s="895"/>
      <c r="AS74" s="895"/>
      <c r="AT74" s="895"/>
      <c r="AU74" s="895" t="s">
        <v>516</v>
      </c>
      <c r="AV74" s="895"/>
      <c r="AW74" s="895"/>
      <c r="AX74" s="895"/>
      <c r="AY74" s="895"/>
      <c r="AZ74" s="897"/>
      <c r="BA74" s="897"/>
      <c r="BB74" s="897"/>
      <c r="BC74" s="897"/>
      <c r="BD74" s="898"/>
      <c r="BE74" s="244"/>
      <c r="BF74" s="244"/>
      <c r="BG74" s="244"/>
      <c r="BH74" s="244"/>
      <c r="BI74" s="244"/>
      <c r="BJ74" s="244"/>
      <c r="BK74" s="244"/>
      <c r="BL74" s="244"/>
      <c r="BM74" s="244"/>
      <c r="BN74" s="244"/>
      <c r="BO74" s="244"/>
      <c r="BP74" s="244"/>
      <c r="BQ74" s="241">
        <v>68</v>
      </c>
      <c r="BR74" s="246"/>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33"/>
    </row>
    <row r="75" spans="1:131" ht="26.25" customHeight="1" x14ac:dyDescent="0.15">
      <c r="A75" s="241">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44"/>
      <c r="BF75" s="244"/>
      <c r="BG75" s="244"/>
      <c r="BH75" s="244"/>
      <c r="BI75" s="244"/>
      <c r="BJ75" s="244"/>
      <c r="BK75" s="244"/>
      <c r="BL75" s="244"/>
      <c r="BM75" s="244"/>
      <c r="BN75" s="244"/>
      <c r="BO75" s="244"/>
      <c r="BP75" s="244"/>
      <c r="BQ75" s="241">
        <v>69</v>
      </c>
      <c r="BR75" s="246"/>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33"/>
    </row>
    <row r="76" spans="1:131" ht="26.25" customHeight="1" x14ac:dyDescent="0.15">
      <c r="A76" s="241">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44"/>
      <c r="BF76" s="244"/>
      <c r="BG76" s="244"/>
      <c r="BH76" s="244"/>
      <c r="BI76" s="244"/>
      <c r="BJ76" s="244"/>
      <c r="BK76" s="244"/>
      <c r="BL76" s="244"/>
      <c r="BM76" s="244"/>
      <c r="BN76" s="244"/>
      <c r="BO76" s="244"/>
      <c r="BP76" s="244"/>
      <c r="BQ76" s="241">
        <v>70</v>
      </c>
      <c r="BR76" s="246"/>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33"/>
    </row>
    <row r="77" spans="1:131" ht="26.25" customHeight="1" x14ac:dyDescent="0.15">
      <c r="A77" s="241">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44"/>
      <c r="BF77" s="244"/>
      <c r="BG77" s="244"/>
      <c r="BH77" s="244"/>
      <c r="BI77" s="244"/>
      <c r="BJ77" s="244"/>
      <c r="BK77" s="244"/>
      <c r="BL77" s="244"/>
      <c r="BM77" s="244"/>
      <c r="BN77" s="244"/>
      <c r="BO77" s="244"/>
      <c r="BP77" s="244"/>
      <c r="BQ77" s="241">
        <v>71</v>
      </c>
      <c r="BR77" s="246"/>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33"/>
    </row>
    <row r="78" spans="1:131" ht="26.25" customHeight="1" x14ac:dyDescent="0.15">
      <c r="A78" s="241">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44"/>
      <c r="BF78" s="244"/>
      <c r="BG78" s="244"/>
      <c r="BH78" s="244"/>
      <c r="BI78" s="244"/>
      <c r="BJ78" s="233"/>
      <c r="BK78" s="233"/>
      <c r="BL78" s="233"/>
      <c r="BM78" s="233"/>
      <c r="BN78" s="233"/>
      <c r="BO78" s="244"/>
      <c r="BP78" s="244"/>
      <c r="BQ78" s="241">
        <v>72</v>
      </c>
      <c r="BR78" s="246"/>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33"/>
    </row>
    <row r="79" spans="1:131" ht="26.25" customHeight="1" x14ac:dyDescent="0.15">
      <c r="A79" s="241">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44"/>
      <c r="BF79" s="244"/>
      <c r="BG79" s="244"/>
      <c r="BH79" s="244"/>
      <c r="BI79" s="244"/>
      <c r="BJ79" s="233"/>
      <c r="BK79" s="233"/>
      <c r="BL79" s="233"/>
      <c r="BM79" s="233"/>
      <c r="BN79" s="233"/>
      <c r="BO79" s="244"/>
      <c r="BP79" s="244"/>
      <c r="BQ79" s="241">
        <v>73</v>
      </c>
      <c r="BR79" s="246"/>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33"/>
    </row>
    <row r="80" spans="1:131" ht="26.25" customHeight="1" x14ac:dyDescent="0.15">
      <c r="A80" s="241">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44"/>
      <c r="BF80" s="244"/>
      <c r="BG80" s="244"/>
      <c r="BH80" s="244"/>
      <c r="BI80" s="244"/>
      <c r="BJ80" s="244"/>
      <c r="BK80" s="244"/>
      <c r="BL80" s="244"/>
      <c r="BM80" s="244"/>
      <c r="BN80" s="244"/>
      <c r="BO80" s="244"/>
      <c r="BP80" s="244"/>
      <c r="BQ80" s="241">
        <v>74</v>
      </c>
      <c r="BR80" s="246"/>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33"/>
    </row>
    <row r="81" spans="1:131" ht="26.25" customHeight="1" x14ac:dyDescent="0.15">
      <c r="A81" s="241">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44"/>
      <c r="BF81" s="244"/>
      <c r="BG81" s="244"/>
      <c r="BH81" s="244"/>
      <c r="BI81" s="244"/>
      <c r="BJ81" s="244"/>
      <c r="BK81" s="244"/>
      <c r="BL81" s="244"/>
      <c r="BM81" s="244"/>
      <c r="BN81" s="244"/>
      <c r="BO81" s="244"/>
      <c r="BP81" s="244"/>
      <c r="BQ81" s="241">
        <v>75</v>
      </c>
      <c r="BR81" s="246"/>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33"/>
    </row>
    <row r="82" spans="1:131" ht="26.25" customHeight="1" x14ac:dyDescent="0.15">
      <c r="A82" s="241">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44"/>
      <c r="BF82" s="244"/>
      <c r="BG82" s="244"/>
      <c r="BH82" s="244"/>
      <c r="BI82" s="244"/>
      <c r="BJ82" s="244"/>
      <c r="BK82" s="244"/>
      <c r="BL82" s="244"/>
      <c r="BM82" s="244"/>
      <c r="BN82" s="244"/>
      <c r="BO82" s="244"/>
      <c r="BP82" s="244"/>
      <c r="BQ82" s="241">
        <v>76</v>
      </c>
      <c r="BR82" s="246"/>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33"/>
    </row>
    <row r="83" spans="1:131" ht="26.25" customHeight="1" x14ac:dyDescent="0.15">
      <c r="A83" s="241">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44"/>
      <c r="BF83" s="244"/>
      <c r="BG83" s="244"/>
      <c r="BH83" s="244"/>
      <c r="BI83" s="244"/>
      <c r="BJ83" s="244"/>
      <c r="BK83" s="244"/>
      <c r="BL83" s="244"/>
      <c r="BM83" s="244"/>
      <c r="BN83" s="244"/>
      <c r="BO83" s="244"/>
      <c r="BP83" s="244"/>
      <c r="BQ83" s="241">
        <v>77</v>
      </c>
      <c r="BR83" s="246"/>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33"/>
    </row>
    <row r="84" spans="1:131" ht="26.25" customHeight="1" x14ac:dyDescent="0.15">
      <c r="A84" s="241">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44"/>
      <c r="BF84" s="244"/>
      <c r="BG84" s="244"/>
      <c r="BH84" s="244"/>
      <c r="BI84" s="244"/>
      <c r="BJ84" s="244"/>
      <c r="BK84" s="244"/>
      <c r="BL84" s="244"/>
      <c r="BM84" s="244"/>
      <c r="BN84" s="244"/>
      <c r="BO84" s="244"/>
      <c r="BP84" s="244"/>
      <c r="BQ84" s="241">
        <v>78</v>
      </c>
      <c r="BR84" s="246"/>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33"/>
    </row>
    <row r="85" spans="1:131" ht="26.25" customHeight="1" x14ac:dyDescent="0.15">
      <c r="A85" s="241">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44"/>
      <c r="BF85" s="244"/>
      <c r="BG85" s="244"/>
      <c r="BH85" s="244"/>
      <c r="BI85" s="244"/>
      <c r="BJ85" s="244"/>
      <c r="BK85" s="244"/>
      <c r="BL85" s="244"/>
      <c r="BM85" s="244"/>
      <c r="BN85" s="244"/>
      <c r="BO85" s="244"/>
      <c r="BP85" s="244"/>
      <c r="BQ85" s="241">
        <v>79</v>
      </c>
      <c r="BR85" s="246"/>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33"/>
    </row>
    <row r="86" spans="1:131" ht="26.25" customHeight="1" x14ac:dyDescent="0.15">
      <c r="A86" s="241">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44"/>
      <c r="BF86" s="244"/>
      <c r="BG86" s="244"/>
      <c r="BH86" s="244"/>
      <c r="BI86" s="244"/>
      <c r="BJ86" s="244"/>
      <c r="BK86" s="244"/>
      <c r="BL86" s="244"/>
      <c r="BM86" s="244"/>
      <c r="BN86" s="244"/>
      <c r="BO86" s="244"/>
      <c r="BP86" s="244"/>
      <c r="BQ86" s="241">
        <v>80</v>
      </c>
      <c r="BR86" s="246"/>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33"/>
    </row>
    <row r="87" spans="1:131" ht="26.25" customHeight="1" x14ac:dyDescent="0.15">
      <c r="A87" s="247">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4"/>
      <c r="BF87" s="244"/>
      <c r="BG87" s="244"/>
      <c r="BH87" s="244"/>
      <c r="BI87" s="244"/>
      <c r="BJ87" s="244"/>
      <c r="BK87" s="244"/>
      <c r="BL87" s="244"/>
      <c r="BM87" s="244"/>
      <c r="BN87" s="244"/>
      <c r="BO87" s="244"/>
      <c r="BP87" s="244"/>
      <c r="BQ87" s="241">
        <v>81</v>
      </c>
      <c r="BR87" s="246"/>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33"/>
    </row>
    <row r="88" spans="1:131" ht="26.25" customHeight="1" thickBot="1" x14ac:dyDescent="0.2">
      <c r="A88" s="243" t="s">
        <v>398</v>
      </c>
      <c r="B88" s="854" t="s">
        <v>426</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8700</v>
      </c>
      <c r="AG88" s="909"/>
      <c r="AH88" s="909"/>
      <c r="AI88" s="909"/>
      <c r="AJ88" s="909"/>
      <c r="AK88" s="906"/>
      <c r="AL88" s="906"/>
      <c r="AM88" s="906"/>
      <c r="AN88" s="906"/>
      <c r="AO88" s="906"/>
      <c r="AP88" s="909">
        <v>15528</v>
      </c>
      <c r="AQ88" s="909"/>
      <c r="AR88" s="909"/>
      <c r="AS88" s="909"/>
      <c r="AT88" s="909"/>
      <c r="AU88" s="909">
        <v>2907</v>
      </c>
      <c r="AV88" s="909"/>
      <c r="AW88" s="909"/>
      <c r="AX88" s="909"/>
      <c r="AY88" s="909"/>
      <c r="AZ88" s="914"/>
      <c r="BA88" s="914"/>
      <c r="BB88" s="914"/>
      <c r="BC88" s="914"/>
      <c r="BD88" s="915"/>
      <c r="BE88" s="244"/>
      <c r="BF88" s="244"/>
      <c r="BG88" s="244"/>
      <c r="BH88" s="244"/>
      <c r="BI88" s="244"/>
      <c r="BJ88" s="244"/>
      <c r="BK88" s="244"/>
      <c r="BL88" s="244"/>
      <c r="BM88" s="244"/>
      <c r="BN88" s="244"/>
      <c r="BO88" s="244"/>
      <c r="BP88" s="244"/>
      <c r="BQ88" s="241">
        <v>82</v>
      </c>
      <c r="BR88" s="246"/>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398</v>
      </c>
      <c r="BR102" s="854" t="s">
        <v>427</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0" t="s">
        <v>428</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1" t="s">
        <v>429</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2" t="s">
        <v>432</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433</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33" customFormat="1" ht="26.25" customHeight="1" x14ac:dyDescent="0.15">
      <c r="A109" s="977" t="s">
        <v>434</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435</v>
      </c>
      <c r="AB109" s="958"/>
      <c r="AC109" s="958"/>
      <c r="AD109" s="958"/>
      <c r="AE109" s="959"/>
      <c r="AF109" s="957" t="s">
        <v>436</v>
      </c>
      <c r="AG109" s="958"/>
      <c r="AH109" s="958"/>
      <c r="AI109" s="958"/>
      <c r="AJ109" s="959"/>
      <c r="AK109" s="957" t="s">
        <v>312</v>
      </c>
      <c r="AL109" s="958"/>
      <c r="AM109" s="958"/>
      <c r="AN109" s="958"/>
      <c r="AO109" s="959"/>
      <c r="AP109" s="957" t="s">
        <v>437</v>
      </c>
      <c r="AQ109" s="958"/>
      <c r="AR109" s="958"/>
      <c r="AS109" s="958"/>
      <c r="AT109" s="960"/>
      <c r="AU109" s="977" t="s">
        <v>434</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435</v>
      </c>
      <c r="BR109" s="958"/>
      <c r="BS109" s="958"/>
      <c r="BT109" s="958"/>
      <c r="BU109" s="959"/>
      <c r="BV109" s="957" t="s">
        <v>436</v>
      </c>
      <c r="BW109" s="958"/>
      <c r="BX109" s="958"/>
      <c r="BY109" s="958"/>
      <c r="BZ109" s="959"/>
      <c r="CA109" s="957" t="s">
        <v>312</v>
      </c>
      <c r="CB109" s="958"/>
      <c r="CC109" s="958"/>
      <c r="CD109" s="958"/>
      <c r="CE109" s="959"/>
      <c r="CF109" s="978" t="s">
        <v>437</v>
      </c>
      <c r="CG109" s="978"/>
      <c r="CH109" s="978"/>
      <c r="CI109" s="978"/>
      <c r="CJ109" s="978"/>
      <c r="CK109" s="957" t="s">
        <v>438</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435</v>
      </c>
      <c r="DH109" s="958"/>
      <c r="DI109" s="958"/>
      <c r="DJ109" s="958"/>
      <c r="DK109" s="959"/>
      <c r="DL109" s="957" t="s">
        <v>436</v>
      </c>
      <c r="DM109" s="958"/>
      <c r="DN109" s="958"/>
      <c r="DO109" s="958"/>
      <c r="DP109" s="959"/>
      <c r="DQ109" s="957" t="s">
        <v>312</v>
      </c>
      <c r="DR109" s="958"/>
      <c r="DS109" s="958"/>
      <c r="DT109" s="958"/>
      <c r="DU109" s="959"/>
      <c r="DV109" s="957" t="s">
        <v>437</v>
      </c>
      <c r="DW109" s="958"/>
      <c r="DX109" s="958"/>
      <c r="DY109" s="958"/>
      <c r="DZ109" s="960"/>
    </row>
    <row r="110" spans="1:131" s="233" customFormat="1" ht="26.25" customHeight="1" x14ac:dyDescent="0.15">
      <c r="A110" s="961" t="s">
        <v>439</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1635003</v>
      </c>
      <c r="AB110" s="965"/>
      <c r="AC110" s="965"/>
      <c r="AD110" s="965"/>
      <c r="AE110" s="966"/>
      <c r="AF110" s="967">
        <v>1770222</v>
      </c>
      <c r="AG110" s="965"/>
      <c r="AH110" s="965"/>
      <c r="AI110" s="965"/>
      <c r="AJ110" s="966"/>
      <c r="AK110" s="967">
        <v>1831734</v>
      </c>
      <c r="AL110" s="965"/>
      <c r="AM110" s="965"/>
      <c r="AN110" s="965"/>
      <c r="AO110" s="966"/>
      <c r="AP110" s="968">
        <v>23.7</v>
      </c>
      <c r="AQ110" s="969"/>
      <c r="AR110" s="969"/>
      <c r="AS110" s="969"/>
      <c r="AT110" s="970"/>
      <c r="AU110" s="971" t="s">
        <v>73</v>
      </c>
      <c r="AV110" s="972"/>
      <c r="AW110" s="972"/>
      <c r="AX110" s="972"/>
      <c r="AY110" s="972"/>
      <c r="AZ110" s="994" t="s">
        <v>440</v>
      </c>
      <c r="BA110" s="962"/>
      <c r="BB110" s="962"/>
      <c r="BC110" s="962"/>
      <c r="BD110" s="962"/>
      <c r="BE110" s="962"/>
      <c r="BF110" s="962"/>
      <c r="BG110" s="962"/>
      <c r="BH110" s="962"/>
      <c r="BI110" s="962"/>
      <c r="BJ110" s="962"/>
      <c r="BK110" s="962"/>
      <c r="BL110" s="962"/>
      <c r="BM110" s="962"/>
      <c r="BN110" s="962"/>
      <c r="BO110" s="962"/>
      <c r="BP110" s="963"/>
      <c r="BQ110" s="995">
        <v>16989936</v>
      </c>
      <c r="BR110" s="996"/>
      <c r="BS110" s="996"/>
      <c r="BT110" s="996"/>
      <c r="BU110" s="996"/>
      <c r="BV110" s="996">
        <v>17565695</v>
      </c>
      <c r="BW110" s="996"/>
      <c r="BX110" s="996"/>
      <c r="BY110" s="996"/>
      <c r="BZ110" s="996"/>
      <c r="CA110" s="996">
        <v>18671252</v>
      </c>
      <c r="CB110" s="996"/>
      <c r="CC110" s="996"/>
      <c r="CD110" s="996"/>
      <c r="CE110" s="996"/>
      <c r="CF110" s="1009">
        <v>241.7</v>
      </c>
      <c r="CG110" s="1010"/>
      <c r="CH110" s="1010"/>
      <c r="CI110" s="1010"/>
      <c r="CJ110" s="1010"/>
      <c r="CK110" s="1011" t="s">
        <v>441</v>
      </c>
      <c r="CL110" s="1012"/>
      <c r="CM110" s="994" t="s">
        <v>442</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179</v>
      </c>
      <c r="DH110" s="996"/>
      <c r="DI110" s="996"/>
      <c r="DJ110" s="996"/>
      <c r="DK110" s="996"/>
      <c r="DL110" s="996" t="s">
        <v>179</v>
      </c>
      <c r="DM110" s="996"/>
      <c r="DN110" s="996"/>
      <c r="DO110" s="996"/>
      <c r="DP110" s="996"/>
      <c r="DQ110" s="996" t="s">
        <v>179</v>
      </c>
      <c r="DR110" s="996"/>
      <c r="DS110" s="996"/>
      <c r="DT110" s="996"/>
      <c r="DU110" s="996"/>
      <c r="DV110" s="997" t="s">
        <v>179</v>
      </c>
      <c r="DW110" s="997"/>
      <c r="DX110" s="997"/>
      <c r="DY110" s="997"/>
      <c r="DZ110" s="998"/>
    </row>
    <row r="111" spans="1:131" s="233" customFormat="1" ht="26.25" customHeight="1" x14ac:dyDescent="0.15">
      <c r="A111" s="999" t="s">
        <v>443</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178</v>
      </c>
      <c r="AB111" s="1003"/>
      <c r="AC111" s="1003"/>
      <c r="AD111" s="1003"/>
      <c r="AE111" s="1004"/>
      <c r="AF111" s="1005" t="s">
        <v>178</v>
      </c>
      <c r="AG111" s="1003"/>
      <c r="AH111" s="1003"/>
      <c r="AI111" s="1003"/>
      <c r="AJ111" s="1004"/>
      <c r="AK111" s="1005" t="s">
        <v>178</v>
      </c>
      <c r="AL111" s="1003"/>
      <c r="AM111" s="1003"/>
      <c r="AN111" s="1003"/>
      <c r="AO111" s="1004"/>
      <c r="AP111" s="1006" t="s">
        <v>178</v>
      </c>
      <c r="AQ111" s="1007"/>
      <c r="AR111" s="1007"/>
      <c r="AS111" s="1007"/>
      <c r="AT111" s="1008"/>
      <c r="AU111" s="973"/>
      <c r="AV111" s="974"/>
      <c r="AW111" s="974"/>
      <c r="AX111" s="974"/>
      <c r="AY111" s="974"/>
      <c r="AZ111" s="987" t="s">
        <v>444</v>
      </c>
      <c r="BA111" s="988"/>
      <c r="BB111" s="988"/>
      <c r="BC111" s="988"/>
      <c r="BD111" s="988"/>
      <c r="BE111" s="988"/>
      <c r="BF111" s="988"/>
      <c r="BG111" s="988"/>
      <c r="BH111" s="988"/>
      <c r="BI111" s="988"/>
      <c r="BJ111" s="988"/>
      <c r="BK111" s="988"/>
      <c r="BL111" s="988"/>
      <c r="BM111" s="988"/>
      <c r="BN111" s="988"/>
      <c r="BO111" s="988"/>
      <c r="BP111" s="989"/>
      <c r="BQ111" s="990">
        <v>19100</v>
      </c>
      <c r="BR111" s="991"/>
      <c r="BS111" s="991"/>
      <c r="BT111" s="991"/>
      <c r="BU111" s="991"/>
      <c r="BV111" s="991">
        <v>9649</v>
      </c>
      <c r="BW111" s="991"/>
      <c r="BX111" s="991"/>
      <c r="BY111" s="991"/>
      <c r="BZ111" s="991"/>
      <c r="CA111" s="991" t="s">
        <v>179</v>
      </c>
      <c r="CB111" s="991"/>
      <c r="CC111" s="991"/>
      <c r="CD111" s="991"/>
      <c r="CE111" s="991"/>
      <c r="CF111" s="985" t="s">
        <v>179</v>
      </c>
      <c r="CG111" s="986"/>
      <c r="CH111" s="986"/>
      <c r="CI111" s="986"/>
      <c r="CJ111" s="986"/>
      <c r="CK111" s="1013"/>
      <c r="CL111" s="1014"/>
      <c r="CM111" s="987" t="s">
        <v>445</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179</v>
      </c>
      <c r="DH111" s="991"/>
      <c r="DI111" s="991"/>
      <c r="DJ111" s="991"/>
      <c r="DK111" s="991"/>
      <c r="DL111" s="991" t="s">
        <v>179</v>
      </c>
      <c r="DM111" s="991"/>
      <c r="DN111" s="991"/>
      <c r="DO111" s="991"/>
      <c r="DP111" s="991"/>
      <c r="DQ111" s="991" t="s">
        <v>178</v>
      </c>
      <c r="DR111" s="991"/>
      <c r="DS111" s="991"/>
      <c r="DT111" s="991"/>
      <c r="DU111" s="991"/>
      <c r="DV111" s="992" t="s">
        <v>178</v>
      </c>
      <c r="DW111" s="992"/>
      <c r="DX111" s="992"/>
      <c r="DY111" s="992"/>
      <c r="DZ111" s="993"/>
    </row>
    <row r="112" spans="1:131" s="233" customFormat="1" ht="26.25" customHeight="1" x14ac:dyDescent="0.15">
      <c r="A112" s="1017" t="s">
        <v>446</v>
      </c>
      <c r="B112" s="1018"/>
      <c r="C112" s="988" t="s">
        <v>447</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178</v>
      </c>
      <c r="AB112" s="1024"/>
      <c r="AC112" s="1024"/>
      <c r="AD112" s="1024"/>
      <c r="AE112" s="1025"/>
      <c r="AF112" s="1026" t="s">
        <v>179</v>
      </c>
      <c r="AG112" s="1024"/>
      <c r="AH112" s="1024"/>
      <c r="AI112" s="1024"/>
      <c r="AJ112" s="1025"/>
      <c r="AK112" s="1026" t="s">
        <v>178</v>
      </c>
      <c r="AL112" s="1024"/>
      <c r="AM112" s="1024"/>
      <c r="AN112" s="1024"/>
      <c r="AO112" s="1025"/>
      <c r="AP112" s="1027" t="s">
        <v>178</v>
      </c>
      <c r="AQ112" s="1028"/>
      <c r="AR112" s="1028"/>
      <c r="AS112" s="1028"/>
      <c r="AT112" s="1029"/>
      <c r="AU112" s="973"/>
      <c r="AV112" s="974"/>
      <c r="AW112" s="974"/>
      <c r="AX112" s="974"/>
      <c r="AY112" s="974"/>
      <c r="AZ112" s="987" t="s">
        <v>448</v>
      </c>
      <c r="BA112" s="988"/>
      <c r="BB112" s="988"/>
      <c r="BC112" s="988"/>
      <c r="BD112" s="988"/>
      <c r="BE112" s="988"/>
      <c r="BF112" s="988"/>
      <c r="BG112" s="988"/>
      <c r="BH112" s="988"/>
      <c r="BI112" s="988"/>
      <c r="BJ112" s="988"/>
      <c r="BK112" s="988"/>
      <c r="BL112" s="988"/>
      <c r="BM112" s="988"/>
      <c r="BN112" s="988"/>
      <c r="BO112" s="988"/>
      <c r="BP112" s="989"/>
      <c r="BQ112" s="990">
        <v>2199586</v>
      </c>
      <c r="BR112" s="991"/>
      <c r="BS112" s="991"/>
      <c r="BT112" s="991"/>
      <c r="BU112" s="991"/>
      <c r="BV112" s="991">
        <v>1631756</v>
      </c>
      <c r="BW112" s="991"/>
      <c r="BX112" s="991"/>
      <c r="BY112" s="991"/>
      <c r="BZ112" s="991"/>
      <c r="CA112" s="991">
        <v>1278237</v>
      </c>
      <c r="CB112" s="991"/>
      <c r="CC112" s="991"/>
      <c r="CD112" s="991"/>
      <c r="CE112" s="991"/>
      <c r="CF112" s="985">
        <v>16.5</v>
      </c>
      <c r="CG112" s="986"/>
      <c r="CH112" s="986"/>
      <c r="CI112" s="986"/>
      <c r="CJ112" s="986"/>
      <c r="CK112" s="1013"/>
      <c r="CL112" s="1014"/>
      <c r="CM112" s="987" t="s">
        <v>449</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v>19100</v>
      </c>
      <c r="DH112" s="991"/>
      <c r="DI112" s="991"/>
      <c r="DJ112" s="991"/>
      <c r="DK112" s="991"/>
      <c r="DL112" s="991">
        <v>9649</v>
      </c>
      <c r="DM112" s="991"/>
      <c r="DN112" s="991"/>
      <c r="DO112" s="991"/>
      <c r="DP112" s="991"/>
      <c r="DQ112" s="991" t="s">
        <v>179</v>
      </c>
      <c r="DR112" s="991"/>
      <c r="DS112" s="991"/>
      <c r="DT112" s="991"/>
      <c r="DU112" s="991"/>
      <c r="DV112" s="992" t="s">
        <v>178</v>
      </c>
      <c r="DW112" s="992"/>
      <c r="DX112" s="992"/>
      <c r="DY112" s="992"/>
      <c r="DZ112" s="993"/>
    </row>
    <row r="113" spans="1:130" s="233" customFormat="1" ht="26.25" customHeight="1" x14ac:dyDescent="0.15">
      <c r="A113" s="1019"/>
      <c r="B113" s="1020"/>
      <c r="C113" s="988" t="s">
        <v>450</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166487</v>
      </c>
      <c r="AB113" s="1003"/>
      <c r="AC113" s="1003"/>
      <c r="AD113" s="1003"/>
      <c r="AE113" s="1004"/>
      <c r="AF113" s="1005">
        <v>91447</v>
      </c>
      <c r="AG113" s="1003"/>
      <c r="AH113" s="1003"/>
      <c r="AI113" s="1003"/>
      <c r="AJ113" s="1004"/>
      <c r="AK113" s="1005">
        <v>88585</v>
      </c>
      <c r="AL113" s="1003"/>
      <c r="AM113" s="1003"/>
      <c r="AN113" s="1003"/>
      <c r="AO113" s="1004"/>
      <c r="AP113" s="1006">
        <v>1.1000000000000001</v>
      </c>
      <c r="AQ113" s="1007"/>
      <c r="AR113" s="1007"/>
      <c r="AS113" s="1007"/>
      <c r="AT113" s="1008"/>
      <c r="AU113" s="973"/>
      <c r="AV113" s="974"/>
      <c r="AW113" s="974"/>
      <c r="AX113" s="974"/>
      <c r="AY113" s="974"/>
      <c r="AZ113" s="987" t="s">
        <v>451</v>
      </c>
      <c r="BA113" s="988"/>
      <c r="BB113" s="988"/>
      <c r="BC113" s="988"/>
      <c r="BD113" s="988"/>
      <c r="BE113" s="988"/>
      <c r="BF113" s="988"/>
      <c r="BG113" s="988"/>
      <c r="BH113" s="988"/>
      <c r="BI113" s="988"/>
      <c r="BJ113" s="988"/>
      <c r="BK113" s="988"/>
      <c r="BL113" s="988"/>
      <c r="BM113" s="988"/>
      <c r="BN113" s="988"/>
      <c r="BO113" s="988"/>
      <c r="BP113" s="989"/>
      <c r="BQ113" s="990">
        <v>630214</v>
      </c>
      <c r="BR113" s="991"/>
      <c r="BS113" s="991"/>
      <c r="BT113" s="991"/>
      <c r="BU113" s="991"/>
      <c r="BV113" s="991">
        <v>2493055</v>
      </c>
      <c r="BW113" s="991"/>
      <c r="BX113" s="991"/>
      <c r="BY113" s="991"/>
      <c r="BZ113" s="991"/>
      <c r="CA113" s="991">
        <v>2907188</v>
      </c>
      <c r="CB113" s="991"/>
      <c r="CC113" s="991"/>
      <c r="CD113" s="991"/>
      <c r="CE113" s="991"/>
      <c r="CF113" s="985">
        <v>37.6</v>
      </c>
      <c r="CG113" s="986"/>
      <c r="CH113" s="986"/>
      <c r="CI113" s="986"/>
      <c r="CJ113" s="986"/>
      <c r="CK113" s="1013"/>
      <c r="CL113" s="1014"/>
      <c r="CM113" s="987" t="s">
        <v>452</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178</v>
      </c>
      <c r="DH113" s="1024"/>
      <c r="DI113" s="1024"/>
      <c r="DJ113" s="1024"/>
      <c r="DK113" s="1025"/>
      <c r="DL113" s="1026" t="s">
        <v>179</v>
      </c>
      <c r="DM113" s="1024"/>
      <c r="DN113" s="1024"/>
      <c r="DO113" s="1024"/>
      <c r="DP113" s="1025"/>
      <c r="DQ113" s="1026" t="s">
        <v>179</v>
      </c>
      <c r="DR113" s="1024"/>
      <c r="DS113" s="1024"/>
      <c r="DT113" s="1024"/>
      <c r="DU113" s="1025"/>
      <c r="DV113" s="1027" t="s">
        <v>178</v>
      </c>
      <c r="DW113" s="1028"/>
      <c r="DX113" s="1028"/>
      <c r="DY113" s="1028"/>
      <c r="DZ113" s="1029"/>
    </row>
    <row r="114" spans="1:130" s="233" customFormat="1" ht="26.25" customHeight="1" x14ac:dyDescent="0.15">
      <c r="A114" s="1019"/>
      <c r="B114" s="1020"/>
      <c r="C114" s="988" t="s">
        <v>453</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71817</v>
      </c>
      <c r="AB114" s="1024"/>
      <c r="AC114" s="1024"/>
      <c r="AD114" s="1024"/>
      <c r="AE114" s="1025"/>
      <c r="AF114" s="1026">
        <v>37197</v>
      </c>
      <c r="AG114" s="1024"/>
      <c r="AH114" s="1024"/>
      <c r="AI114" s="1024"/>
      <c r="AJ114" s="1025"/>
      <c r="AK114" s="1026">
        <v>50779</v>
      </c>
      <c r="AL114" s="1024"/>
      <c r="AM114" s="1024"/>
      <c r="AN114" s="1024"/>
      <c r="AO114" s="1025"/>
      <c r="AP114" s="1027">
        <v>0.7</v>
      </c>
      <c r="AQ114" s="1028"/>
      <c r="AR114" s="1028"/>
      <c r="AS114" s="1028"/>
      <c r="AT114" s="1029"/>
      <c r="AU114" s="973"/>
      <c r="AV114" s="974"/>
      <c r="AW114" s="974"/>
      <c r="AX114" s="974"/>
      <c r="AY114" s="974"/>
      <c r="AZ114" s="987" t="s">
        <v>454</v>
      </c>
      <c r="BA114" s="988"/>
      <c r="BB114" s="988"/>
      <c r="BC114" s="988"/>
      <c r="BD114" s="988"/>
      <c r="BE114" s="988"/>
      <c r="BF114" s="988"/>
      <c r="BG114" s="988"/>
      <c r="BH114" s="988"/>
      <c r="BI114" s="988"/>
      <c r="BJ114" s="988"/>
      <c r="BK114" s="988"/>
      <c r="BL114" s="988"/>
      <c r="BM114" s="988"/>
      <c r="BN114" s="988"/>
      <c r="BO114" s="988"/>
      <c r="BP114" s="989"/>
      <c r="BQ114" s="990">
        <v>622902</v>
      </c>
      <c r="BR114" s="991"/>
      <c r="BS114" s="991"/>
      <c r="BT114" s="991"/>
      <c r="BU114" s="991"/>
      <c r="BV114" s="991">
        <v>581637</v>
      </c>
      <c r="BW114" s="991"/>
      <c r="BX114" s="991"/>
      <c r="BY114" s="991"/>
      <c r="BZ114" s="991"/>
      <c r="CA114" s="991">
        <v>362056</v>
      </c>
      <c r="CB114" s="991"/>
      <c r="CC114" s="991"/>
      <c r="CD114" s="991"/>
      <c r="CE114" s="991"/>
      <c r="CF114" s="985">
        <v>4.7</v>
      </c>
      <c r="CG114" s="986"/>
      <c r="CH114" s="986"/>
      <c r="CI114" s="986"/>
      <c r="CJ114" s="986"/>
      <c r="CK114" s="1013"/>
      <c r="CL114" s="1014"/>
      <c r="CM114" s="987" t="s">
        <v>455</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178</v>
      </c>
      <c r="DH114" s="1024"/>
      <c r="DI114" s="1024"/>
      <c r="DJ114" s="1024"/>
      <c r="DK114" s="1025"/>
      <c r="DL114" s="1026" t="s">
        <v>179</v>
      </c>
      <c r="DM114" s="1024"/>
      <c r="DN114" s="1024"/>
      <c r="DO114" s="1024"/>
      <c r="DP114" s="1025"/>
      <c r="DQ114" s="1026" t="s">
        <v>178</v>
      </c>
      <c r="DR114" s="1024"/>
      <c r="DS114" s="1024"/>
      <c r="DT114" s="1024"/>
      <c r="DU114" s="1025"/>
      <c r="DV114" s="1027" t="s">
        <v>179</v>
      </c>
      <c r="DW114" s="1028"/>
      <c r="DX114" s="1028"/>
      <c r="DY114" s="1028"/>
      <c r="DZ114" s="1029"/>
    </row>
    <row r="115" spans="1:130" s="233" customFormat="1" ht="26.25" customHeight="1" x14ac:dyDescent="0.15">
      <c r="A115" s="1019"/>
      <c r="B115" s="1020"/>
      <c r="C115" s="988" t="s">
        <v>456</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27849</v>
      </c>
      <c r="AB115" s="1003"/>
      <c r="AC115" s="1003"/>
      <c r="AD115" s="1003"/>
      <c r="AE115" s="1004"/>
      <c r="AF115" s="1005">
        <v>33030</v>
      </c>
      <c r="AG115" s="1003"/>
      <c r="AH115" s="1003"/>
      <c r="AI115" s="1003"/>
      <c r="AJ115" s="1004"/>
      <c r="AK115" s="1005">
        <v>12158</v>
      </c>
      <c r="AL115" s="1003"/>
      <c r="AM115" s="1003"/>
      <c r="AN115" s="1003"/>
      <c r="AO115" s="1004"/>
      <c r="AP115" s="1006">
        <v>0.2</v>
      </c>
      <c r="AQ115" s="1007"/>
      <c r="AR115" s="1007"/>
      <c r="AS115" s="1007"/>
      <c r="AT115" s="1008"/>
      <c r="AU115" s="973"/>
      <c r="AV115" s="974"/>
      <c r="AW115" s="974"/>
      <c r="AX115" s="974"/>
      <c r="AY115" s="974"/>
      <c r="AZ115" s="987" t="s">
        <v>457</v>
      </c>
      <c r="BA115" s="988"/>
      <c r="BB115" s="988"/>
      <c r="BC115" s="988"/>
      <c r="BD115" s="988"/>
      <c r="BE115" s="988"/>
      <c r="BF115" s="988"/>
      <c r="BG115" s="988"/>
      <c r="BH115" s="988"/>
      <c r="BI115" s="988"/>
      <c r="BJ115" s="988"/>
      <c r="BK115" s="988"/>
      <c r="BL115" s="988"/>
      <c r="BM115" s="988"/>
      <c r="BN115" s="988"/>
      <c r="BO115" s="988"/>
      <c r="BP115" s="989"/>
      <c r="BQ115" s="990" t="s">
        <v>179</v>
      </c>
      <c r="BR115" s="991"/>
      <c r="BS115" s="991"/>
      <c r="BT115" s="991"/>
      <c r="BU115" s="991"/>
      <c r="BV115" s="991" t="s">
        <v>178</v>
      </c>
      <c r="BW115" s="991"/>
      <c r="BX115" s="991"/>
      <c r="BY115" s="991"/>
      <c r="BZ115" s="991"/>
      <c r="CA115" s="991" t="s">
        <v>178</v>
      </c>
      <c r="CB115" s="991"/>
      <c r="CC115" s="991"/>
      <c r="CD115" s="991"/>
      <c r="CE115" s="991"/>
      <c r="CF115" s="985" t="s">
        <v>178</v>
      </c>
      <c r="CG115" s="986"/>
      <c r="CH115" s="986"/>
      <c r="CI115" s="986"/>
      <c r="CJ115" s="986"/>
      <c r="CK115" s="1013"/>
      <c r="CL115" s="1014"/>
      <c r="CM115" s="987" t="s">
        <v>458</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178</v>
      </c>
      <c r="DH115" s="1024"/>
      <c r="DI115" s="1024"/>
      <c r="DJ115" s="1024"/>
      <c r="DK115" s="1025"/>
      <c r="DL115" s="1026" t="s">
        <v>179</v>
      </c>
      <c r="DM115" s="1024"/>
      <c r="DN115" s="1024"/>
      <c r="DO115" s="1024"/>
      <c r="DP115" s="1025"/>
      <c r="DQ115" s="1026" t="s">
        <v>179</v>
      </c>
      <c r="DR115" s="1024"/>
      <c r="DS115" s="1024"/>
      <c r="DT115" s="1024"/>
      <c r="DU115" s="1025"/>
      <c r="DV115" s="1027" t="s">
        <v>178</v>
      </c>
      <c r="DW115" s="1028"/>
      <c r="DX115" s="1028"/>
      <c r="DY115" s="1028"/>
      <c r="DZ115" s="1029"/>
    </row>
    <row r="116" spans="1:130" s="233" customFormat="1" ht="26.25" customHeight="1" x14ac:dyDescent="0.15">
      <c r="A116" s="1021"/>
      <c r="B116" s="1022"/>
      <c r="C116" s="1030" t="s">
        <v>459</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179</v>
      </c>
      <c r="AB116" s="1024"/>
      <c r="AC116" s="1024"/>
      <c r="AD116" s="1024"/>
      <c r="AE116" s="1025"/>
      <c r="AF116" s="1026" t="s">
        <v>178</v>
      </c>
      <c r="AG116" s="1024"/>
      <c r="AH116" s="1024"/>
      <c r="AI116" s="1024"/>
      <c r="AJ116" s="1025"/>
      <c r="AK116" s="1026" t="s">
        <v>178</v>
      </c>
      <c r="AL116" s="1024"/>
      <c r="AM116" s="1024"/>
      <c r="AN116" s="1024"/>
      <c r="AO116" s="1025"/>
      <c r="AP116" s="1027" t="s">
        <v>179</v>
      </c>
      <c r="AQ116" s="1028"/>
      <c r="AR116" s="1028"/>
      <c r="AS116" s="1028"/>
      <c r="AT116" s="1029"/>
      <c r="AU116" s="973"/>
      <c r="AV116" s="974"/>
      <c r="AW116" s="974"/>
      <c r="AX116" s="974"/>
      <c r="AY116" s="974"/>
      <c r="AZ116" s="1032" t="s">
        <v>460</v>
      </c>
      <c r="BA116" s="1033"/>
      <c r="BB116" s="1033"/>
      <c r="BC116" s="1033"/>
      <c r="BD116" s="1033"/>
      <c r="BE116" s="1033"/>
      <c r="BF116" s="1033"/>
      <c r="BG116" s="1033"/>
      <c r="BH116" s="1033"/>
      <c r="BI116" s="1033"/>
      <c r="BJ116" s="1033"/>
      <c r="BK116" s="1033"/>
      <c r="BL116" s="1033"/>
      <c r="BM116" s="1033"/>
      <c r="BN116" s="1033"/>
      <c r="BO116" s="1033"/>
      <c r="BP116" s="1034"/>
      <c r="BQ116" s="990" t="s">
        <v>178</v>
      </c>
      <c r="BR116" s="991"/>
      <c r="BS116" s="991"/>
      <c r="BT116" s="991"/>
      <c r="BU116" s="991"/>
      <c r="BV116" s="991" t="s">
        <v>178</v>
      </c>
      <c r="BW116" s="991"/>
      <c r="BX116" s="991"/>
      <c r="BY116" s="991"/>
      <c r="BZ116" s="991"/>
      <c r="CA116" s="991" t="s">
        <v>178</v>
      </c>
      <c r="CB116" s="991"/>
      <c r="CC116" s="991"/>
      <c r="CD116" s="991"/>
      <c r="CE116" s="991"/>
      <c r="CF116" s="985" t="s">
        <v>179</v>
      </c>
      <c r="CG116" s="986"/>
      <c r="CH116" s="986"/>
      <c r="CI116" s="986"/>
      <c r="CJ116" s="986"/>
      <c r="CK116" s="1013"/>
      <c r="CL116" s="1014"/>
      <c r="CM116" s="987" t="s">
        <v>461</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179</v>
      </c>
      <c r="DH116" s="1024"/>
      <c r="DI116" s="1024"/>
      <c r="DJ116" s="1024"/>
      <c r="DK116" s="1025"/>
      <c r="DL116" s="1026" t="s">
        <v>179</v>
      </c>
      <c r="DM116" s="1024"/>
      <c r="DN116" s="1024"/>
      <c r="DO116" s="1024"/>
      <c r="DP116" s="1025"/>
      <c r="DQ116" s="1026" t="s">
        <v>178</v>
      </c>
      <c r="DR116" s="1024"/>
      <c r="DS116" s="1024"/>
      <c r="DT116" s="1024"/>
      <c r="DU116" s="1025"/>
      <c r="DV116" s="1027" t="s">
        <v>179</v>
      </c>
      <c r="DW116" s="1028"/>
      <c r="DX116" s="1028"/>
      <c r="DY116" s="1028"/>
      <c r="DZ116" s="1029"/>
    </row>
    <row r="117" spans="1:130" s="233" customFormat="1" ht="26.25" customHeight="1" x14ac:dyDescent="0.15">
      <c r="A117" s="977" t="s">
        <v>191</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462</v>
      </c>
      <c r="Z117" s="959"/>
      <c r="AA117" s="1043">
        <v>1901156</v>
      </c>
      <c r="AB117" s="1044"/>
      <c r="AC117" s="1044"/>
      <c r="AD117" s="1044"/>
      <c r="AE117" s="1045"/>
      <c r="AF117" s="1046">
        <v>1931896</v>
      </c>
      <c r="AG117" s="1044"/>
      <c r="AH117" s="1044"/>
      <c r="AI117" s="1044"/>
      <c r="AJ117" s="1045"/>
      <c r="AK117" s="1046">
        <v>1983256</v>
      </c>
      <c r="AL117" s="1044"/>
      <c r="AM117" s="1044"/>
      <c r="AN117" s="1044"/>
      <c r="AO117" s="1045"/>
      <c r="AP117" s="1047"/>
      <c r="AQ117" s="1048"/>
      <c r="AR117" s="1048"/>
      <c r="AS117" s="1048"/>
      <c r="AT117" s="1049"/>
      <c r="AU117" s="973"/>
      <c r="AV117" s="974"/>
      <c r="AW117" s="974"/>
      <c r="AX117" s="974"/>
      <c r="AY117" s="974"/>
      <c r="AZ117" s="1039" t="s">
        <v>463</v>
      </c>
      <c r="BA117" s="1040"/>
      <c r="BB117" s="1040"/>
      <c r="BC117" s="1040"/>
      <c r="BD117" s="1040"/>
      <c r="BE117" s="1040"/>
      <c r="BF117" s="1040"/>
      <c r="BG117" s="1040"/>
      <c r="BH117" s="1040"/>
      <c r="BI117" s="1040"/>
      <c r="BJ117" s="1040"/>
      <c r="BK117" s="1040"/>
      <c r="BL117" s="1040"/>
      <c r="BM117" s="1040"/>
      <c r="BN117" s="1040"/>
      <c r="BO117" s="1040"/>
      <c r="BP117" s="1041"/>
      <c r="BQ117" s="990" t="s">
        <v>179</v>
      </c>
      <c r="BR117" s="991"/>
      <c r="BS117" s="991"/>
      <c r="BT117" s="991"/>
      <c r="BU117" s="991"/>
      <c r="BV117" s="991" t="s">
        <v>178</v>
      </c>
      <c r="BW117" s="991"/>
      <c r="BX117" s="991"/>
      <c r="BY117" s="991"/>
      <c r="BZ117" s="991"/>
      <c r="CA117" s="991" t="s">
        <v>178</v>
      </c>
      <c r="CB117" s="991"/>
      <c r="CC117" s="991"/>
      <c r="CD117" s="991"/>
      <c r="CE117" s="991"/>
      <c r="CF117" s="985" t="s">
        <v>179</v>
      </c>
      <c r="CG117" s="986"/>
      <c r="CH117" s="986"/>
      <c r="CI117" s="986"/>
      <c r="CJ117" s="986"/>
      <c r="CK117" s="1013"/>
      <c r="CL117" s="1014"/>
      <c r="CM117" s="987" t="s">
        <v>464</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179</v>
      </c>
      <c r="DH117" s="1024"/>
      <c r="DI117" s="1024"/>
      <c r="DJ117" s="1024"/>
      <c r="DK117" s="1025"/>
      <c r="DL117" s="1026" t="s">
        <v>178</v>
      </c>
      <c r="DM117" s="1024"/>
      <c r="DN117" s="1024"/>
      <c r="DO117" s="1024"/>
      <c r="DP117" s="1025"/>
      <c r="DQ117" s="1026" t="s">
        <v>179</v>
      </c>
      <c r="DR117" s="1024"/>
      <c r="DS117" s="1024"/>
      <c r="DT117" s="1024"/>
      <c r="DU117" s="1025"/>
      <c r="DV117" s="1027" t="s">
        <v>178</v>
      </c>
      <c r="DW117" s="1028"/>
      <c r="DX117" s="1028"/>
      <c r="DY117" s="1028"/>
      <c r="DZ117" s="1029"/>
    </row>
    <row r="118" spans="1:130" s="233" customFormat="1" ht="26.25" customHeight="1" x14ac:dyDescent="0.15">
      <c r="A118" s="977" t="s">
        <v>438</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435</v>
      </c>
      <c r="AB118" s="958"/>
      <c r="AC118" s="958"/>
      <c r="AD118" s="958"/>
      <c r="AE118" s="959"/>
      <c r="AF118" s="957" t="s">
        <v>436</v>
      </c>
      <c r="AG118" s="958"/>
      <c r="AH118" s="958"/>
      <c r="AI118" s="958"/>
      <c r="AJ118" s="959"/>
      <c r="AK118" s="957" t="s">
        <v>312</v>
      </c>
      <c r="AL118" s="958"/>
      <c r="AM118" s="958"/>
      <c r="AN118" s="958"/>
      <c r="AO118" s="959"/>
      <c r="AP118" s="1035" t="s">
        <v>437</v>
      </c>
      <c r="AQ118" s="1036"/>
      <c r="AR118" s="1036"/>
      <c r="AS118" s="1036"/>
      <c r="AT118" s="1037"/>
      <c r="AU118" s="973"/>
      <c r="AV118" s="974"/>
      <c r="AW118" s="974"/>
      <c r="AX118" s="974"/>
      <c r="AY118" s="974"/>
      <c r="AZ118" s="1038" t="s">
        <v>465</v>
      </c>
      <c r="BA118" s="1030"/>
      <c r="BB118" s="1030"/>
      <c r="BC118" s="1030"/>
      <c r="BD118" s="1030"/>
      <c r="BE118" s="1030"/>
      <c r="BF118" s="1030"/>
      <c r="BG118" s="1030"/>
      <c r="BH118" s="1030"/>
      <c r="BI118" s="1030"/>
      <c r="BJ118" s="1030"/>
      <c r="BK118" s="1030"/>
      <c r="BL118" s="1030"/>
      <c r="BM118" s="1030"/>
      <c r="BN118" s="1030"/>
      <c r="BO118" s="1030"/>
      <c r="BP118" s="1031"/>
      <c r="BQ118" s="1064" t="s">
        <v>178</v>
      </c>
      <c r="BR118" s="1065"/>
      <c r="BS118" s="1065"/>
      <c r="BT118" s="1065"/>
      <c r="BU118" s="1065"/>
      <c r="BV118" s="1065" t="s">
        <v>178</v>
      </c>
      <c r="BW118" s="1065"/>
      <c r="BX118" s="1065"/>
      <c r="BY118" s="1065"/>
      <c r="BZ118" s="1065"/>
      <c r="CA118" s="1065" t="s">
        <v>178</v>
      </c>
      <c r="CB118" s="1065"/>
      <c r="CC118" s="1065"/>
      <c r="CD118" s="1065"/>
      <c r="CE118" s="1065"/>
      <c r="CF118" s="985" t="s">
        <v>178</v>
      </c>
      <c r="CG118" s="986"/>
      <c r="CH118" s="986"/>
      <c r="CI118" s="986"/>
      <c r="CJ118" s="986"/>
      <c r="CK118" s="1013"/>
      <c r="CL118" s="1014"/>
      <c r="CM118" s="987" t="s">
        <v>466</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179</v>
      </c>
      <c r="DH118" s="1024"/>
      <c r="DI118" s="1024"/>
      <c r="DJ118" s="1024"/>
      <c r="DK118" s="1025"/>
      <c r="DL118" s="1026" t="s">
        <v>178</v>
      </c>
      <c r="DM118" s="1024"/>
      <c r="DN118" s="1024"/>
      <c r="DO118" s="1024"/>
      <c r="DP118" s="1025"/>
      <c r="DQ118" s="1026" t="s">
        <v>179</v>
      </c>
      <c r="DR118" s="1024"/>
      <c r="DS118" s="1024"/>
      <c r="DT118" s="1024"/>
      <c r="DU118" s="1025"/>
      <c r="DV118" s="1027" t="s">
        <v>178</v>
      </c>
      <c r="DW118" s="1028"/>
      <c r="DX118" s="1028"/>
      <c r="DY118" s="1028"/>
      <c r="DZ118" s="1029"/>
    </row>
    <row r="119" spans="1:130" s="233" customFormat="1" ht="26.25" customHeight="1" x14ac:dyDescent="0.15">
      <c r="A119" s="1121" t="s">
        <v>441</v>
      </c>
      <c r="B119" s="1012"/>
      <c r="C119" s="994" t="s">
        <v>442</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179</v>
      </c>
      <c r="AB119" s="965"/>
      <c r="AC119" s="965"/>
      <c r="AD119" s="965"/>
      <c r="AE119" s="966"/>
      <c r="AF119" s="967" t="s">
        <v>467</v>
      </c>
      <c r="AG119" s="965"/>
      <c r="AH119" s="965"/>
      <c r="AI119" s="965"/>
      <c r="AJ119" s="966"/>
      <c r="AK119" s="967" t="s">
        <v>179</v>
      </c>
      <c r="AL119" s="965"/>
      <c r="AM119" s="965"/>
      <c r="AN119" s="965"/>
      <c r="AO119" s="966"/>
      <c r="AP119" s="968" t="s">
        <v>467</v>
      </c>
      <c r="AQ119" s="969"/>
      <c r="AR119" s="969"/>
      <c r="AS119" s="969"/>
      <c r="AT119" s="970"/>
      <c r="AU119" s="975"/>
      <c r="AV119" s="976"/>
      <c r="AW119" s="976"/>
      <c r="AX119" s="976"/>
      <c r="AY119" s="976"/>
      <c r="AZ119" s="254" t="s">
        <v>191</v>
      </c>
      <c r="BA119" s="254"/>
      <c r="BB119" s="254"/>
      <c r="BC119" s="254"/>
      <c r="BD119" s="254"/>
      <c r="BE119" s="254"/>
      <c r="BF119" s="254"/>
      <c r="BG119" s="254"/>
      <c r="BH119" s="254"/>
      <c r="BI119" s="254"/>
      <c r="BJ119" s="254"/>
      <c r="BK119" s="254"/>
      <c r="BL119" s="254"/>
      <c r="BM119" s="254"/>
      <c r="BN119" s="254"/>
      <c r="BO119" s="1042" t="s">
        <v>468</v>
      </c>
      <c r="BP119" s="1070"/>
      <c r="BQ119" s="1064">
        <v>20461738</v>
      </c>
      <c r="BR119" s="1065"/>
      <c r="BS119" s="1065"/>
      <c r="BT119" s="1065"/>
      <c r="BU119" s="1065"/>
      <c r="BV119" s="1065">
        <v>22281792</v>
      </c>
      <c r="BW119" s="1065"/>
      <c r="BX119" s="1065"/>
      <c r="BY119" s="1065"/>
      <c r="BZ119" s="1065"/>
      <c r="CA119" s="1065">
        <v>23218733</v>
      </c>
      <c r="CB119" s="1065"/>
      <c r="CC119" s="1065"/>
      <c r="CD119" s="1065"/>
      <c r="CE119" s="1065"/>
      <c r="CF119" s="1066"/>
      <c r="CG119" s="1067"/>
      <c r="CH119" s="1067"/>
      <c r="CI119" s="1067"/>
      <c r="CJ119" s="1068"/>
      <c r="CK119" s="1015"/>
      <c r="CL119" s="1016"/>
      <c r="CM119" s="1038" t="s">
        <v>469</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178</v>
      </c>
      <c r="DH119" s="1051"/>
      <c r="DI119" s="1051"/>
      <c r="DJ119" s="1051"/>
      <c r="DK119" s="1052"/>
      <c r="DL119" s="1050" t="s">
        <v>178</v>
      </c>
      <c r="DM119" s="1051"/>
      <c r="DN119" s="1051"/>
      <c r="DO119" s="1051"/>
      <c r="DP119" s="1052"/>
      <c r="DQ119" s="1050" t="s">
        <v>178</v>
      </c>
      <c r="DR119" s="1051"/>
      <c r="DS119" s="1051"/>
      <c r="DT119" s="1051"/>
      <c r="DU119" s="1052"/>
      <c r="DV119" s="1053" t="s">
        <v>178</v>
      </c>
      <c r="DW119" s="1054"/>
      <c r="DX119" s="1054"/>
      <c r="DY119" s="1054"/>
      <c r="DZ119" s="1055"/>
    </row>
    <row r="120" spans="1:130" s="233" customFormat="1" ht="26.25" customHeight="1" x14ac:dyDescent="0.15">
      <c r="A120" s="1122"/>
      <c r="B120" s="1014"/>
      <c r="C120" s="987" t="s">
        <v>445</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179</v>
      </c>
      <c r="AB120" s="1024"/>
      <c r="AC120" s="1024"/>
      <c r="AD120" s="1024"/>
      <c r="AE120" s="1025"/>
      <c r="AF120" s="1026" t="s">
        <v>178</v>
      </c>
      <c r="AG120" s="1024"/>
      <c r="AH120" s="1024"/>
      <c r="AI120" s="1024"/>
      <c r="AJ120" s="1025"/>
      <c r="AK120" s="1026" t="s">
        <v>178</v>
      </c>
      <c r="AL120" s="1024"/>
      <c r="AM120" s="1024"/>
      <c r="AN120" s="1024"/>
      <c r="AO120" s="1025"/>
      <c r="AP120" s="1027" t="s">
        <v>178</v>
      </c>
      <c r="AQ120" s="1028"/>
      <c r="AR120" s="1028"/>
      <c r="AS120" s="1028"/>
      <c r="AT120" s="1029"/>
      <c r="AU120" s="1056" t="s">
        <v>470</v>
      </c>
      <c r="AV120" s="1057"/>
      <c r="AW120" s="1057"/>
      <c r="AX120" s="1057"/>
      <c r="AY120" s="1058"/>
      <c r="AZ120" s="994" t="s">
        <v>471</v>
      </c>
      <c r="BA120" s="962"/>
      <c r="BB120" s="962"/>
      <c r="BC120" s="962"/>
      <c r="BD120" s="962"/>
      <c r="BE120" s="962"/>
      <c r="BF120" s="962"/>
      <c r="BG120" s="962"/>
      <c r="BH120" s="962"/>
      <c r="BI120" s="962"/>
      <c r="BJ120" s="962"/>
      <c r="BK120" s="962"/>
      <c r="BL120" s="962"/>
      <c r="BM120" s="962"/>
      <c r="BN120" s="962"/>
      <c r="BO120" s="962"/>
      <c r="BP120" s="963"/>
      <c r="BQ120" s="995">
        <v>5221890</v>
      </c>
      <c r="BR120" s="996"/>
      <c r="BS120" s="996"/>
      <c r="BT120" s="996"/>
      <c r="BU120" s="996"/>
      <c r="BV120" s="996">
        <v>5108664</v>
      </c>
      <c r="BW120" s="996"/>
      <c r="BX120" s="996"/>
      <c r="BY120" s="996"/>
      <c r="BZ120" s="996"/>
      <c r="CA120" s="996">
        <v>5647553</v>
      </c>
      <c r="CB120" s="996"/>
      <c r="CC120" s="996"/>
      <c r="CD120" s="996"/>
      <c r="CE120" s="996"/>
      <c r="CF120" s="1009">
        <v>73.099999999999994</v>
      </c>
      <c r="CG120" s="1010"/>
      <c r="CH120" s="1010"/>
      <c r="CI120" s="1010"/>
      <c r="CJ120" s="1010"/>
      <c r="CK120" s="1071" t="s">
        <v>472</v>
      </c>
      <c r="CL120" s="1072"/>
      <c r="CM120" s="1072"/>
      <c r="CN120" s="1072"/>
      <c r="CO120" s="1073"/>
      <c r="CP120" s="1079" t="s">
        <v>473</v>
      </c>
      <c r="CQ120" s="1080"/>
      <c r="CR120" s="1080"/>
      <c r="CS120" s="1080"/>
      <c r="CT120" s="1080"/>
      <c r="CU120" s="1080"/>
      <c r="CV120" s="1080"/>
      <c r="CW120" s="1080"/>
      <c r="CX120" s="1080"/>
      <c r="CY120" s="1080"/>
      <c r="CZ120" s="1080"/>
      <c r="DA120" s="1080"/>
      <c r="DB120" s="1080"/>
      <c r="DC120" s="1080"/>
      <c r="DD120" s="1080"/>
      <c r="DE120" s="1080"/>
      <c r="DF120" s="1081"/>
      <c r="DG120" s="995" t="s">
        <v>178</v>
      </c>
      <c r="DH120" s="996"/>
      <c r="DI120" s="996"/>
      <c r="DJ120" s="996"/>
      <c r="DK120" s="996"/>
      <c r="DL120" s="996">
        <v>915145</v>
      </c>
      <c r="DM120" s="996"/>
      <c r="DN120" s="996"/>
      <c r="DO120" s="996"/>
      <c r="DP120" s="996"/>
      <c r="DQ120" s="996">
        <v>744909</v>
      </c>
      <c r="DR120" s="996"/>
      <c r="DS120" s="996"/>
      <c r="DT120" s="996"/>
      <c r="DU120" s="996"/>
      <c r="DV120" s="997">
        <v>9.6</v>
      </c>
      <c r="DW120" s="997"/>
      <c r="DX120" s="997"/>
      <c r="DY120" s="997"/>
      <c r="DZ120" s="998"/>
    </row>
    <row r="121" spans="1:130" s="233" customFormat="1" ht="26.25" customHeight="1" x14ac:dyDescent="0.15">
      <c r="A121" s="1122"/>
      <c r="B121" s="1014"/>
      <c r="C121" s="1039" t="s">
        <v>474</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v>9485</v>
      </c>
      <c r="AB121" s="1024"/>
      <c r="AC121" s="1024"/>
      <c r="AD121" s="1024"/>
      <c r="AE121" s="1025"/>
      <c r="AF121" s="1026">
        <v>9567</v>
      </c>
      <c r="AG121" s="1024"/>
      <c r="AH121" s="1024"/>
      <c r="AI121" s="1024"/>
      <c r="AJ121" s="1025"/>
      <c r="AK121" s="1026" t="s">
        <v>179</v>
      </c>
      <c r="AL121" s="1024"/>
      <c r="AM121" s="1024"/>
      <c r="AN121" s="1024"/>
      <c r="AO121" s="1025"/>
      <c r="AP121" s="1027" t="s">
        <v>178</v>
      </c>
      <c r="AQ121" s="1028"/>
      <c r="AR121" s="1028"/>
      <c r="AS121" s="1028"/>
      <c r="AT121" s="1029"/>
      <c r="AU121" s="1059"/>
      <c r="AV121" s="1060"/>
      <c r="AW121" s="1060"/>
      <c r="AX121" s="1060"/>
      <c r="AY121" s="1061"/>
      <c r="AZ121" s="987" t="s">
        <v>475</v>
      </c>
      <c r="BA121" s="988"/>
      <c r="BB121" s="988"/>
      <c r="BC121" s="988"/>
      <c r="BD121" s="988"/>
      <c r="BE121" s="988"/>
      <c r="BF121" s="988"/>
      <c r="BG121" s="988"/>
      <c r="BH121" s="988"/>
      <c r="BI121" s="988"/>
      <c r="BJ121" s="988"/>
      <c r="BK121" s="988"/>
      <c r="BL121" s="988"/>
      <c r="BM121" s="988"/>
      <c r="BN121" s="988"/>
      <c r="BO121" s="988"/>
      <c r="BP121" s="989"/>
      <c r="BQ121" s="990">
        <v>960344</v>
      </c>
      <c r="BR121" s="991"/>
      <c r="BS121" s="991"/>
      <c r="BT121" s="991"/>
      <c r="BU121" s="991"/>
      <c r="BV121" s="991">
        <v>975016</v>
      </c>
      <c r="BW121" s="991"/>
      <c r="BX121" s="991"/>
      <c r="BY121" s="991"/>
      <c r="BZ121" s="991"/>
      <c r="CA121" s="991">
        <v>996267</v>
      </c>
      <c r="CB121" s="991"/>
      <c r="CC121" s="991"/>
      <c r="CD121" s="991"/>
      <c r="CE121" s="991"/>
      <c r="CF121" s="985">
        <v>12.9</v>
      </c>
      <c r="CG121" s="986"/>
      <c r="CH121" s="986"/>
      <c r="CI121" s="986"/>
      <c r="CJ121" s="986"/>
      <c r="CK121" s="1074"/>
      <c r="CL121" s="1075"/>
      <c r="CM121" s="1075"/>
      <c r="CN121" s="1075"/>
      <c r="CO121" s="1076"/>
      <c r="CP121" s="1084" t="s">
        <v>476</v>
      </c>
      <c r="CQ121" s="1085"/>
      <c r="CR121" s="1085"/>
      <c r="CS121" s="1085"/>
      <c r="CT121" s="1085"/>
      <c r="CU121" s="1085"/>
      <c r="CV121" s="1085"/>
      <c r="CW121" s="1085"/>
      <c r="CX121" s="1085"/>
      <c r="CY121" s="1085"/>
      <c r="CZ121" s="1085"/>
      <c r="DA121" s="1085"/>
      <c r="DB121" s="1085"/>
      <c r="DC121" s="1085"/>
      <c r="DD121" s="1085"/>
      <c r="DE121" s="1085"/>
      <c r="DF121" s="1086"/>
      <c r="DG121" s="990" t="s">
        <v>178</v>
      </c>
      <c r="DH121" s="991"/>
      <c r="DI121" s="991"/>
      <c r="DJ121" s="991"/>
      <c r="DK121" s="991"/>
      <c r="DL121" s="991">
        <v>716611</v>
      </c>
      <c r="DM121" s="991"/>
      <c r="DN121" s="991"/>
      <c r="DO121" s="991"/>
      <c r="DP121" s="991"/>
      <c r="DQ121" s="991">
        <v>533328</v>
      </c>
      <c r="DR121" s="991"/>
      <c r="DS121" s="991"/>
      <c r="DT121" s="991"/>
      <c r="DU121" s="991"/>
      <c r="DV121" s="992">
        <v>6.9</v>
      </c>
      <c r="DW121" s="992"/>
      <c r="DX121" s="992"/>
      <c r="DY121" s="992"/>
      <c r="DZ121" s="993"/>
    </row>
    <row r="122" spans="1:130" s="233" customFormat="1" ht="26.25" customHeight="1" x14ac:dyDescent="0.15">
      <c r="A122" s="1122"/>
      <c r="B122" s="1014"/>
      <c r="C122" s="987" t="s">
        <v>455</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179</v>
      </c>
      <c r="AB122" s="1024"/>
      <c r="AC122" s="1024"/>
      <c r="AD122" s="1024"/>
      <c r="AE122" s="1025"/>
      <c r="AF122" s="1026" t="s">
        <v>178</v>
      </c>
      <c r="AG122" s="1024"/>
      <c r="AH122" s="1024"/>
      <c r="AI122" s="1024"/>
      <c r="AJ122" s="1025"/>
      <c r="AK122" s="1026" t="s">
        <v>179</v>
      </c>
      <c r="AL122" s="1024"/>
      <c r="AM122" s="1024"/>
      <c r="AN122" s="1024"/>
      <c r="AO122" s="1025"/>
      <c r="AP122" s="1027" t="s">
        <v>178</v>
      </c>
      <c r="AQ122" s="1028"/>
      <c r="AR122" s="1028"/>
      <c r="AS122" s="1028"/>
      <c r="AT122" s="1029"/>
      <c r="AU122" s="1059"/>
      <c r="AV122" s="1060"/>
      <c r="AW122" s="1060"/>
      <c r="AX122" s="1060"/>
      <c r="AY122" s="1061"/>
      <c r="AZ122" s="1038" t="s">
        <v>477</v>
      </c>
      <c r="BA122" s="1030"/>
      <c r="BB122" s="1030"/>
      <c r="BC122" s="1030"/>
      <c r="BD122" s="1030"/>
      <c r="BE122" s="1030"/>
      <c r="BF122" s="1030"/>
      <c r="BG122" s="1030"/>
      <c r="BH122" s="1030"/>
      <c r="BI122" s="1030"/>
      <c r="BJ122" s="1030"/>
      <c r="BK122" s="1030"/>
      <c r="BL122" s="1030"/>
      <c r="BM122" s="1030"/>
      <c r="BN122" s="1030"/>
      <c r="BO122" s="1030"/>
      <c r="BP122" s="1031"/>
      <c r="BQ122" s="1064">
        <v>16641525</v>
      </c>
      <c r="BR122" s="1065"/>
      <c r="BS122" s="1065"/>
      <c r="BT122" s="1065"/>
      <c r="BU122" s="1065"/>
      <c r="BV122" s="1065">
        <v>17968345</v>
      </c>
      <c r="BW122" s="1065"/>
      <c r="BX122" s="1065"/>
      <c r="BY122" s="1065"/>
      <c r="BZ122" s="1065"/>
      <c r="CA122" s="1065">
        <v>18379444</v>
      </c>
      <c r="CB122" s="1065"/>
      <c r="CC122" s="1065"/>
      <c r="CD122" s="1065"/>
      <c r="CE122" s="1065"/>
      <c r="CF122" s="1082">
        <v>237.9</v>
      </c>
      <c r="CG122" s="1083"/>
      <c r="CH122" s="1083"/>
      <c r="CI122" s="1083"/>
      <c r="CJ122" s="1083"/>
      <c r="CK122" s="1074"/>
      <c r="CL122" s="1075"/>
      <c r="CM122" s="1075"/>
      <c r="CN122" s="1075"/>
      <c r="CO122" s="1076"/>
      <c r="CP122" s="1084" t="s">
        <v>411</v>
      </c>
      <c r="CQ122" s="1085"/>
      <c r="CR122" s="1085"/>
      <c r="CS122" s="1085"/>
      <c r="CT122" s="1085"/>
      <c r="CU122" s="1085"/>
      <c r="CV122" s="1085"/>
      <c r="CW122" s="1085"/>
      <c r="CX122" s="1085"/>
      <c r="CY122" s="1085"/>
      <c r="CZ122" s="1085"/>
      <c r="DA122" s="1085"/>
      <c r="DB122" s="1085"/>
      <c r="DC122" s="1085"/>
      <c r="DD122" s="1085"/>
      <c r="DE122" s="1085"/>
      <c r="DF122" s="1086"/>
      <c r="DG122" s="990" t="s">
        <v>467</v>
      </c>
      <c r="DH122" s="991"/>
      <c r="DI122" s="991"/>
      <c r="DJ122" s="991"/>
      <c r="DK122" s="991"/>
      <c r="DL122" s="991" t="s">
        <v>178</v>
      </c>
      <c r="DM122" s="991"/>
      <c r="DN122" s="991"/>
      <c r="DO122" s="991"/>
      <c r="DP122" s="991"/>
      <c r="DQ122" s="991" t="s">
        <v>467</v>
      </c>
      <c r="DR122" s="991"/>
      <c r="DS122" s="991"/>
      <c r="DT122" s="991"/>
      <c r="DU122" s="991"/>
      <c r="DV122" s="992" t="s">
        <v>178</v>
      </c>
      <c r="DW122" s="992"/>
      <c r="DX122" s="992"/>
      <c r="DY122" s="992"/>
      <c r="DZ122" s="993"/>
    </row>
    <row r="123" spans="1:130" s="233" customFormat="1" ht="26.25" customHeight="1" x14ac:dyDescent="0.15">
      <c r="A123" s="1122"/>
      <c r="B123" s="1014"/>
      <c r="C123" s="987" t="s">
        <v>461</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178</v>
      </c>
      <c r="AB123" s="1024"/>
      <c r="AC123" s="1024"/>
      <c r="AD123" s="1024"/>
      <c r="AE123" s="1025"/>
      <c r="AF123" s="1026" t="s">
        <v>467</v>
      </c>
      <c r="AG123" s="1024"/>
      <c r="AH123" s="1024"/>
      <c r="AI123" s="1024"/>
      <c r="AJ123" s="1025"/>
      <c r="AK123" s="1026" t="s">
        <v>178</v>
      </c>
      <c r="AL123" s="1024"/>
      <c r="AM123" s="1024"/>
      <c r="AN123" s="1024"/>
      <c r="AO123" s="1025"/>
      <c r="AP123" s="1027" t="s">
        <v>179</v>
      </c>
      <c r="AQ123" s="1028"/>
      <c r="AR123" s="1028"/>
      <c r="AS123" s="1028"/>
      <c r="AT123" s="1029"/>
      <c r="AU123" s="1062"/>
      <c r="AV123" s="1063"/>
      <c r="AW123" s="1063"/>
      <c r="AX123" s="1063"/>
      <c r="AY123" s="1063"/>
      <c r="AZ123" s="254" t="s">
        <v>191</v>
      </c>
      <c r="BA123" s="254"/>
      <c r="BB123" s="254"/>
      <c r="BC123" s="254"/>
      <c r="BD123" s="254"/>
      <c r="BE123" s="254"/>
      <c r="BF123" s="254"/>
      <c r="BG123" s="254"/>
      <c r="BH123" s="254"/>
      <c r="BI123" s="254"/>
      <c r="BJ123" s="254"/>
      <c r="BK123" s="254"/>
      <c r="BL123" s="254"/>
      <c r="BM123" s="254"/>
      <c r="BN123" s="254"/>
      <c r="BO123" s="1042" t="s">
        <v>478</v>
      </c>
      <c r="BP123" s="1070"/>
      <c r="BQ123" s="1128">
        <v>22823759</v>
      </c>
      <c r="BR123" s="1129"/>
      <c r="BS123" s="1129"/>
      <c r="BT123" s="1129"/>
      <c r="BU123" s="1129"/>
      <c r="BV123" s="1129">
        <v>24052025</v>
      </c>
      <c r="BW123" s="1129"/>
      <c r="BX123" s="1129"/>
      <c r="BY123" s="1129"/>
      <c r="BZ123" s="1129"/>
      <c r="CA123" s="1129">
        <v>25023264</v>
      </c>
      <c r="CB123" s="1129"/>
      <c r="CC123" s="1129"/>
      <c r="CD123" s="1129"/>
      <c r="CE123" s="1129"/>
      <c r="CF123" s="1066"/>
      <c r="CG123" s="1067"/>
      <c r="CH123" s="1067"/>
      <c r="CI123" s="1067"/>
      <c r="CJ123" s="1068"/>
      <c r="CK123" s="1074"/>
      <c r="CL123" s="1075"/>
      <c r="CM123" s="1075"/>
      <c r="CN123" s="1075"/>
      <c r="CO123" s="1076"/>
      <c r="CP123" s="1084" t="s">
        <v>412</v>
      </c>
      <c r="CQ123" s="1085"/>
      <c r="CR123" s="1085"/>
      <c r="CS123" s="1085"/>
      <c r="CT123" s="1085"/>
      <c r="CU123" s="1085"/>
      <c r="CV123" s="1085"/>
      <c r="CW123" s="1085"/>
      <c r="CX123" s="1085"/>
      <c r="CY123" s="1085"/>
      <c r="CZ123" s="1085"/>
      <c r="DA123" s="1085"/>
      <c r="DB123" s="1085"/>
      <c r="DC123" s="1085"/>
      <c r="DD123" s="1085"/>
      <c r="DE123" s="1085"/>
      <c r="DF123" s="1086"/>
      <c r="DG123" s="1023" t="s">
        <v>179</v>
      </c>
      <c r="DH123" s="1024"/>
      <c r="DI123" s="1024"/>
      <c r="DJ123" s="1024"/>
      <c r="DK123" s="1025"/>
      <c r="DL123" s="1026" t="s">
        <v>178</v>
      </c>
      <c r="DM123" s="1024"/>
      <c r="DN123" s="1024"/>
      <c r="DO123" s="1024"/>
      <c r="DP123" s="1025"/>
      <c r="DQ123" s="1026" t="s">
        <v>178</v>
      </c>
      <c r="DR123" s="1024"/>
      <c r="DS123" s="1024"/>
      <c r="DT123" s="1024"/>
      <c r="DU123" s="1025"/>
      <c r="DV123" s="1027" t="s">
        <v>178</v>
      </c>
      <c r="DW123" s="1028"/>
      <c r="DX123" s="1028"/>
      <c r="DY123" s="1028"/>
      <c r="DZ123" s="1029"/>
    </row>
    <row r="124" spans="1:130" s="233" customFormat="1" ht="26.25" customHeight="1" thickBot="1" x14ac:dyDescent="0.2">
      <c r="A124" s="1122"/>
      <c r="B124" s="1014"/>
      <c r="C124" s="987" t="s">
        <v>464</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178</v>
      </c>
      <c r="AB124" s="1024"/>
      <c r="AC124" s="1024"/>
      <c r="AD124" s="1024"/>
      <c r="AE124" s="1025"/>
      <c r="AF124" s="1026" t="s">
        <v>178</v>
      </c>
      <c r="AG124" s="1024"/>
      <c r="AH124" s="1024"/>
      <c r="AI124" s="1024"/>
      <c r="AJ124" s="1025"/>
      <c r="AK124" s="1026" t="s">
        <v>467</v>
      </c>
      <c r="AL124" s="1024"/>
      <c r="AM124" s="1024"/>
      <c r="AN124" s="1024"/>
      <c r="AO124" s="1025"/>
      <c r="AP124" s="1027" t="s">
        <v>467</v>
      </c>
      <c r="AQ124" s="1028"/>
      <c r="AR124" s="1028"/>
      <c r="AS124" s="1028"/>
      <c r="AT124" s="1029"/>
      <c r="AU124" s="1124" t="s">
        <v>479</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179</v>
      </c>
      <c r="BR124" s="1092"/>
      <c r="BS124" s="1092"/>
      <c r="BT124" s="1092"/>
      <c r="BU124" s="1092"/>
      <c r="BV124" s="1092" t="s">
        <v>179</v>
      </c>
      <c r="BW124" s="1092"/>
      <c r="BX124" s="1092"/>
      <c r="BY124" s="1092"/>
      <c r="BZ124" s="1092"/>
      <c r="CA124" s="1092" t="s">
        <v>178</v>
      </c>
      <c r="CB124" s="1092"/>
      <c r="CC124" s="1092"/>
      <c r="CD124" s="1092"/>
      <c r="CE124" s="1092"/>
      <c r="CF124" s="1093"/>
      <c r="CG124" s="1094"/>
      <c r="CH124" s="1094"/>
      <c r="CI124" s="1094"/>
      <c r="CJ124" s="1095"/>
      <c r="CK124" s="1077"/>
      <c r="CL124" s="1077"/>
      <c r="CM124" s="1077"/>
      <c r="CN124" s="1077"/>
      <c r="CO124" s="1078"/>
      <c r="CP124" s="1084" t="s">
        <v>480</v>
      </c>
      <c r="CQ124" s="1085"/>
      <c r="CR124" s="1085"/>
      <c r="CS124" s="1085"/>
      <c r="CT124" s="1085"/>
      <c r="CU124" s="1085"/>
      <c r="CV124" s="1085"/>
      <c r="CW124" s="1085"/>
      <c r="CX124" s="1085"/>
      <c r="CY124" s="1085"/>
      <c r="CZ124" s="1085"/>
      <c r="DA124" s="1085"/>
      <c r="DB124" s="1085"/>
      <c r="DC124" s="1085"/>
      <c r="DD124" s="1085"/>
      <c r="DE124" s="1085"/>
      <c r="DF124" s="1086"/>
      <c r="DG124" s="1069">
        <v>2199586</v>
      </c>
      <c r="DH124" s="1051"/>
      <c r="DI124" s="1051"/>
      <c r="DJ124" s="1051"/>
      <c r="DK124" s="1052"/>
      <c r="DL124" s="1050" t="s">
        <v>179</v>
      </c>
      <c r="DM124" s="1051"/>
      <c r="DN124" s="1051"/>
      <c r="DO124" s="1051"/>
      <c r="DP124" s="1052"/>
      <c r="DQ124" s="1050" t="s">
        <v>178</v>
      </c>
      <c r="DR124" s="1051"/>
      <c r="DS124" s="1051"/>
      <c r="DT124" s="1051"/>
      <c r="DU124" s="1052"/>
      <c r="DV124" s="1053" t="s">
        <v>179</v>
      </c>
      <c r="DW124" s="1054"/>
      <c r="DX124" s="1054"/>
      <c r="DY124" s="1054"/>
      <c r="DZ124" s="1055"/>
    </row>
    <row r="125" spans="1:130" s="233" customFormat="1" ht="26.25" customHeight="1" x14ac:dyDescent="0.15">
      <c r="A125" s="1122"/>
      <c r="B125" s="1014"/>
      <c r="C125" s="987" t="s">
        <v>466</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179</v>
      </c>
      <c r="AB125" s="1024"/>
      <c r="AC125" s="1024"/>
      <c r="AD125" s="1024"/>
      <c r="AE125" s="1025"/>
      <c r="AF125" s="1026" t="s">
        <v>178</v>
      </c>
      <c r="AG125" s="1024"/>
      <c r="AH125" s="1024"/>
      <c r="AI125" s="1024"/>
      <c r="AJ125" s="1025"/>
      <c r="AK125" s="1026" t="s">
        <v>179</v>
      </c>
      <c r="AL125" s="1024"/>
      <c r="AM125" s="1024"/>
      <c r="AN125" s="1024"/>
      <c r="AO125" s="1025"/>
      <c r="AP125" s="1027" t="s">
        <v>467</v>
      </c>
      <c r="AQ125" s="1028"/>
      <c r="AR125" s="1028"/>
      <c r="AS125" s="1028"/>
      <c r="AT125" s="1029"/>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7" t="s">
        <v>481</v>
      </c>
      <c r="CL125" s="1072"/>
      <c r="CM125" s="1072"/>
      <c r="CN125" s="1072"/>
      <c r="CO125" s="1073"/>
      <c r="CP125" s="994" t="s">
        <v>482</v>
      </c>
      <c r="CQ125" s="962"/>
      <c r="CR125" s="962"/>
      <c r="CS125" s="962"/>
      <c r="CT125" s="962"/>
      <c r="CU125" s="962"/>
      <c r="CV125" s="962"/>
      <c r="CW125" s="962"/>
      <c r="CX125" s="962"/>
      <c r="CY125" s="962"/>
      <c r="CZ125" s="962"/>
      <c r="DA125" s="962"/>
      <c r="DB125" s="962"/>
      <c r="DC125" s="962"/>
      <c r="DD125" s="962"/>
      <c r="DE125" s="962"/>
      <c r="DF125" s="963"/>
      <c r="DG125" s="995" t="s">
        <v>179</v>
      </c>
      <c r="DH125" s="996"/>
      <c r="DI125" s="996"/>
      <c r="DJ125" s="996"/>
      <c r="DK125" s="996"/>
      <c r="DL125" s="996" t="s">
        <v>467</v>
      </c>
      <c r="DM125" s="996"/>
      <c r="DN125" s="996"/>
      <c r="DO125" s="996"/>
      <c r="DP125" s="996"/>
      <c r="DQ125" s="996" t="s">
        <v>179</v>
      </c>
      <c r="DR125" s="996"/>
      <c r="DS125" s="996"/>
      <c r="DT125" s="996"/>
      <c r="DU125" s="996"/>
      <c r="DV125" s="997" t="s">
        <v>467</v>
      </c>
      <c r="DW125" s="997"/>
      <c r="DX125" s="997"/>
      <c r="DY125" s="997"/>
      <c r="DZ125" s="998"/>
    </row>
    <row r="126" spans="1:130" s="233" customFormat="1" ht="26.25" customHeight="1" thickBot="1" x14ac:dyDescent="0.2">
      <c r="A126" s="1122"/>
      <c r="B126" s="1014"/>
      <c r="C126" s="987" t="s">
        <v>469</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v>17763</v>
      </c>
      <c r="AB126" s="1024"/>
      <c r="AC126" s="1024"/>
      <c r="AD126" s="1024"/>
      <c r="AE126" s="1025"/>
      <c r="AF126" s="1026">
        <v>16624</v>
      </c>
      <c r="AG126" s="1024"/>
      <c r="AH126" s="1024"/>
      <c r="AI126" s="1024"/>
      <c r="AJ126" s="1025"/>
      <c r="AK126" s="1026">
        <v>4375</v>
      </c>
      <c r="AL126" s="1024"/>
      <c r="AM126" s="1024"/>
      <c r="AN126" s="1024"/>
      <c r="AO126" s="1025"/>
      <c r="AP126" s="1027">
        <v>0.1</v>
      </c>
      <c r="AQ126" s="1028"/>
      <c r="AR126" s="1028"/>
      <c r="AS126" s="1028"/>
      <c r="AT126" s="102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8"/>
      <c r="CL126" s="1075"/>
      <c r="CM126" s="1075"/>
      <c r="CN126" s="1075"/>
      <c r="CO126" s="1076"/>
      <c r="CP126" s="987" t="s">
        <v>483</v>
      </c>
      <c r="CQ126" s="988"/>
      <c r="CR126" s="988"/>
      <c r="CS126" s="988"/>
      <c r="CT126" s="988"/>
      <c r="CU126" s="988"/>
      <c r="CV126" s="988"/>
      <c r="CW126" s="988"/>
      <c r="CX126" s="988"/>
      <c r="CY126" s="988"/>
      <c r="CZ126" s="988"/>
      <c r="DA126" s="988"/>
      <c r="DB126" s="988"/>
      <c r="DC126" s="988"/>
      <c r="DD126" s="988"/>
      <c r="DE126" s="988"/>
      <c r="DF126" s="989"/>
      <c r="DG126" s="990" t="s">
        <v>179</v>
      </c>
      <c r="DH126" s="991"/>
      <c r="DI126" s="991"/>
      <c r="DJ126" s="991"/>
      <c r="DK126" s="991"/>
      <c r="DL126" s="991" t="s">
        <v>179</v>
      </c>
      <c r="DM126" s="991"/>
      <c r="DN126" s="991"/>
      <c r="DO126" s="991"/>
      <c r="DP126" s="991"/>
      <c r="DQ126" s="991" t="s">
        <v>179</v>
      </c>
      <c r="DR126" s="991"/>
      <c r="DS126" s="991"/>
      <c r="DT126" s="991"/>
      <c r="DU126" s="991"/>
      <c r="DV126" s="992" t="s">
        <v>467</v>
      </c>
      <c r="DW126" s="992"/>
      <c r="DX126" s="992"/>
      <c r="DY126" s="992"/>
      <c r="DZ126" s="993"/>
    </row>
    <row r="127" spans="1:130" s="233" customFormat="1" ht="26.25" customHeight="1" x14ac:dyDescent="0.15">
      <c r="A127" s="1123"/>
      <c r="B127" s="1016"/>
      <c r="C127" s="1038" t="s">
        <v>484</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601</v>
      </c>
      <c r="AB127" s="1024"/>
      <c r="AC127" s="1024"/>
      <c r="AD127" s="1024"/>
      <c r="AE127" s="1025"/>
      <c r="AF127" s="1026">
        <v>6839</v>
      </c>
      <c r="AG127" s="1024"/>
      <c r="AH127" s="1024"/>
      <c r="AI127" s="1024"/>
      <c r="AJ127" s="1025"/>
      <c r="AK127" s="1026">
        <v>7783</v>
      </c>
      <c r="AL127" s="1024"/>
      <c r="AM127" s="1024"/>
      <c r="AN127" s="1024"/>
      <c r="AO127" s="1025"/>
      <c r="AP127" s="1027">
        <v>0.1</v>
      </c>
      <c r="AQ127" s="1028"/>
      <c r="AR127" s="1028"/>
      <c r="AS127" s="1028"/>
      <c r="AT127" s="1029"/>
      <c r="AU127" s="235"/>
      <c r="AV127" s="235"/>
      <c r="AW127" s="235"/>
      <c r="AX127" s="1096" t="s">
        <v>485</v>
      </c>
      <c r="AY127" s="1097"/>
      <c r="AZ127" s="1097"/>
      <c r="BA127" s="1097"/>
      <c r="BB127" s="1097"/>
      <c r="BC127" s="1097"/>
      <c r="BD127" s="1097"/>
      <c r="BE127" s="1098"/>
      <c r="BF127" s="1099" t="s">
        <v>486</v>
      </c>
      <c r="BG127" s="1097"/>
      <c r="BH127" s="1097"/>
      <c r="BI127" s="1097"/>
      <c r="BJ127" s="1097"/>
      <c r="BK127" s="1097"/>
      <c r="BL127" s="1098"/>
      <c r="BM127" s="1099" t="s">
        <v>487</v>
      </c>
      <c r="BN127" s="1097"/>
      <c r="BO127" s="1097"/>
      <c r="BP127" s="1097"/>
      <c r="BQ127" s="1097"/>
      <c r="BR127" s="1097"/>
      <c r="BS127" s="1098"/>
      <c r="BT127" s="1099" t="s">
        <v>488</v>
      </c>
      <c r="BU127" s="1097"/>
      <c r="BV127" s="1097"/>
      <c r="BW127" s="1097"/>
      <c r="BX127" s="1097"/>
      <c r="BY127" s="1097"/>
      <c r="BZ127" s="1120"/>
      <c r="CA127" s="235"/>
      <c r="CB127" s="235"/>
      <c r="CC127" s="235"/>
      <c r="CD127" s="258"/>
      <c r="CE127" s="258"/>
      <c r="CF127" s="258"/>
      <c r="CG127" s="235"/>
      <c r="CH127" s="235"/>
      <c r="CI127" s="235"/>
      <c r="CJ127" s="257"/>
      <c r="CK127" s="1088"/>
      <c r="CL127" s="1075"/>
      <c r="CM127" s="1075"/>
      <c r="CN127" s="1075"/>
      <c r="CO127" s="1076"/>
      <c r="CP127" s="987" t="s">
        <v>489</v>
      </c>
      <c r="CQ127" s="988"/>
      <c r="CR127" s="988"/>
      <c r="CS127" s="988"/>
      <c r="CT127" s="988"/>
      <c r="CU127" s="988"/>
      <c r="CV127" s="988"/>
      <c r="CW127" s="988"/>
      <c r="CX127" s="988"/>
      <c r="CY127" s="988"/>
      <c r="CZ127" s="988"/>
      <c r="DA127" s="988"/>
      <c r="DB127" s="988"/>
      <c r="DC127" s="988"/>
      <c r="DD127" s="988"/>
      <c r="DE127" s="988"/>
      <c r="DF127" s="989"/>
      <c r="DG127" s="990" t="s">
        <v>178</v>
      </c>
      <c r="DH127" s="991"/>
      <c r="DI127" s="991"/>
      <c r="DJ127" s="991"/>
      <c r="DK127" s="991"/>
      <c r="DL127" s="991" t="s">
        <v>179</v>
      </c>
      <c r="DM127" s="991"/>
      <c r="DN127" s="991"/>
      <c r="DO127" s="991"/>
      <c r="DP127" s="991"/>
      <c r="DQ127" s="991" t="s">
        <v>467</v>
      </c>
      <c r="DR127" s="991"/>
      <c r="DS127" s="991"/>
      <c r="DT127" s="991"/>
      <c r="DU127" s="991"/>
      <c r="DV127" s="992" t="s">
        <v>179</v>
      </c>
      <c r="DW127" s="992"/>
      <c r="DX127" s="992"/>
      <c r="DY127" s="992"/>
      <c r="DZ127" s="993"/>
    </row>
    <row r="128" spans="1:130" s="233" customFormat="1" ht="26.25" customHeight="1" thickBot="1" x14ac:dyDescent="0.2">
      <c r="A128" s="1106" t="s">
        <v>490</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491</v>
      </c>
      <c r="X128" s="1108"/>
      <c r="Y128" s="1108"/>
      <c r="Z128" s="1109"/>
      <c r="AA128" s="1110">
        <v>91149</v>
      </c>
      <c r="AB128" s="1111"/>
      <c r="AC128" s="1111"/>
      <c r="AD128" s="1111"/>
      <c r="AE128" s="1112"/>
      <c r="AF128" s="1113">
        <v>93741</v>
      </c>
      <c r="AG128" s="1111"/>
      <c r="AH128" s="1111"/>
      <c r="AI128" s="1111"/>
      <c r="AJ128" s="1112"/>
      <c r="AK128" s="1113">
        <v>93018</v>
      </c>
      <c r="AL128" s="1111"/>
      <c r="AM128" s="1111"/>
      <c r="AN128" s="1111"/>
      <c r="AO128" s="1112"/>
      <c r="AP128" s="1114"/>
      <c r="AQ128" s="1115"/>
      <c r="AR128" s="1115"/>
      <c r="AS128" s="1115"/>
      <c r="AT128" s="1116"/>
      <c r="AU128" s="235"/>
      <c r="AV128" s="235"/>
      <c r="AW128" s="235"/>
      <c r="AX128" s="961" t="s">
        <v>492</v>
      </c>
      <c r="AY128" s="962"/>
      <c r="AZ128" s="962"/>
      <c r="BA128" s="962"/>
      <c r="BB128" s="962"/>
      <c r="BC128" s="962"/>
      <c r="BD128" s="962"/>
      <c r="BE128" s="963"/>
      <c r="BF128" s="1117" t="s">
        <v>178</v>
      </c>
      <c r="BG128" s="1118"/>
      <c r="BH128" s="1118"/>
      <c r="BI128" s="1118"/>
      <c r="BJ128" s="1118"/>
      <c r="BK128" s="1118"/>
      <c r="BL128" s="1119"/>
      <c r="BM128" s="1117">
        <v>13.47</v>
      </c>
      <c r="BN128" s="1118"/>
      <c r="BO128" s="1118"/>
      <c r="BP128" s="1118"/>
      <c r="BQ128" s="1118"/>
      <c r="BR128" s="1118"/>
      <c r="BS128" s="1119"/>
      <c r="BT128" s="1117">
        <v>20</v>
      </c>
      <c r="BU128" s="1118"/>
      <c r="BV128" s="1118"/>
      <c r="BW128" s="1118"/>
      <c r="BX128" s="1118"/>
      <c r="BY128" s="1118"/>
      <c r="BZ128" s="1141"/>
      <c r="CA128" s="258"/>
      <c r="CB128" s="258"/>
      <c r="CC128" s="258"/>
      <c r="CD128" s="258"/>
      <c r="CE128" s="258"/>
      <c r="CF128" s="258"/>
      <c r="CG128" s="235"/>
      <c r="CH128" s="235"/>
      <c r="CI128" s="235"/>
      <c r="CJ128" s="257"/>
      <c r="CK128" s="1089"/>
      <c r="CL128" s="1090"/>
      <c r="CM128" s="1090"/>
      <c r="CN128" s="1090"/>
      <c r="CO128" s="1091"/>
      <c r="CP128" s="1100" t="s">
        <v>493</v>
      </c>
      <c r="CQ128" s="791"/>
      <c r="CR128" s="791"/>
      <c r="CS128" s="791"/>
      <c r="CT128" s="791"/>
      <c r="CU128" s="791"/>
      <c r="CV128" s="791"/>
      <c r="CW128" s="791"/>
      <c r="CX128" s="791"/>
      <c r="CY128" s="791"/>
      <c r="CZ128" s="791"/>
      <c r="DA128" s="791"/>
      <c r="DB128" s="791"/>
      <c r="DC128" s="791"/>
      <c r="DD128" s="791"/>
      <c r="DE128" s="791"/>
      <c r="DF128" s="1101"/>
      <c r="DG128" s="1102" t="s">
        <v>178</v>
      </c>
      <c r="DH128" s="1103"/>
      <c r="DI128" s="1103"/>
      <c r="DJ128" s="1103"/>
      <c r="DK128" s="1103"/>
      <c r="DL128" s="1103" t="s">
        <v>179</v>
      </c>
      <c r="DM128" s="1103"/>
      <c r="DN128" s="1103"/>
      <c r="DO128" s="1103"/>
      <c r="DP128" s="1103"/>
      <c r="DQ128" s="1103" t="s">
        <v>179</v>
      </c>
      <c r="DR128" s="1103"/>
      <c r="DS128" s="1103"/>
      <c r="DT128" s="1103"/>
      <c r="DU128" s="1103"/>
      <c r="DV128" s="1104" t="s">
        <v>179</v>
      </c>
      <c r="DW128" s="1104"/>
      <c r="DX128" s="1104"/>
      <c r="DY128" s="1104"/>
      <c r="DZ128" s="1105"/>
    </row>
    <row r="129" spans="1:131" s="233" customFormat="1" ht="26.25" customHeight="1" x14ac:dyDescent="0.15">
      <c r="A129" s="999" t="s">
        <v>108</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494</v>
      </c>
      <c r="X129" s="1136"/>
      <c r="Y129" s="1136"/>
      <c r="Z129" s="1137"/>
      <c r="AA129" s="1023">
        <v>7990393</v>
      </c>
      <c r="AB129" s="1024"/>
      <c r="AC129" s="1024"/>
      <c r="AD129" s="1024"/>
      <c r="AE129" s="1025"/>
      <c r="AF129" s="1026">
        <v>8535981</v>
      </c>
      <c r="AG129" s="1024"/>
      <c r="AH129" s="1024"/>
      <c r="AI129" s="1024"/>
      <c r="AJ129" s="1025"/>
      <c r="AK129" s="1026">
        <v>9219403</v>
      </c>
      <c r="AL129" s="1024"/>
      <c r="AM129" s="1024"/>
      <c r="AN129" s="1024"/>
      <c r="AO129" s="1025"/>
      <c r="AP129" s="1138"/>
      <c r="AQ129" s="1139"/>
      <c r="AR129" s="1139"/>
      <c r="AS129" s="1139"/>
      <c r="AT129" s="1140"/>
      <c r="AU129" s="236"/>
      <c r="AV129" s="236"/>
      <c r="AW129" s="236"/>
      <c r="AX129" s="1130" t="s">
        <v>495</v>
      </c>
      <c r="AY129" s="988"/>
      <c r="AZ129" s="988"/>
      <c r="BA129" s="988"/>
      <c r="BB129" s="988"/>
      <c r="BC129" s="988"/>
      <c r="BD129" s="988"/>
      <c r="BE129" s="989"/>
      <c r="BF129" s="1131" t="s">
        <v>178</v>
      </c>
      <c r="BG129" s="1132"/>
      <c r="BH129" s="1132"/>
      <c r="BI129" s="1132"/>
      <c r="BJ129" s="1132"/>
      <c r="BK129" s="1132"/>
      <c r="BL129" s="1133"/>
      <c r="BM129" s="1131">
        <v>18.47</v>
      </c>
      <c r="BN129" s="1132"/>
      <c r="BO129" s="1132"/>
      <c r="BP129" s="1132"/>
      <c r="BQ129" s="1132"/>
      <c r="BR129" s="1132"/>
      <c r="BS129" s="1133"/>
      <c r="BT129" s="1131">
        <v>30</v>
      </c>
      <c r="BU129" s="1132"/>
      <c r="BV129" s="1132"/>
      <c r="BW129" s="1132"/>
      <c r="BX129" s="1132"/>
      <c r="BY129" s="1132"/>
      <c r="BZ129" s="1134"/>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9" t="s">
        <v>496</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497</v>
      </c>
      <c r="X130" s="1136"/>
      <c r="Y130" s="1136"/>
      <c r="Z130" s="1137"/>
      <c r="AA130" s="1023">
        <v>1246639</v>
      </c>
      <c r="AB130" s="1024"/>
      <c r="AC130" s="1024"/>
      <c r="AD130" s="1024"/>
      <c r="AE130" s="1025"/>
      <c r="AF130" s="1026">
        <v>1401560</v>
      </c>
      <c r="AG130" s="1024"/>
      <c r="AH130" s="1024"/>
      <c r="AI130" s="1024"/>
      <c r="AJ130" s="1025"/>
      <c r="AK130" s="1026">
        <v>1494332</v>
      </c>
      <c r="AL130" s="1024"/>
      <c r="AM130" s="1024"/>
      <c r="AN130" s="1024"/>
      <c r="AO130" s="1025"/>
      <c r="AP130" s="1138"/>
      <c r="AQ130" s="1139"/>
      <c r="AR130" s="1139"/>
      <c r="AS130" s="1139"/>
      <c r="AT130" s="1140"/>
      <c r="AU130" s="236"/>
      <c r="AV130" s="236"/>
      <c r="AW130" s="236"/>
      <c r="AX130" s="1130" t="s">
        <v>498</v>
      </c>
      <c r="AY130" s="988"/>
      <c r="AZ130" s="988"/>
      <c r="BA130" s="988"/>
      <c r="BB130" s="988"/>
      <c r="BC130" s="988"/>
      <c r="BD130" s="988"/>
      <c r="BE130" s="989"/>
      <c r="BF130" s="1166">
        <v>6.5</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499</v>
      </c>
      <c r="X131" s="1173"/>
      <c r="Y131" s="1173"/>
      <c r="Z131" s="1174"/>
      <c r="AA131" s="1069">
        <v>6743754</v>
      </c>
      <c r="AB131" s="1051"/>
      <c r="AC131" s="1051"/>
      <c r="AD131" s="1051"/>
      <c r="AE131" s="1052"/>
      <c r="AF131" s="1050">
        <v>7134421</v>
      </c>
      <c r="AG131" s="1051"/>
      <c r="AH131" s="1051"/>
      <c r="AI131" s="1051"/>
      <c r="AJ131" s="1052"/>
      <c r="AK131" s="1050">
        <v>7725071</v>
      </c>
      <c r="AL131" s="1051"/>
      <c r="AM131" s="1051"/>
      <c r="AN131" s="1051"/>
      <c r="AO131" s="1052"/>
      <c r="AP131" s="1175"/>
      <c r="AQ131" s="1176"/>
      <c r="AR131" s="1176"/>
      <c r="AS131" s="1176"/>
      <c r="AT131" s="1177"/>
      <c r="AU131" s="236"/>
      <c r="AV131" s="236"/>
      <c r="AW131" s="236"/>
      <c r="AX131" s="1148" t="s">
        <v>500</v>
      </c>
      <c r="AY131" s="791"/>
      <c r="AZ131" s="791"/>
      <c r="BA131" s="791"/>
      <c r="BB131" s="791"/>
      <c r="BC131" s="791"/>
      <c r="BD131" s="791"/>
      <c r="BE131" s="1101"/>
      <c r="BF131" s="1149" t="s">
        <v>178</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5" t="s">
        <v>501</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502</v>
      </c>
      <c r="W132" s="1159"/>
      <c r="X132" s="1159"/>
      <c r="Y132" s="1159"/>
      <c r="Z132" s="1160"/>
      <c r="AA132" s="1161">
        <v>8.3539227559999993</v>
      </c>
      <c r="AB132" s="1162"/>
      <c r="AC132" s="1162"/>
      <c r="AD132" s="1162"/>
      <c r="AE132" s="1163"/>
      <c r="AF132" s="1164">
        <v>6.119557565</v>
      </c>
      <c r="AG132" s="1162"/>
      <c r="AH132" s="1162"/>
      <c r="AI132" s="1162"/>
      <c r="AJ132" s="1163"/>
      <c r="AK132" s="1164">
        <v>5.1249496609999996</v>
      </c>
      <c r="AL132" s="1162"/>
      <c r="AM132" s="1162"/>
      <c r="AN132" s="1162"/>
      <c r="AO132" s="1163"/>
      <c r="AP132" s="1066"/>
      <c r="AQ132" s="1067"/>
      <c r="AR132" s="1067"/>
      <c r="AS132" s="1067"/>
      <c r="AT132" s="116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503</v>
      </c>
      <c r="W133" s="1142"/>
      <c r="X133" s="1142"/>
      <c r="Y133" s="1142"/>
      <c r="Z133" s="1143"/>
      <c r="AA133" s="1144">
        <v>9.6</v>
      </c>
      <c r="AB133" s="1145"/>
      <c r="AC133" s="1145"/>
      <c r="AD133" s="1145"/>
      <c r="AE133" s="1146"/>
      <c r="AF133" s="1144">
        <v>8</v>
      </c>
      <c r="AG133" s="1145"/>
      <c r="AH133" s="1145"/>
      <c r="AI133" s="1145"/>
      <c r="AJ133" s="1146"/>
      <c r="AK133" s="1144">
        <v>6.5</v>
      </c>
      <c r="AL133" s="1145"/>
      <c r="AM133" s="1145"/>
      <c r="AN133" s="1145"/>
      <c r="AO133" s="1146"/>
      <c r="AP133" s="1093"/>
      <c r="AQ133" s="1094"/>
      <c r="AR133" s="1094"/>
      <c r="AS133" s="1094"/>
      <c r="AT133" s="114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rnqquJHm1UoemUwNyXfh5gZdzLcl3mwRwIxOv2HoEjIk8EzxGgIib2czrQIpXgztp5Jml9IgwNRYQNwumSaiDQ==" saltValue="ER20njcWs+lszOvvVsJHR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504</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erSYQNy/b/mWUTAwWYT2/6PGcJpDRgEpA49deFypry40+4jVXKW+XqENJlqU40h6Zj3kERovOKeRqaUK/bLsQ==" saltValue="axxYhMdP1xPjpsKQd/+c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506</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9" t="s">
        <v>507</v>
      </c>
      <c r="AP7" s="275"/>
      <c r="AQ7" s="276" t="s">
        <v>508</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0"/>
      <c r="AP8" s="281" t="s">
        <v>509</v>
      </c>
      <c r="AQ8" s="282" t="s">
        <v>510</v>
      </c>
      <c r="AR8" s="283" t="s">
        <v>511</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1" t="s">
        <v>512</v>
      </c>
      <c r="AL9" s="1182"/>
      <c r="AM9" s="1182"/>
      <c r="AN9" s="1183"/>
      <c r="AO9" s="284">
        <v>2034825</v>
      </c>
      <c r="AP9" s="284">
        <v>56828</v>
      </c>
      <c r="AQ9" s="285">
        <v>75794</v>
      </c>
      <c r="AR9" s="286">
        <v>-25</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1" t="s">
        <v>513</v>
      </c>
      <c r="AL10" s="1182"/>
      <c r="AM10" s="1182"/>
      <c r="AN10" s="1183"/>
      <c r="AO10" s="287">
        <v>289097</v>
      </c>
      <c r="AP10" s="287">
        <v>8074</v>
      </c>
      <c r="AQ10" s="288">
        <v>8131</v>
      </c>
      <c r="AR10" s="289">
        <v>-0.7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1" t="s">
        <v>514</v>
      </c>
      <c r="AL11" s="1182"/>
      <c r="AM11" s="1182"/>
      <c r="AN11" s="1183"/>
      <c r="AO11" s="287">
        <v>42127</v>
      </c>
      <c r="AP11" s="287">
        <v>1177</v>
      </c>
      <c r="AQ11" s="288">
        <v>549</v>
      </c>
      <c r="AR11" s="289">
        <v>114.4</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1" t="s">
        <v>515</v>
      </c>
      <c r="AL12" s="1182"/>
      <c r="AM12" s="1182"/>
      <c r="AN12" s="1183"/>
      <c r="AO12" s="287" t="s">
        <v>516</v>
      </c>
      <c r="AP12" s="287" t="s">
        <v>516</v>
      </c>
      <c r="AQ12" s="288">
        <v>5</v>
      </c>
      <c r="AR12" s="289" t="s">
        <v>516</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1" t="s">
        <v>517</v>
      </c>
      <c r="AL13" s="1182"/>
      <c r="AM13" s="1182"/>
      <c r="AN13" s="1183"/>
      <c r="AO13" s="287">
        <v>96207</v>
      </c>
      <c r="AP13" s="287">
        <v>2687</v>
      </c>
      <c r="AQ13" s="288">
        <v>2734</v>
      </c>
      <c r="AR13" s="289">
        <v>-1.7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1" t="s">
        <v>518</v>
      </c>
      <c r="AL14" s="1182"/>
      <c r="AM14" s="1182"/>
      <c r="AN14" s="1183"/>
      <c r="AO14" s="287">
        <v>1704</v>
      </c>
      <c r="AP14" s="287">
        <v>48</v>
      </c>
      <c r="AQ14" s="288">
        <v>1219</v>
      </c>
      <c r="AR14" s="289">
        <v>-96.1</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4" t="s">
        <v>519</v>
      </c>
      <c r="AL15" s="1185"/>
      <c r="AM15" s="1185"/>
      <c r="AN15" s="1186"/>
      <c r="AO15" s="287">
        <v>-158224</v>
      </c>
      <c r="AP15" s="287">
        <v>-4419</v>
      </c>
      <c r="AQ15" s="288">
        <v>-5248</v>
      </c>
      <c r="AR15" s="289">
        <v>-15.8</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4" t="s">
        <v>191</v>
      </c>
      <c r="AL16" s="1185"/>
      <c r="AM16" s="1185"/>
      <c r="AN16" s="1186"/>
      <c r="AO16" s="287">
        <v>2305736</v>
      </c>
      <c r="AP16" s="287">
        <v>64393</v>
      </c>
      <c r="AQ16" s="288">
        <v>83183</v>
      </c>
      <c r="AR16" s="289">
        <v>-22.6</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520</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521</v>
      </c>
      <c r="AP20" s="296" t="s">
        <v>522</v>
      </c>
      <c r="AQ20" s="297" t="s">
        <v>523</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7" t="s">
        <v>524</v>
      </c>
      <c r="AL21" s="1188"/>
      <c r="AM21" s="1188"/>
      <c r="AN21" s="1189"/>
      <c r="AO21" s="300">
        <v>5.53</v>
      </c>
      <c r="AP21" s="301">
        <v>7.75</v>
      </c>
      <c r="AQ21" s="302">
        <v>-2.2200000000000002</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7" t="s">
        <v>525</v>
      </c>
      <c r="AL22" s="1188"/>
      <c r="AM22" s="1188"/>
      <c r="AN22" s="1189"/>
      <c r="AO22" s="305">
        <v>97.1</v>
      </c>
      <c r="AP22" s="306">
        <v>97.5</v>
      </c>
      <c r="AQ22" s="307">
        <v>-0.4</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8" t="s">
        <v>526</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70"/>
    </row>
    <row r="27" spans="1:46" x14ac:dyDescent="0.15">
      <c r="A27" s="312"/>
      <c r="AO27" s="265"/>
      <c r="AP27" s="265"/>
      <c r="AQ27" s="265"/>
      <c r="AR27" s="265"/>
      <c r="AS27" s="265"/>
      <c r="AT27" s="265"/>
    </row>
    <row r="28" spans="1:46" ht="17.25" x14ac:dyDescent="0.15">
      <c r="A28" s="266" t="s">
        <v>527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528</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9" t="s">
        <v>507</v>
      </c>
      <c r="AP30" s="275"/>
      <c r="AQ30" s="276" t="s">
        <v>508</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0"/>
      <c r="AP31" s="281" t="s">
        <v>509</v>
      </c>
      <c r="AQ31" s="282" t="s">
        <v>510</v>
      </c>
      <c r="AR31" s="283" t="s">
        <v>511</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5" t="s">
        <v>529</v>
      </c>
      <c r="AL32" s="1196"/>
      <c r="AM32" s="1196"/>
      <c r="AN32" s="1197"/>
      <c r="AO32" s="315">
        <v>1831734</v>
      </c>
      <c r="AP32" s="315">
        <v>51156</v>
      </c>
      <c r="AQ32" s="316">
        <v>33516</v>
      </c>
      <c r="AR32" s="317">
        <v>52.6</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5" t="s">
        <v>530</v>
      </c>
      <c r="AL33" s="1196"/>
      <c r="AM33" s="1196"/>
      <c r="AN33" s="1197"/>
      <c r="AO33" s="315" t="s">
        <v>516</v>
      </c>
      <c r="AP33" s="315" t="s">
        <v>516</v>
      </c>
      <c r="AQ33" s="316" t="s">
        <v>516</v>
      </c>
      <c r="AR33" s="317" t="s">
        <v>516</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5" t="s">
        <v>531</v>
      </c>
      <c r="AL34" s="1196"/>
      <c r="AM34" s="1196"/>
      <c r="AN34" s="1197"/>
      <c r="AO34" s="315" t="s">
        <v>516</v>
      </c>
      <c r="AP34" s="315" t="s">
        <v>516</v>
      </c>
      <c r="AQ34" s="316" t="s">
        <v>516</v>
      </c>
      <c r="AR34" s="317" t="s">
        <v>516</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5" t="s">
        <v>532</v>
      </c>
      <c r="AL35" s="1196"/>
      <c r="AM35" s="1196"/>
      <c r="AN35" s="1197"/>
      <c r="AO35" s="315">
        <v>88585</v>
      </c>
      <c r="AP35" s="315">
        <v>2474</v>
      </c>
      <c r="AQ35" s="316">
        <v>11499</v>
      </c>
      <c r="AR35" s="317">
        <v>-78.5</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5" t="s">
        <v>533</v>
      </c>
      <c r="AL36" s="1196"/>
      <c r="AM36" s="1196"/>
      <c r="AN36" s="1197"/>
      <c r="AO36" s="315">
        <v>50779</v>
      </c>
      <c r="AP36" s="315">
        <v>1418</v>
      </c>
      <c r="AQ36" s="316">
        <v>2953</v>
      </c>
      <c r="AR36" s="317">
        <v>-52</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5" t="s">
        <v>534</v>
      </c>
      <c r="AL37" s="1196"/>
      <c r="AM37" s="1196"/>
      <c r="AN37" s="1197"/>
      <c r="AO37" s="315">
        <v>12158</v>
      </c>
      <c r="AP37" s="315">
        <v>340</v>
      </c>
      <c r="AQ37" s="316">
        <v>178</v>
      </c>
      <c r="AR37" s="317">
        <v>91</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8" t="s">
        <v>535</v>
      </c>
      <c r="AL38" s="1199"/>
      <c r="AM38" s="1199"/>
      <c r="AN38" s="1200"/>
      <c r="AO38" s="318" t="s">
        <v>516</v>
      </c>
      <c r="AP38" s="318" t="s">
        <v>516</v>
      </c>
      <c r="AQ38" s="319">
        <v>3</v>
      </c>
      <c r="AR38" s="307" t="s">
        <v>516</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8" t="s">
        <v>536</v>
      </c>
      <c r="AL39" s="1199"/>
      <c r="AM39" s="1199"/>
      <c r="AN39" s="1200"/>
      <c r="AO39" s="315">
        <v>-93018</v>
      </c>
      <c r="AP39" s="315">
        <v>-2598</v>
      </c>
      <c r="AQ39" s="316">
        <v>-2838</v>
      </c>
      <c r="AR39" s="317">
        <v>-8.5</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5" t="s">
        <v>537</v>
      </c>
      <c r="AL40" s="1196"/>
      <c r="AM40" s="1196"/>
      <c r="AN40" s="1197"/>
      <c r="AO40" s="315">
        <v>-1494332</v>
      </c>
      <c r="AP40" s="315">
        <v>-41733</v>
      </c>
      <c r="AQ40" s="316">
        <v>-31562</v>
      </c>
      <c r="AR40" s="317">
        <v>32.200000000000003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1" t="s">
        <v>305</v>
      </c>
      <c r="AL41" s="1202"/>
      <c r="AM41" s="1202"/>
      <c r="AN41" s="1203"/>
      <c r="AO41" s="315">
        <v>395906</v>
      </c>
      <c r="AP41" s="315">
        <v>11057</v>
      </c>
      <c r="AQ41" s="316">
        <v>13749</v>
      </c>
      <c r="AR41" s="317">
        <v>-19.600000000000001</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538</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540</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0" t="s">
        <v>507</v>
      </c>
      <c r="AN49" s="1192" t="s">
        <v>541</v>
      </c>
      <c r="AO49" s="1193"/>
      <c r="AP49" s="1193"/>
      <c r="AQ49" s="1193"/>
      <c r="AR49" s="1194"/>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1"/>
      <c r="AN50" s="331" t="s">
        <v>542</v>
      </c>
      <c r="AO50" s="332" t="s">
        <v>543</v>
      </c>
      <c r="AP50" s="333" t="s">
        <v>544</v>
      </c>
      <c r="AQ50" s="334" t="s">
        <v>545</v>
      </c>
      <c r="AR50" s="335" t="s">
        <v>546</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547</v>
      </c>
      <c r="AL51" s="328"/>
      <c r="AM51" s="336">
        <v>1750067</v>
      </c>
      <c r="AN51" s="337">
        <v>50892</v>
      </c>
      <c r="AO51" s="338">
        <v>122.5</v>
      </c>
      <c r="AP51" s="339">
        <v>53655</v>
      </c>
      <c r="AQ51" s="340">
        <v>-6.1</v>
      </c>
      <c r="AR51" s="341">
        <v>128.6</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548</v>
      </c>
      <c r="AM52" s="344">
        <v>473523</v>
      </c>
      <c r="AN52" s="345">
        <v>13770</v>
      </c>
      <c r="AO52" s="346">
        <v>1.9</v>
      </c>
      <c r="AP52" s="347">
        <v>32719</v>
      </c>
      <c r="AQ52" s="348">
        <v>-9.6</v>
      </c>
      <c r="AR52" s="349">
        <v>11.5</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549</v>
      </c>
      <c r="AL53" s="328"/>
      <c r="AM53" s="336">
        <v>1786485</v>
      </c>
      <c r="AN53" s="337">
        <v>51353</v>
      </c>
      <c r="AO53" s="338">
        <v>0.9</v>
      </c>
      <c r="AP53" s="339">
        <v>53869</v>
      </c>
      <c r="AQ53" s="340">
        <v>0.4</v>
      </c>
      <c r="AR53" s="341">
        <v>0.5</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548</v>
      </c>
      <c r="AM54" s="344">
        <v>478110</v>
      </c>
      <c r="AN54" s="345">
        <v>13744</v>
      </c>
      <c r="AO54" s="346">
        <v>-0.2</v>
      </c>
      <c r="AP54" s="347">
        <v>35046</v>
      </c>
      <c r="AQ54" s="348">
        <v>7.1</v>
      </c>
      <c r="AR54" s="349">
        <v>-7.3</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550</v>
      </c>
      <c r="AL55" s="328"/>
      <c r="AM55" s="336">
        <v>2103892</v>
      </c>
      <c r="AN55" s="337">
        <v>59897</v>
      </c>
      <c r="AO55" s="338">
        <v>16.600000000000001</v>
      </c>
      <c r="AP55" s="339">
        <v>59119</v>
      </c>
      <c r="AQ55" s="340">
        <v>9.6999999999999993</v>
      </c>
      <c r="AR55" s="341">
        <v>6.9</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548</v>
      </c>
      <c r="AM56" s="344">
        <v>339510</v>
      </c>
      <c r="AN56" s="345">
        <v>9666</v>
      </c>
      <c r="AO56" s="346">
        <v>-29.7</v>
      </c>
      <c r="AP56" s="347">
        <v>29900</v>
      </c>
      <c r="AQ56" s="348">
        <v>-14.7</v>
      </c>
      <c r="AR56" s="349">
        <v>-15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551</v>
      </c>
      <c r="AL57" s="328"/>
      <c r="AM57" s="336">
        <v>1763876</v>
      </c>
      <c r="AN57" s="337">
        <v>49835</v>
      </c>
      <c r="AO57" s="338">
        <v>-16.8</v>
      </c>
      <c r="AP57" s="339">
        <v>53895</v>
      </c>
      <c r="AQ57" s="340">
        <v>-8.8000000000000007</v>
      </c>
      <c r="AR57" s="341">
        <v>-8</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548</v>
      </c>
      <c r="AM58" s="344">
        <v>536847</v>
      </c>
      <c r="AN58" s="345">
        <v>15168</v>
      </c>
      <c r="AO58" s="346">
        <v>56.9</v>
      </c>
      <c r="AP58" s="347">
        <v>31224</v>
      </c>
      <c r="AQ58" s="348">
        <v>4.4000000000000004</v>
      </c>
      <c r="AR58" s="349">
        <v>52.5</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552</v>
      </c>
      <c r="AL59" s="328"/>
      <c r="AM59" s="336">
        <v>2080886</v>
      </c>
      <c r="AN59" s="337">
        <v>58114</v>
      </c>
      <c r="AO59" s="338">
        <v>16.600000000000001</v>
      </c>
      <c r="AP59" s="339">
        <v>56181</v>
      </c>
      <c r="AQ59" s="340">
        <v>4.2</v>
      </c>
      <c r="AR59" s="341">
        <v>12.4</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548</v>
      </c>
      <c r="AM60" s="344">
        <v>549272</v>
      </c>
      <c r="AN60" s="345">
        <v>15340</v>
      </c>
      <c r="AO60" s="346">
        <v>1.1000000000000001</v>
      </c>
      <c r="AP60" s="347">
        <v>32039</v>
      </c>
      <c r="AQ60" s="348">
        <v>2.6</v>
      </c>
      <c r="AR60" s="349">
        <v>-1.5</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553</v>
      </c>
      <c r="AL61" s="350"/>
      <c r="AM61" s="351">
        <v>1897041</v>
      </c>
      <c r="AN61" s="352">
        <v>54018</v>
      </c>
      <c r="AO61" s="353">
        <v>28</v>
      </c>
      <c r="AP61" s="354">
        <v>55344</v>
      </c>
      <c r="AQ61" s="355">
        <v>-0.1</v>
      </c>
      <c r="AR61" s="341">
        <v>28.1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548</v>
      </c>
      <c r="AM62" s="344">
        <v>475452</v>
      </c>
      <c r="AN62" s="345">
        <v>13538</v>
      </c>
      <c r="AO62" s="346">
        <v>6</v>
      </c>
      <c r="AP62" s="347">
        <v>32186</v>
      </c>
      <c r="AQ62" s="348">
        <v>-2</v>
      </c>
      <c r="AR62" s="349">
        <v>8</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VyxQLU1oV239XqjFpcNVM6gOruxxbpYIHUztsfbXPyiHZKNlwIUiUFgUKTrMoJA36W88fw+eGsRBKmhl1/iqw==" saltValue="zseC0B0A6itmIpp3FPMO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555</v>
      </c>
    </row>
    <row r="120" spans="125:125" ht="13.5" hidden="1" customHeight="1" x14ac:dyDescent="0.15"/>
    <row r="121" spans="125:125" ht="13.5" hidden="1" customHeight="1" x14ac:dyDescent="0.15">
      <c r="DU121" s="262"/>
    </row>
  </sheetData>
  <sheetProtection algorithmName="SHA-512" hashValue="7YCxHrhJ2YzaoYwDmknMwiJoHp9d8taMRuvOob5F3WVoByh638h6NtttbDmeuFz9hgP2DbsI07mHkKC8Zz8KYQ==" saltValue="Gcbrjy27UZ4RDGocfTY/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556</v>
      </c>
    </row>
  </sheetData>
  <sheetProtection algorithmName="SHA-512" hashValue="M91laiQdx93hu4wxtUsc35ka2cw2Nzckf+pay3+NQ2Twd20ny6oKXbDX7Sv48v76uuwKz96XZW+diRaPFfRZtA==" saltValue="BlPT4jHWDGL9kWbBKnSh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4" t="s">
        <v>3</v>
      </c>
      <c r="D47" s="1204"/>
      <c r="E47" s="1205"/>
      <c r="F47" s="11">
        <v>28.94</v>
      </c>
      <c r="G47" s="12">
        <v>33.35</v>
      </c>
      <c r="H47" s="12">
        <v>34.78</v>
      </c>
      <c r="I47" s="12">
        <v>32.1</v>
      </c>
      <c r="J47" s="13">
        <v>29.84</v>
      </c>
    </row>
    <row r="48" spans="2:10" ht="57.75" customHeight="1" x14ac:dyDescent="0.15">
      <c r="B48" s="14"/>
      <c r="C48" s="1206" t="s">
        <v>4</v>
      </c>
      <c r="D48" s="1206"/>
      <c r="E48" s="1207"/>
      <c r="F48" s="15">
        <v>15.72</v>
      </c>
      <c r="G48" s="16">
        <v>12.89</v>
      </c>
      <c r="H48" s="16">
        <v>8.5299999999999994</v>
      </c>
      <c r="I48" s="16">
        <v>7.85</v>
      </c>
      <c r="J48" s="17">
        <v>12.41</v>
      </c>
    </row>
    <row r="49" spans="2:10" ht="57.75" customHeight="1" thickBot="1" x14ac:dyDescent="0.2">
      <c r="B49" s="18"/>
      <c r="C49" s="1208" t="s">
        <v>5</v>
      </c>
      <c r="D49" s="1208"/>
      <c r="E49" s="1209"/>
      <c r="F49" s="19" t="s">
        <v>562</v>
      </c>
      <c r="G49" s="20">
        <v>3.15</v>
      </c>
      <c r="H49" s="20" t="s">
        <v>563</v>
      </c>
      <c r="I49" s="20" t="s">
        <v>564</v>
      </c>
      <c r="J49" s="21">
        <v>5.26</v>
      </c>
    </row>
    <row r="50" spans="2:10" x14ac:dyDescent="0.15"/>
  </sheetData>
  <sheetProtection algorithmName="SHA-512" hashValue="Rciyc5d1nAs0540d1Gdv0vYjqFfTi5c1V913BUme3tE4oxWXGNkAECj/Sesuc9rtp+CwWB9PUCGNVlB7wY7Q6Q==" saltValue="FE1L2Jd6K8MWT2dC9i2O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2023-09-29T03:00:09Z</cp:lastPrinted>
  <dcterms:created xsi:type="dcterms:W3CDTF">2023-02-20T07:32:02Z</dcterms:created>
  <dcterms:modified xsi:type="dcterms:W3CDTF">2023-09-29T03:03:07Z</dcterms:modified>
  <cp:category/>
</cp:coreProperties>
</file>