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BW35" i="10"/>
  <c r="BW34" i="10"/>
  <c r="CO34" i="10" s="1"/>
  <c r="CO35" i="10" s="1"/>
  <c r="CO36" i="10" s="1"/>
  <c r="CO37" i="10" s="1"/>
  <c r="CO38" i="10" s="1"/>
  <c r="CO39"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s="1"/>
</calcChain>
</file>

<file path=xl/sharedStrings.xml><?xml version="1.0" encoding="utf-8"?>
<sst xmlns="http://schemas.openxmlformats.org/spreadsheetml/2006/main" count="1091" uniqueCount="615">
  <si>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</si>
  <si>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</si>
  <si>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</si>
  <si>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</si>
  <si>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</si>
  <si>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</si>
  <si>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</si>
  <si>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</si>
  <si>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</si>
  <si>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</si>
  <si>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</si>
  <si>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</si>
  <si>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</si>
  <si>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</si>
  <si>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</si>
  <si>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</si>
  <si>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</si>
  <si>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</si>
  <si>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</si>
  <si>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</si>
  <si>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</si>
  <si>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</si>
  <si>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</si>
  <si>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</si>
  <si>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</si>
  <si>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</si>
  <si>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</si>
  <si>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</si>
  <si>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</si>
  <si>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</si>
  <si>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</si>
  <si>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</si>
  <si>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</si>
  <si>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</si>
  <si>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</si>
  <si>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</si>
  <si>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</si>
  <si>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</si>
  <si>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</si>
  <si>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</si>
  <si>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</si>
  <si>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</si>
  <si>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</si>
  <si>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</si>
  <si>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</si>
  <si>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</si>
  <si>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</si>
  <si>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</si>
  <si>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</si>
  <si>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</si>
  <si>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</si>
  <si>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</si>
  <si>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</si>
  <si>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</si>
  <si>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</si>
  <si>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</si>
  <si>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</si>
  <si>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</si>
  <si>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</si>
  <si>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</si>
  <si>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</si>
  <si>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</si>
  <si>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</si>
  <si>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</si>
  <si>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</si>
  <si>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</si>
  <si>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</si>
  <si>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</si>
  <si>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</si>
  <si>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</si>
  <si>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</si>
  <si>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</si>
  <si>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</si>
  <si>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</si>
  <si>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</si>
  <si>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</si>
  <si>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</si>
  <si>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</si>
  <si>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</si>
  <si>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</si>
  <si>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</si>
  <si>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</si>
  <si>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</si>
  <si>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</si>
  <si>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</si>
  <si>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</si>
  <si>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</si>
  <si>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</si>
  <si>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</si>
  <si>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</si>
  <si>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</si>
  <si>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</si>
  <si>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</si>
  <si>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</si>
  <si>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</si>
  <si>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</si>
  <si>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</si>
  <si>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</si>
  <si>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</si>
  <si>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</si>
  <si>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</si>
  <si>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</si>
  <si>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</si>
  <si>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</si>
  <si>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</si>
  <si>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</si>
  <si>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</si>
  <si>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</si>
  <si>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</si>
  <si>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</si>
  <si>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</si>
  <si>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</si>
  <si>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</si>
  <si>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</si>
  <si>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</si>
  <si>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</si>
  <si>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</si>
  <si>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</si>
  <si>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</si>
  <si>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</si>
  <si>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</si>
  <si>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</si>
  <si>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</si>
  <si>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</si>
  <si>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</si>
  <si>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</si>
  <si>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</si>
  <si>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</si>
  <si>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</si>
  <si>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</si>
  <si>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</si>
  <si>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</si>
  <si>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</si>
  <si>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</si>
  <si>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</si>
  <si>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</si>
  <si>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</si>
  <si>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</si>
  <si>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</si>
  <si>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</si>
  <si>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</si>
  <si>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</si>
  <si>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</si>
  <si>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</si>
  <si>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</si>
  <si>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</si>
  <si>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</si>
  <si>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</si>
  <si>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</si>
  <si>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</si>
  <si>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</si>
  <si>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</si>
  <si>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</si>
  <si>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</si>
  <si>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</si>
  <si>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</si>
  <si>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</si>
  <si>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</si>
  <si>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</si>
  <si>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</si>
  <si>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</si>
  <si>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</si>
  <si>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</si>
  <si>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</si>
  <si>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</si>
  <si>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</si>
  <si>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</si>
  <si>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</si>
  <si>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</si>
  <si>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</si>
  <si>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</si>
  <si>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</si>
  <si>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</si>
  <si>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</si>
  <si>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</si>
  <si>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</si>
  <si>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</si>
  <si>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</si>
  <si>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</si>
  <si>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</si>
  <si>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</si>
  <si>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</si>
  <si>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</si>
  <si>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</si>
  <si>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</si>
  <si>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</si>
  <si>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</si>
  <si>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</si>
  <si>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</si>
  <si>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</si>
  <si>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</si>
  <si>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</si>
  <si>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</si>
  <si>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</si>
  <si>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</si>
  <si>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</si>
  <si>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</si>
  <si>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</si>
  <si>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</si>
  <si>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</si>
  <si>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</si>
  <si>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</si>
  <si>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</si>
  <si>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</si>
  <si>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</si>
  <si>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</si>
  <si>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</si>
  <si>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</si>
  <si>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</si>
  <si>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</si>
  <si>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</si>
  <si>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</si>
  <si>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</si>
  <si>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</si>
  <si>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</si>
  <si>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</si>
  <si>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</si>
  <si>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</si>
  <si>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</si>
  <si>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</si>
  <si>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</si>
  <si>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</si>
  <si>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</si>
  <si>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</si>
  <si>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</si>
  <si>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</si>
  <si>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</si>
  <si>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</si>
  <si>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</si>
  <si>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</si>
  <si>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</si>
  <si>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</si>
  <si>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</si>
  <si>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</si>
  <si>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</si>
  <si>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</si>
  <si>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</si>
  <si>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</si>
  <si>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</si>
  <si>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</si>
  <si>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</si>
  <si>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</si>
  <si>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</si>
  <si>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</si>
  <si>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</si>
  <si>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</si>
  <si>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</si>
  <si>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</si>
  <si>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</si>
  <si>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</si>
  <si>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</si>
  <si>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</si>
  <si>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</si>
  <si>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</si>
  <si>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</si>
  <si>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</si>
  <si>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</si>
  <si>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</si>
  <si>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</si>
  <si>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</si>
  <si>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</si>
  <si>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</si>
  <si>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</si>
  <si>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</si>
  <si>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</si>
  <si>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</si>
  <si>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</si>
  <si>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</si>
  <si>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</si>
  <si>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</si>
  <si>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</si>
  <si>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</si>
  <si>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</si>
  <si>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</si>
  <si>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</si>
  <si>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</si>
  <si>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</si>
  <si>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</si>
  <si>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</si>
  <si>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</si>
  <si>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</si>
  <si>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</si>
  <si>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</si>
  <si>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</si>
  <si>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</si>
  <si>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</si>
  <si>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</si>
  <si>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</si>
  <si>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</si>
  <si>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</si>
  <si>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</si>
  <si>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</si>
  <si>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</si>
  <si>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</si>
  <si>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</si>
  <si>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</si>
  <si>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</si>
  <si>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</si>
  <si>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</si>
  <si>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</si>
  <si>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</si>
  <si>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</si>
  <si>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</si>
  <si>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</si>
  <si>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</si>
  <si>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</si>
  <si>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</si>
  <si>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</si>
  <si>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</si>
  <si>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</si>
  <si>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</si>
  <si>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</si>
  <si>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</si>
  <si>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</si>
  <si>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</si>
  <si>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</si>
  <si>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</si>
  <si>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</si>
  <si>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</si>
  <si>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</si>
  <si>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</si>
  <si>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</si>
  <si>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</si>
  <si>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</si>
  <si>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</si>
  <si>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</si>
  <si>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</si>
  <si>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</si>
  <si>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</si>
  <si>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</si>
  <si>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</si>
  <si>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</si>
  <si>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</si>
  <si>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</si>
  <si>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</si>
  <si>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</si>
  <si>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</si>
  <si>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</si>
  <si>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</si>
  <si>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</si>
  <si>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</si>
  <si>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</si>
  <si>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</si>
  <si>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</si>
  <si>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</si>
  <si>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</si>
  <si>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</si>
  <si>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</si>
  <si>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</si>
  <si>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</si>
  <si>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</si>
  <si>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</si>
  <si>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</si>
  <si>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</si>
  <si>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</si>
  <si>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</si>
  <si>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</si>
  <si>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</si>
  <si>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</si>
  <si>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</si>
  <si>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</si>
  <si>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</si>
  <si>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</si>
  <si>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</si>
  <si>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</si>
  <si>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</si>
  <si>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</si>
  <si>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</si>
  <si>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</si>
  <si>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</si>
  <si>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</si>
  <si>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</si>
  <si>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</si>
  <si>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</si>
  <si>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</si>
  <si>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</si>
  <si>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</si>
  <si>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</si>
  <si>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</si>
  <si>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</si>
  <si>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</si>
  <si>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</si>
  <si>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</si>
  <si>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</si>
  <si>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</si>
  <si>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</si>
  <si>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</si>
  <si>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</si>
  <si>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</si>
  <si>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</si>
  <si>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</si>
  <si>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</si>
  <si>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</si>
  <si>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</si>
  <si>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</si>
  <si>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</si>
  <si>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</si>
  <si>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</si>
  <si>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</si>
  <si>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</si>
  <si>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</si>
  <si>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</si>
  <si>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</si>
  <si>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</si>
  <si>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</si>
  <si>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</si>
  <si>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</si>
  <si>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</si>
  <si>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</si>
  <si>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法適用企業</t>
    <phoneticPr fontId="5"/>
  </si>
  <si>
    <t>農業集落排水処理施設事業特別会計</t>
    <phoneticPr fontId="5"/>
  </si>
  <si>
    <t>法非適用企業</t>
    <phoneticPr fontId="5"/>
  </si>
  <si>
    <t>公共浄化槽等整備推進事業特別会計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</si>
  <si>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</si>
  <si>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</si>
  <si>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</si>
  <si>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</si>
  <si>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</si>
  <si>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</si>
  <si>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</si>
  <si>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</si>
  <si>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</si>
  <si>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</si>
  <si>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</si>
  <si>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</si>
  <si>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</si>
  <si>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</si>
  <si>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</si>
  <si>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</si>
  <si>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</si>
  <si>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</si>
  <si>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</si>
  <si>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</si>
  <si>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</si>
  <si>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</si>
  <si>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</si>
  <si>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</si>
  <si>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</si>
  <si>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</si>
  <si>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</si>
  <si>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</si>
  <si>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</si>
  <si>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</si>
  <si>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</si>
  <si>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</si>
  <si>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</si>
  <si>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</si>
  <si>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</si>
  <si>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</si>
  <si>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</si>
  <si>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</si>
  <si>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</si>
  <si>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</si>
  <si>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</si>
  <si>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</si>
  <si>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</si>
  <si>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</si>
  <si>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</si>
  <si>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</si>
  <si>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</si>
  <si>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</si>
  <si>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</si>
  <si>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</si>
  <si>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</si>
  <si>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</si>
  <si>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</si>
  <si>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</si>
  <si>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</si>
  <si>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</si>
  <si>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</si>
  <si>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</si>
  <si>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</si>
  <si>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</si>
  <si>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</si>
  <si>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</si>
  <si>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</si>
  <si>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</si>
  <si>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</si>
  <si>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</si>
  <si>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公共浄化槽等整備推進事業特別会計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</si>
  <si>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</si>
  <si>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</si>
  <si>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</si>
  <si>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</si>
  <si>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</si>
  <si>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</si>
  <si>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</si>
  <si>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</si>
  <si>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</si>
  <si>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</si>
  <si>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</si>
  <si>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</si>
  <si>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</si>
  <si>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</si>
  <si>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</si>
  <si>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</si>
  <si>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</si>
  <si>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</si>
  <si>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</si>
  <si>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</si>
  <si>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</si>
  <si>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</si>
  <si>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</si>
  <si>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</si>
  <si>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</si>
  <si>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</si>
  <si>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</si>
  <si>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</si>
  <si>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</si>
  <si>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</si>
  <si>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</si>
  <si>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</si>
  <si>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</si>
  <si>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</si>
  <si>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</si>
  <si>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</si>
  <si>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</si>
  <si>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</si>
  <si>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</si>
  <si>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</si>
  <si>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</si>
  <si>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</si>
  <si>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</si>
  <si>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</si>
  <si>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</si>
  <si>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</si>
  <si>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</si>
  <si>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</si>
  <si>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</si>
  <si>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</si>
  <si>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</si>
  <si>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</si>
  <si>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</si>
  <si>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</si>
  <si>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</si>
  <si>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</si>
  <si>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</si>
  <si>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</si>
  <si>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</si>
  <si>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</si>
  <si>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</si>
  <si>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</si>
  <si>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</si>
  <si>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</si>
  <si>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</si>
  <si>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</si>
  <si>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</si>
  <si>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</si>
  <si>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</si>
  <si>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</si>
  <si>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</si>
  <si>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</si>
  <si>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</si>
  <si>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</si>
  <si>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</si>
  <si>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</si>
  <si>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</si>
  <si>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</si>
  <si>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</si>
  <si>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</si>
  <si>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</si>
  <si>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</si>
  <si>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</si>
  <si>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1.65</t>
  </si>
  <si>
    <t>▲ 1.32</t>
  </si>
  <si>
    <t>一般会計</t>
  </si>
  <si>
    <t>介護保険特別会計</t>
  </si>
  <si>
    <t>国民健康保険特別会計</t>
  </si>
  <si>
    <t>▲ 1.19</t>
  </si>
  <si>
    <t>▲ 1.28</t>
  </si>
  <si>
    <t>▲ 0.15</t>
  </si>
  <si>
    <t>水道事業会計</t>
  </si>
  <si>
    <t>下水道事業会計</t>
  </si>
  <si>
    <t>後期高齢者医療特別会計</t>
  </si>
  <si>
    <t>簡易水道事業会計</t>
  </si>
  <si>
    <t>ケーブルテレビ事業特別会計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</si>
  <si>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</si>
  <si>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</si>
  <si>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</si>
  <si>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</si>
  <si>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</si>
  <si>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</si>
  <si>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</si>
  <si>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</si>
  <si>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八代市学校給食会</t>
    <rPh sb="0" eb="2">
      <t>ヤツシロ</t>
    </rPh>
    <rPh sb="2" eb="3">
      <t>シ</t>
    </rPh>
    <rPh sb="3" eb="5">
      <t>ガッコウ</t>
    </rPh>
    <rPh sb="5" eb="7">
      <t>キュウショク</t>
    </rPh>
    <rPh sb="7" eb="8">
      <t>カイ</t>
    </rPh>
    <phoneticPr fontId="2"/>
  </si>
  <si>
    <t>サンライフ八代</t>
    <rPh sb="5" eb="7">
      <t>ヤツシロ</t>
    </rPh>
    <phoneticPr fontId="2"/>
  </si>
  <si>
    <t>さかもと温泉センター</t>
    <rPh sb="4" eb="6">
      <t>オンセン</t>
    </rPh>
    <phoneticPr fontId="2"/>
  </si>
  <si>
    <t>いずみ</t>
    <phoneticPr fontId="2"/>
  </si>
  <si>
    <t>東陽地区ふるさと公社</t>
    <rPh sb="0" eb="2">
      <t>トウヨウ</t>
    </rPh>
    <rPh sb="2" eb="4">
      <t>チク</t>
    </rPh>
    <rPh sb="8" eb="10">
      <t>コウシャ</t>
    </rPh>
    <phoneticPr fontId="2"/>
  </si>
  <si>
    <t>-</t>
    <phoneticPr fontId="2"/>
  </si>
  <si>
    <t>市有施設整備基金</t>
    <rPh sb="0" eb="2">
      <t>シユウ</t>
    </rPh>
    <rPh sb="2" eb="4">
      <t>シセツ</t>
    </rPh>
    <rPh sb="4" eb="6">
      <t>セイビ</t>
    </rPh>
    <rPh sb="6" eb="8">
      <t>キキン</t>
    </rPh>
    <phoneticPr fontId="5"/>
  </si>
  <si>
    <t>ふるさと八代元気づくり応援基金</t>
    <rPh sb="4" eb="6">
      <t>ヤツシロ</t>
    </rPh>
    <rPh sb="6" eb="8">
      <t>ゲンキ</t>
    </rPh>
    <rPh sb="11" eb="13">
      <t>オウエン</t>
    </rPh>
    <rPh sb="13" eb="15">
      <t>キキン</t>
    </rPh>
    <phoneticPr fontId="5"/>
  </si>
  <si>
    <t>新型コロナウイルス感染症対策基金</t>
    <rPh sb="0" eb="2">
      <t>シンガタ</t>
    </rPh>
    <rPh sb="9" eb="12">
      <t>カンセンショウ</t>
    </rPh>
    <rPh sb="12" eb="14">
      <t>タイサク</t>
    </rPh>
    <rPh sb="14" eb="16">
      <t>キキン</t>
    </rPh>
    <phoneticPr fontId="5"/>
  </si>
  <si>
    <t>教育文化センター建設基金</t>
    <rPh sb="0" eb="2">
      <t>キョウイク</t>
    </rPh>
    <rPh sb="2" eb="4">
      <t>ブンカ</t>
    </rPh>
    <rPh sb="8" eb="10">
      <t>ケンセツ</t>
    </rPh>
    <rPh sb="10" eb="12">
      <t>キキン</t>
    </rPh>
    <phoneticPr fontId="5"/>
  </si>
  <si>
    <t>市庁舎建設基金</t>
    <rPh sb="0" eb="1">
      <t>シ</t>
    </rPh>
    <rPh sb="1" eb="3">
      <t>チョウシャ</t>
    </rPh>
    <rPh sb="3" eb="5">
      <t>ケンセツ</t>
    </rPh>
    <rPh sb="5" eb="7">
      <t>キキン</t>
    </rPh>
    <phoneticPr fontId="5"/>
  </si>
  <si>
    <t>-</t>
    <phoneticPr fontId="2"/>
  </si>
  <si>
    <t>熊本県市町村総合事務組合</t>
    <phoneticPr fontId="2"/>
  </si>
  <si>
    <t>氷川町及び八代市中学校組合</t>
    <phoneticPr fontId="2"/>
  </si>
  <si>
    <t>八代広域行政事務組合</t>
    <phoneticPr fontId="2"/>
  </si>
  <si>
    <t>八代生活環境事務組合（一般会計）</t>
    <phoneticPr fontId="2"/>
  </si>
  <si>
    <t>八代生活環境事務組合（水道事業会計）</t>
    <phoneticPr fontId="2"/>
  </si>
  <si>
    <t>熊本県後期高齢者医療広域連合（一般会計）</t>
    <phoneticPr fontId="2"/>
  </si>
  <si>
    <t>熊本県後期高齢者医療広域連合（後期高齢者医療特別会計）</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</si>
  <si>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</si>
  <si>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</si>
  <si>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</si>
  <si>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新庁舎建設等により類似団体平均よりも低い水準となりましたが、財源として地方債を借り入れて整備したことから、将来負担比率は類似団体平均よりも高い水準が続いています。「八代市公共施設等総合管理計画」の見直しや、資産経営の観点をもった公共施設のマネジメントを推進するとともに、新規地方債発行額を抑制するなどの財政健全化を図っていきます。</t>
    <rPh sb="0" eb="2">
      <t>ユウケイ</t>
    </rPh>
    <rPh sb="73" eb="79">
      <t>ルイジダンタイヘイキン</t>
    </rPh>
    <rPh sb="87" eb="88">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</si>
  <si>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</si>
  <si>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</si>
  <si>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</si>
  <si>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</si>
  <si>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</si>
  <si>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</si>
  <si>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</si>
  <si>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は類似団体平均と比べると高い水準が続いています。これは、新庁舎建設事業や令和2年7月豪雨災害に伴う災害復旧事業等において、地方債を財源として整備を行ったことが要因となっています。合併算定替縮減による普通交付税の減少などの悪化要因も懸念されるため、歳出削減に取り組むとともに、地方債新規発行の抑制や平準化など、公債費の適正化に取り組んでいきます。</t>
    <rPh sb="69" eb="70">
      <t>トウ</t>
    </rPh>
    <rPh sb="87" eb="88">
      <t>オコナ</t>
    </rPh>
    <rPh sb="93" eb="95">
      <t>ヨウイン</t>
    </rPh>
    <rPh sb="103" eb="108">
      <t>ガッペイサンテイガ</t>
    </rPh>
    <rPh sb="108" eb="110">
      <t>シュクゲン</t>
    </rPh>
    <rPh sb="113" eb="118">
      <t>フツウコウフゼイ</t>
    </rPh>
    <rPh sb="119" eb="12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</si>
</sst>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5045-41C1-A42F-C57D279A0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112595</c:v>
                </c:pt>
                <c:pt idx="1">
                  <c:v>114564</c:v>
                </c:pt>
                <c:pt idx="2">
                  <c:v>66845</c:v>
                </c:pt>
                <c:pt idx="3">
                  <c:v>58608</c:v>
                </c:pt>
                <c:pt idx="4">
                  <c:v>58154</c:v>
                </c:pt>
              </c:numCache>
            </c:numRef>
          </c:val>
          <c:smooth val="0"/>
          <c:extLst>
            <c:ext xmlns:c16="http://schemas.microsoft.com/office/drawing/2014/chart" uri="{C3380CC4-5D6E-409C-BE32-E72D297353CC}">
              <c16:uniqueId val="{00000001-5045-41C1-A42F-C57D279A0D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5.1100000000000003</c:v>
                </c:pt>
                <c:pt idx="1">
                  <c:v>3.49</c:v>
                </c:pt>
                <c:pt idx="2">
                  <c:v>2.1800000000000002</c:v>
                </c:pt>
                <c:pt idx="3">
                  <c:v>3.9</c:v>
                </c:pt>
                <c:pt idx="4">
                  <c:v>4.46</c:v>
                </c:pt>
              </c:numCache>
            </c:numRef>
          </c:val>
          <c:extLst>
            <c:ext xmlns:c16="http://schemas.microsoft.com/office/drawing/2014/chart" uri="{C3380CC4-5D6E-409C-BE32-E72D297353CC}">
              <c16:uniqueId val="{00000000-0587-4ECE-9CAA-56EB9006DF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6.45</c:v>
                </c:pt>
                <c:pt idx="1">
                  <c:v>7.12</c:v>
                </c:pt>
                <c:pt idx="2">
                  <c:v>7.18</c:v>
                </c:pt>
                <c:pt idx="3">
                  <c:v>5.88</c:v>
                </c:pt>
                <c:pt idx="4">
                  <c:v>10.07</c:v>
                </c:pt>
              </c:numCache>
            </c:numRef>
          </c:val>
          <c:extLst>
            <c:ext xmlns:c16="http://schemas.microsoft.com/office/drawing/2014/chart" uri="{C3380CC4-5D6E-409C-BE32-E72D297353CC}">
              <c16:uniqueId val="{00000001-0587-4ECE-9CAA-56EB9006DF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1.38</c:v>
                </c:pt>
                <c:pt idx="1">
                  <c:v>-1.65</c:v>
                </c:pt>
                <c:pt idx="2">
                  <c:v>-1.32</c:v>
                </c:pt>
                <c:pt idx="3">
                  <c:v>0.66</c:v>
                </c:pt>
                <c:pt idx="4">
                  <c:v>5.0599999999999996</c:v>
                </c:pt>
              </c:numCache>
            </c:numRef>
          </c:val>
          <c:smooth val="0"/>
          <c:extLst>
            <c:ext xmlns:c16="http://schemas.microsoft.com/office/drawing/2014/chart" uri="{C3380CC4-5D6E-409C-BE32-E72D297353CC}">
              <c16:uniqueId val="{00000002-0587-4ECE-9CAA-56EB9006DF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0.09</c:v>
                </c:pt>
                <c:pt idx="4">
                  <c:v>#N/A</c:v>
                </c:pt>
                <c:pt idx="5">
                  <c:v>0.06</c:v>
                </c:pt>
                <c:pt idx="6">
                  <c:v>#N/A</c:v>
                </c:pt>
                <c:pt idx="7">
                  <c:v>0</c:v>
                </c:pt>
                <c:pt idx="8">
                  <c:v>#N/A</c:v>
                </c:pt>
                <c:pt idx="9">
                  <c:v>0</c:v>
                </c:pt>
              </c:numCache>
            </c:numRef>
          </c:val>
          <c:extLst>
            <c:ext xmlns:c16="http://schemas.microsoft.com/office/drawing/2014/chart" uri="{C3380CC4-5D6E-409C-BE32-E72D297353CC}">
              <c16:uniqueId val="{00000000-4101-4192-88CB-252891CE03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01-4192-88CB-252891CE034B}"/>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101-4192-88CB-252891CE034B}"/>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0.02</c:v>
                </c:pt>
                <c:pt idx="8">
                  <c:v>#N/A</c:v>
                </c:pt>
                <c:pt idx="9">
                  <c:v>0</c:v>
                </c:pt>
              </c:numCache>
            </c:numRef>
          </c:val>
          <c:extLst>
            <c:ext xmlns:c16="http://schemas.microsoft.com/office/drawing/2014/chart" uri="{C3380CC4-5D6E-409C-BE32-E72D297353CC}">
              <c16:uniqueId val="{00000003-4101-4192-88CB-252891CE03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4-4101-4192-88CB-252891CE034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1.1000000000000001</c:v>
                </c:pt>
                <c:pt idx="2">
                  <c:v>#N/A</c:v>
                </c:pt>
                <c:pt idx="3">
                  <c:v>1.58</c:v>
                </c:pt>
                <c:pt idx="4">
                  <c:v>#N/A</c:v>
                </c:pt>
                <c:pt idx="5">
                  <c:v>1.72</c:v>
                </c:pt>
                <c:pt idx="6">
                  <c:v>#N/A</c:v>
                </c:pt>
                <c:pt idx="7">
                  <c:v>1.73</c:v>
                </c:pt>
                <c:pt idx="8">
                  <c:v>#N/A</c:v>
                </c:pt>
                <c:pt idx="9">
                  <c:v>1.82</c:v>
                </c:pt>
              </c:numCache>
            </c:numRef>
          </c:val>
          <c:extLst>
            <c:ext xmlns:c16="http://schemas.microsoft.com/office/drawing/2014/chart" uri="{C3380CC4-5D6E-409C-BE32-E72D297353CC}">
              <c16:uniqueId val="{00000005-4101-4192-88CB-252891CE034B}"/>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1.41</c:v>
                </c:pt>
                <c:pt idx="4">
                  <c:v>#N/A</c:v>
                </c:pt>
                <c:pt idx="5">
                  <c:v>1.59</c:v>
                </c:pt>
                <c:pt idx="6">
                  <c:v>#N/A</c:v>
                </c:pt>
                <c:pt idx="7">
                  <c:v>1.7</c:v>
                </c:pt>
                <c:pt idx="8">
                  <c:v>#N/A</c:v>
                </c:pt>
                <c:pt idx="9">
                  <c:v>1.91</c:v>
                </c:pt>
              </c:numCache>
            </c:numRef>
          </c:val>
          <c:extLst>
            <c:ext xmlns:c16="http://schemas.microsoft.com/office/drawing/2014/chart" uri="{C3380CC4-5D6E-409C-BE32-E72D297353CC}">
              <c16:uniqueId val="{00000006-4101-4192-88CB-252891CE03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1.19</c:v>
                </c:pt>
                <c:pt idx="1">
                  <c:v>#N/A</c:v>
                </c:pt>
                <c:pt idx="2">
                  <c:v>1.28</c:v>
                </c:pt>
                <c:pt idx="3">
                  <c:v>#N/A</c:v>
                </c:pt>
                <c:pt idx="4">
                  <c:v>0.15</c:v>
                </c:pt>
                <c:pt idx="5">
                  <c:v>#N/A</c:v>
                </c:pt>
                <c:pt idx="6">
                  <c:v>#N/A</c:v>
                </c:pt>
                <c:pt idx="7">
                  <c:v>0.96</c:v>
                </c:pt>
                <c:pt idx="8">
                  <c:v>#N/A</c:v>
                </c:pt>
                <c:pt idx="9">
                  <c:v>2.0099999999999998</c:v>
                </c:pt>
              </c:numCache>
            </c:numRef>
          </c:val>
          <c:extLst>
            <c:ext xmlns:c16="http://schemas.microsoft.com/office/drawing/2014/chart" uri="{C3380CC4-5D6E-409C-BE32-E72D297353CC}">
              <c16:uniqueId val="{00000007-4101-4192-88CB-252891CE034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1.91</c:v>
                </c:pt>
                <c:pt idx="2">
                  <c:v>#N/A</c:v>
                </c:pt>
                <c:pt idx="3">
                  <c:v>2.69</c:v>
                </c:pt>
                <c:pt idx="4">
                  <c:v>#N/A</c:v>
                </c:pt>
                <c:pt idx="5">
                  <c:v>3.89</c:v>
                </c:pt>
                <c:pt idx="6">
                  <c:v>#N/A</c:v>
                </c:pt>
                <c:pt idx="7">
                  <c:v>2.52</c:v>
                </c:pt>
                <c:pt idx="8">
                  <c:v>#N/A</c:v>
                </c:pt>
                <c:pt idx="9">
                  <c:v>3.52</c:v>
                </c:pt>
              </c:numCache>
            </c:numRef>
          </c:val>
          <c:extLst>
            <c:ext xmlns:c16="http://schemas.microsoft.com/office/drawing/2014/chart" uri="{C3380CC4-5D6E-409C-BE32-E72D297353CC}">
              <c16:uniqueId val="{00000008-4101-4192-88CB-252891CE03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5.33</c:v>
                </c:pt>
                <c:pt idx="2">
                  <c:v>#N/A</c:v>
                </c:pt>
                <c:pt idx="3">
                  <c:v>3.49</c:v>
                </c:pt>
                <c:pt idx="4">
                  <c:v>#N/A</c:v>
                </c:pt>
                <c:pt idx="5">
                  <c:v>2.1800000000000002</c:v>
                </c:pt>
                <c:pt idx="6">
                  <c:v>#N/A</c:v>
                </c:pt>
                <c:pt idx="7">
                  <c:v>3.89</c:v>
                </c:pt>
                <c:pt idx="8">
                  <c:v>#N/A</c:v>
                </c:pt>
                <c:pt idx="9">
                  <c:v>4.45</c:v>
                </c:pt>
              </c:numCache>
            </c:numRef>
          </c:val>
          <c:extLst>
            <c:ext xmlns:c16="http://schemas.microsoft.com/office/drawing/2014/chart" uri="{C3380CC4-5D6E-409C-BE32-E72D297353CC}">
              <c16:uniqueId val="{00000009-4101-4192-88CB-252891CE03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5080</c:v>
                </c:pt>
                <c:pt idx="5">
                  <c:v>5129</c:v>
                </c:pt>
                <c:pt idx="8">
                  <c:v>5107</c:v>
                </c:pt>
                <c:pt idx="11">
                  <c:v>5125</c:v>
                </c:pt>
                <c:pt idx="14">
                  <c:v>5215</c:v>
                </c:pt>
              </c:numCache>
            </c:numRef>
          </c:val>
          <c:extLst>
            <c:ext xmlns:c16="http://schemas.microsoft.com/office/drawing/2014/chart" uri="{C3380CC4-5D6E-409C-BE32-E72D297353CC}">
              <c16:uniqueId val="{00000000-27C1-4E81-8E75-520D8C509D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C1-4E81-8E75-520D8C509D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128</c:v>
                </c:pt>
                <c:pt idx="3">
                  <c:v>121</c:v>
                </c:pt>
                <c:pt idx="6">
                  <c:v>113</c:v>
                </c:pt>
                <c:pt idx="9">
                  <c:v>104</c:v>
                </c:pt>
                <c:pt idx="12">
                  <c:v>108</c:v>
                </c:pt>
              </c:numCache>
            </c:numRef>
          </c:val>
          <c:extLst>
            <c:ext xmlns:c16="http://schemas.microsoft.com/office/drawing/2014/chart" uri="{C3380CC4-5D6E-409C-BE32-E72D297353CC}">
              <c16:uniqueId val="{00000002-27C1-4E81-8E75-520D8C509D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77</c:v>
                </c:pt>
                <c:pt idx="6">
                  <c:v>76</c:v>
                </c:pt>
                <c:pt idx="9">
                  <c:v>88</c:v>
                </c:pt>
                <c:pt idx="12">
                  <c:v>90</c:v>
                </c:pt>
              </c:numCache>
            </c:numRef>
          </c:val>
          <c:extLst>
            <c:ext xmlns:c16="http://schemas.microsoft.com/office/drawing/2014/chart" uri="{C3380CC4-5D6E-409C-BE32-E72D297353CC}">
              <c16:uniqueId val="{00000003-27C1-4E81-8E75-520D8C509D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1494</c:v>
                </c:pt>
                <c:pt idx="3">
                  <c:v>1482</c:v>
                </c:pt>
                <c:pt idx="6">
                  <c:v>1363</c:v>
                </c:pt>
                <c:pt idx="9">
                  <c:v>1288</c:v>
                </c:pt>
                <c:pt idx="12">
                  <c:v>1298</c:v>
                </c:pt>
              </c:numCache>
            </c:numRef>
          </c:val>
          <c:extLst>
            <c:ext xmlns:c16="http://schemas.microsoft.com/office/drawing/2014/chart" uri="{C3380CC4-5D6E-409C-BE32-E72D297353CC}">
              <c16:uniqueId val="{00000004-27C1-4E81-8E75-520D8C509D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C1-4E81-8E75-520D8C509D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C1-4E81-8E75-520D8C509D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6150</c:v>
                </c:pt>
                <c:pt idx="3">
                  <c:v>6173</c:v>
                </c:pt>
                <c:pt idx="6">
                  <c:v>6183</c:v>
                </c:pt>
                <c:pt idx="9">
                  <c:v>6237</c:v>
                </c:pt>
                <c:pt idx="12">
                  <c:v>6345</c:v>
                </c:pt>
              </c:numCache>
            </c:numRef>
          </c:val>
          <c:extLst>
            <c:ext xmlns:c16="http://schemas.microsoft.com/office/drawing/2014/chart" uri="{C3380CC4-5D6E-409C-BE32-E72D297353CC}">
              <c16:uniqueId val="{00000007-27C1-4E81-8E75-520D8C509D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2788</c:v>
                </c:pt>
                <c:pt idx="2">
                  <c:v>#N/A</c:v>
                </c:pt>
                <c:pt idx="3">
                  <c:v>#N/A</c:v>
                </c:pt>
                <c:pt idx="4">
                  <c:v>2724</c:v>
                </c:pt>
                <c:pt idx="5">
                  <c:v>#N/A</c:v>
                </c:pt>
                <c:pt idx="6">
                  <c:v>#N/A</c:v>
                </c:pt>
                <c:pt idx="7">
                  <c:v>2628</c:v>
                </c:pt>
                <c:pt idx="8">
                  <c:v>#N/A</c:v>
                </c:pt>
                <c:pt idx="9">
                  <c:v>#N/A</c:v>
                </c:pt>
                <c:pt idx="10">
                  <c:v>2592</c:v>
                </c:pt>
                <c:pt idx="11">
                  <c:v>#N/A</c:v>
                </c:pt>
                <c:pt idx="12">
                  <c:v>#N/A</c:v>
                </c:pt>
                <c:pt idx="13">
                  <c:v>2626</c:v>
                </c:pt>
                <c:pt idx="14">
                  <c:v>#N/A</c:v>
                </c:pt>
              </c:numCache>
            </c:numRef>
          </c:val>
          <c:smooth val="0"/>
          <c:extLst>
            <c:ext xmlns:c16="http://schemas.microsoft.com/office/drawing/2014/chart" uri="{C3380CC4-5D6E-409C-BE32-E72D297353CC}">
              <c16:uniqueId val="{00000008-27C1-4E81-8E75-520D8C509D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58651</c:v>
                </c:pt>
                <c:pt idx="5">
                  <c:v>60861</c:v>
                </c:pt>
                <c:pt idx="8">
                  <c:v>63221</c:v>
                </c:pt>
                <c:pt idx="11">
                  <c:v>66646</c:v>
                </c:pt>
                <c:pt idx="14">
                  <c:v>74641</c:v>
                </c:pt>
              </c:numCache>
            </c:numRef>
          </c:val>
          <c:extLst>
            <c:ext xmlns:c16="http://schemas.microsoft.com/office/drawing/2014/chart" uri="{C3380CC4-5D6E-409C-BE32-E72D297353CC}">
              <c16:uniqueId val="{00000000-2F6D-4D2D-B22C-0C5BD42A38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899</c:v>
                </c:pt>
                <c:pt idx="5">
                  <c:v>796</c:v>
                </c:pt>
                <c:pt idx="8">
                  <c:v>681</c:v>
                </c:pt>
                <c:pt idx="11">
                  <c:v>554</c:v>
                </c:pt>
                <c:pt idx="14">
                  <c:v>541</c:v>
                </c:pt>
              </c:numCache>
            </c:numRef>
          </c:val>
          <c:extLst>
            <c:ext xmlns:c16="http://schemas.microsoft.com/office/drawing/2014/chart" uri="{C3380CC4-5D6E-409C-BE32-E72D297353CC}">
              <c16:uniqueId val="{00000001-2F6D-4D2D-B22C-0C5BD42A38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9140</c:v>
                </c:pt>
                <c:pt idx="5">
                  <c:v>9080</c:v>
                </c:pt>
                <c:pt idx="8">
                  <c:v>8819</c:v>
                </c:pt>
                <c:pt idx="11">
                  <c:v>8903</c:v>
                </c:pt>
                <c:pt idx="14">
                  <c:v>11045</c:v>
                </c:pt>
              </c:numCache>
            </c:numRef>
          </c:val>
          <c:extLst>
            <c:ext xmlns:c16="http://schemas.microsoft.com/office/drawing/2014/chart" uri="{C3380CC4-5D6E-409C-BE32-E72D297353CC}">
              <c16:uniqueId val="{00000002-2F6D-4D2D-B22C-0C5BD42A38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6D-4D2D-B22C-0C5BD42A38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6D-4D2D-B22C-0C5BD42A38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2</c:v>
                </c:pt>
                <c:pt idx="12">
                  <c:v>0</c:v>
                </c:pt>
              </c:numCache>
            </c:numRef>
          </c:val>
          <c:extLst>
            <c:ext xmlns:c16="http://schemas.microsoft.com/office/drawing/2014/chart" uri="{C3380CC4-5D6E-409C-BE32-E72D297353CC}">
              <c16:uniqueId val="{00000005-2F6D-4D2D-B22C-0C5BD42A38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9067</c:v>
                </c:pt>
                <c:pt idx="3">
                  <c:v>8771</c:v>
                </c:pt>
                <c:pt idx="6">
                  <c:v>9073</c:v>
                </c:pt>
                <c:pt idx="9">
                  <c:v>8947</c:v>
                </c:pt>
                <c:pt idx="12">
                  <c:v>8931</c:v>
                </c:pt>
              </c:numCache>
            </c:numRef>
          </c:val>
          <c:extLst>
            <c:ext xmlns:c16="http://schemas.microsoft.com/office/drawing/2014/chart" uri="{C3380CC4-5D6E-409C-BE32-E72D297353CC}">
              <c16:uniqueId val="{00000006-2F6D-4D2D-B22C-0C5BD42A38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807</c:v>
                </c:pt>
                <c:pt idx="3">
                  <c:v>837</c:v>
                </c:pt>
                <c:pt idx="6">
                  <c:v>794</c:v>
                </c:pt>
                <c:pt idx="9">
                  <c:v>729</c:v>
                </c:pt>
                <c:pt idx="12">
                  <c:v>792</c:v>
                </c:pt>
              </c:numCache>
            </c:numRef>
          </c:val>
          <c:extLst>
            <c:ext xmlns:c16="http://schemas.microsoft.com/office/drawing/2014/chart" uri="{C3380CC4-5D6E-409C-BE32-E72D297353CC}">
              <c16:uniqueId val="{00000007-2F6D-4D2D-B22C-0C5BD42A38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17271</c:v>
                </c:pt>
                <c:pt idx="3">
                  <c:v>17714</c:v>
                </c:pt>
                <c:pt idx="6">
                  <c:v>17248</c:v>
                </c:pt>
                <c:pt idx="9">
                  <c:v>16685</c:v>
                </c:pt>
                <c:pt idx="12">
                  <c:v>16072</c:v>
                </c:pt>
              </c:numCache>
            </c:numRef>
          </c:val>
          <c:extLst>
            <c:ext xmlns:c16="http://schemas.microsoft.com/office/drawing/2014/chart" uri="{C3380CC4-5D6E-409C-BE32-E72D297353CC}">
              <c16:uniqueId val="{00000008-2F6D-4D2D-B22C-0C5BD42A38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1052</c:v>
                </c:pt>
                <c:pt idx="3">
                  <c:v>1026</c:v>
                </c:pt>
                <c:pt idx="6">
                  <c:v>1006</c:v>
                </c:pt>
                <c:pt idx="9">
                  <c:v>987</c:v>
                </c:pt>
                <c:pt idx="12">
                  <c:v>1070</c:v>
                </c:pt>
              </c:numCache>
            </c:numRef>
          </c:val>
          <c:extLst>
            <c:ext xmlns:c16="http://schemas.microsoft.com/office/drawing/2014/chart" uri="{C3380CC4-5D6E-409C-BE32-E72D297353CC}">
              <c16:uniqueId val="{00000009-2F6D-4D2D-B22C-0C5BD42A38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64894</c:v>
                </c:pt>
                <c:pt idx="3">
                  <c:v>67927</c:v>
                </c:pt>
                <c:pt idx="6">
                  <c:v>71248</c:v>
                </c:pt>
                <c:pt idx="9">
                  <c:v>75515</c:v>
                </c:pt>
                <c:pt idx="12">
                  <c:v>85751</c:v>
                </c:pt>
              </c:numCache>
            </c:numRef>
          </c:val>
          <c:extLst>
            <c:ext xmlns:c16="http://schemas.microsoft.com/office/drawing/2014/chart" uri="{C3380CC4-5D6E-409C-BE32-E72D297353CC}">
              <c16:uniqueId val="{0000000A-2F6D-4D2D-B22C-0C5BD42A38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24403</c:v>
                </c:pt>
                <c:pt idx="2">
                  <c:v>#N/A</c:v>
                </c:pt>
                <c:pt idx="3">
                  <c:v>#N/A</c:v>
                </c:pt>
                <c:pt idx="4">
                  <c:v>25540</c:v>
                </c:pt>
                <c:pt idx="5">
                  <c:v>#N/A</c:v>
                </c:pt>
                <c:pt idx="6">
                  <c:v>#N/A</c:v>
                </c:pt>
                <c:pt idx="7">
                  <c:v>26650</c:v>
                </c:pt>
                <c:pt idx="8">
                  <c:v>#N/A</c:v>
                </c:pt>
                <c:pt idx="9">
                  <c:v>#N/A</c:v>
                </c:pt>
                <c:pt idx="10">
                  <c:v>26762</c:v>
                </c:pt>
                <c:pt idx="11">
                  <c:v>#N/A</c:v>
                </c:pt>
                <c:pt idx="12">
                  <c:v>#N/A</c:v>
                </c:pt>
                <c:pt idx="13">
                  <c:v>26388</c:v>
                </c:pt>
                <c:pt idx="14">
                  <c:v>#N/A</c:v>
                </c:pt>
              </c:numCache>
            </c:numRef>
          </c:val>
          <c:smooth val="0"/>
          <c:extLst>
            <c:ext xmlns:c16="http://schemas.microsoft.com/office/drawing/2014/chart" uri="{C3380CC4-5D6E-409C-BE32-E72D297353CC}">
              <c16:uniqueId val="{0000000B-2F6D-4D2D-B22C-0C5BD42A38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2351</c:v>
                </c:pt>
                <c:pt idx="1">
                  <c:v>1955</c:v>
                </c:pt>
                <c:pt idx="2">
                  <c:v>3455</c:v>
                </c:pt>
              </c:numCache>
            </c:numRef>
          </c:val>
          <c:extLst>
            <c:ext xmlns:c16="http://schemas.microsoft.com/office/drawing/2014/chart" uri="{C3380CC4-5D6E-409C-BE32-E72D297353CC}">
              <c16:uniqueId val="{00000000-F583-4129-8C8E-A4404575E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706</c:v>
                </c:pt>
                <c:pt idx="1">
                  <c:v>707</c:v>
                </c:pt>
                <c:pt idx="2">
                  <c:v>1908</c:v>
                </c:pt>
              </c:numCache>
            </c:numRef>
          </c:val>
          <c:extLst>
            <c:ext xmlns:c16="http://schemas.microsoft.com/office/drawing/2014/chart" uri="{C3380CC4-5D6E-409C-BE32-E72D297353CC}">
              <c16:uniqueId val="{00000001-F583-4129-8C8E-A4404575E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4315</c:v>
                </c:pt>
                <c:pt idx="1">
                  <c:v>5726</c:v>
                </c:pt>
                <c:pt idx="2">
                  <c:v>5643</c:v>
                </c:pt>
              </c:numCache>
            </c:numRef>
          </c:val>
          <c:extLst>
            <c:ext xmlns:c16="http://schemas.microsoft.com/office/drawing/2014/chart" uri="{C3380CC4-5D6E-409C-BE32-E72D297353CC}">
              <c16:uniqueId val="{00000002-F583-4129-8C8E-A4404575E4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57616818633085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{FB70870B-A43E-447E-8177-D0410BF8FFB0}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200-4DA3-96A2-AC41D75D1C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{3970DA25-96EC-4E01-87AD-CED2F21F5FA0}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00-4DA3-96A2-AC41D75D1C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{89350956-A72E-44C2-804D-0EF3CE8432F5}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00-4DA3-96A2-AC41D75D1C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{DF8E46FA-B842-4E4C-A4D1-88EACE49C7F1}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00-4DA3-96A2-AC41D75D1C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{DF03E219-C372-472C-A16F-804C3CF33F4F}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00-4DA3-96A2-AC41D75D1C2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{A6DA3DAB-0CD5-4298-A69C-160D85590D6E}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200-4DA3-96A2-AC41D75D1C2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{7A565669-16D6-44D7-B97F-1711ECA87C7D}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200-4DA3-96A2-AC41D75D1C2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{918EBC64-3CD2-453B-A46A-E3134554CD1A}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200-4DA3-96A2-AC41D75D1C22}"/>
                </c:ext>
              </c:extLst>
            </c:dLbl>
            <c:dLbl>
              <c:idx val="32"/>
              <c:layout>
                <c:manualLayout>
                  <c:x val="-3.8584782933475607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{7C9109AA-62E8-43D0-B02E-499347E3B480}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200-4DA3-96A2-AC41D75D1C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54.5</c:v>
                </c:pt>
                <c:pt idx="16">
                  <c:v>55.5</c:v>
                </c:pt>
                <c:pt idx="24">
                  <c:v>56.7</c:v>
                </c:pt>
                <c:pt idx="32">
                  <c:v>55.1</c:v>
                </c:pt>
              </c:numCache>
            </c:numRef>
          </c:xVal>
          <c:yVal>
            <c:numRef>
              <c:f>公会計指標分析・財政指標組合せ分析表!$BP$51:$DC$51</c:f>
              <c:numCache>
                <c:formatCode>#,##0.0;"▲ "#,##0.0</c:formatCode>
                <c:ptCount val="40"/>
                <c:pt idx="0">
                  <c:v>86.3</c:v>
                </c:pt>
                <c:pt idx="8">
                  <c:v>91.3</c:v>
                </c:pt>
                <c:pt idx="16">
                  <c:v>95.9</c:v>
                </c:pt>
                <c:pt idx="24">
                  <c:v>94.7</c:v>
                </c:pt>
                <c:pt idx="32">
                  <c:v>90.3</c:v>
                </c:pt>
              </c:numCache>
            </c:numRef>
          </c:yVal>
          <c:smooth val="0"/>
          <c:extLst>
            <c:ext xmlns:c16="http://schemas.microsoft.com/office/drawing/2014/chart" uri="{C3380CC4-5D6E-409C-BE32-E72D297353CC}">
              <c16:uniqueId val="{00000009-B200-4DA3-96A2-AC41D75D1C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{21E1C75E-FF7F-44D5-AC3A-5A212F7091B9}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200-4DA3-96A2-AC41D75D1C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{F299E60C-82F7-4CF1-B9C5-22BA7771CE9B}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00-4DA3-96A2-AC41D75D1C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{6B03B07E-9E66-4321-9FEB-3CB9A6A9A6B2}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00-4DA3-96A2-AC41D75D1C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{A01A363B-EA4A-4786-BE16-3799656C18F6}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00-4DA3-96A2-AC41D75D1C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{915C648C-0DF2-4574-85E2-159FF5B542F7}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00-4DA3-96A2-AC41D75D1C2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{C1680E30-39FC-4647-B573-0F36D67F7C3E}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200-4DA3-96A2-AC41D75D1C22}"/>
                </c:ext>
              </c:extLst>
            </c:dLbl>
            <c:dLbl>
              <c:idx val="16"/>
              <c:layout>
                <c:manualLayout>
                  <c:x val="-2.9214887573778388E-2"/>
                  <c:y val="-5.778237920109299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{D789E130-8AEA-4E90-849C-6689128B1159}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200-4DA3-96A2-AC41D75D1C22}"/>
                </c:ext>
              </c:extLst>
            </c:dLbl>
            <c:dLbl>
              <c:idx val="24"/>
              <c:layout>
                <c:manualLayout>
                  <c:x val="-3.4816613726689934E-2"/>
                  <c:y val="-7.169570501063739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{80493727-3E19-4AA3-A444-2D124AC34202}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200-4DA3-96A2-AC41D75D1C2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{F13720D0-B34A-4D28-AA66-E92A0392865C}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200-4DA3-96A2-AC41D75D1C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B200-4DA3-96A2-AC41D75D1C22}"/>
            </c:ext>
          </c:extLst>
        </c:ser>
        <c:dLbls>
          <c:showLegendKey val="0"/>
          <c:showVal val="1"/>
          <c:showCatName val="0"/>
          <c:showSerName val="0"/>
          <c:showPercent val="0"/>
          <c:showBubbleSize val="0"/>
        </c:dLbls>
        <c:axId val="46179840"/>
        <c:axId val="46181760"/>
      </c:scatterChart>
      <c:valAx>
        <c:axId val="46179840"/>
        <c:scaling>
          <c:orientation val="maxMin"/>
          <c:max val="65"/>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{49D1C98B-99ED-4B61-AEF5-5FE80AB74A38}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FC2-4C66-ABBC-F8C4ECC0D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{7206F9D5-87C8-4B77-8EA7-6ED30B31D4AC}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C2-4C66-ABBC-F8C4ECC0D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{932D0972-4450-46C6-9FDD-EA4529AF9FAD}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C2-4C66-ABBC-F8C4ECC0D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{C0B1A595-CA24-4B86-9012-8656A00A7993}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C2-4C66-ABBC-F8C4ECC0D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{35290613-6F0E-447C-BD78-5AE08FD8FE35}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C2-4C66-ABBC-F8C4ECC0DFD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{E2CC83B1-CBEE-4030-87F0-579612A2DD0B}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FC2-4C66-ABBC-F8C4ECC0DFD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{5AD9DDCF-65F0-49FF-B07C-41CD570ABDA0}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FC2-4C66-ABBC-F8C4ECC0DFD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{CE050043-77D0-48FE-A492-0FEC02322615}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FC2-4C66-ABBC-F8C4ECC0DFD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{D71BD732-1381-459A-9E5B-7BD858C58886}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FC2-4C66-ABBC-F8C4ECC0D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10.1</c:v>
                </c:pt>
                <c:pt idx="16">
                  <c:v>9.6</c:v>
                </c:pt>
                <c:pt idx="24">
                  <c:v>9.4</c:v>
                </c:pt>
                <c:pt idx="32">
                  <c:v>9.1999999999999993</c:v>
                </c:pt>
              </c:numCache>
            </c:numRef>
          </c:xVal>
          <c:yVal>
            <c:numRef>
              <c:f>公会計指標分析・財政指標組合せ分析表!$BP$73:$DC$73</c:f>
              <c:numCache>
                <c:formatCode>#,##0.0;"▲ "#,##0.0</c:formatCode>
                <c:ptCount val="40"/>
                <c:pt idx="0">
                  <c:v>86.3</c:v>
                </c:pt>
                <c:pt idx="8">
                  <c:v>91.3</c:v>
                </c:pt>
                <c:pt idx="16">
                  <c:v>95.9</c:v>
                </c:pt>
                <c:pt idx="24">
                  <c:v>94.7</c:v>
                </c:pt>
                <c:pt idx="32">
                  <c:v>90.3</c:v>
                </c:pt>
              </c:numCache>
            </c:numRef>
          </c:yVal>
          <c:smooth val="0"/>
          <c:extLst>
            <c:ext xmlns:c16="http://schemas.microsoft.com/office/drawing/2014/chart" uri="{C3380CC4-5D6E-409C-BE32-E72D297353CC}">
              <c16:uniqueId val="{00000009-1FC2-4C66-ABBC-F8C4ECC0DF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{EA1BBE61-4429-44C7-809D-0217DF5C196E}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FC2-4C66-ABBC-F8C4ECC0DF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{B023322A-8D7F-463A-B247-C5CBBACAFB19}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C2-4C66-ABBC-F8C4ECC0D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{BC534A35-084D-4055-B993-3E9AD2ACE8ED}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C2-4C66-ABBC-F8C4ECC0D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{28A66E41-71F9-4620-AFC6-56A13BBF8319}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C2-4C66-ABBC-F8C4ECC0D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{50AAE346-224E-4272-9275-B9D60FD3A385}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C2-4C66-ABBC-F8C4ECC0DFD7}"/>
                </c:ext>
              </c:extLst>
            </c:dLbl>
            <c:dLbl>
              <c:idx val="8"/>
              <c:layout>
                <c:manualLayout>
                  <c:x val="-2.664717328775305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{6631BED4-4820-4841-914D-B56BA046DC8A}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FC2-4C66-ABBC-F8C4ECC0DFD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{830B9442-655B-4EDC-A168-D8666F4967E7}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FC2-4C66-ABBC-F8C4ECC0DFD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{77EF5F4A-9E6A-4075-B92A-505E8165523C}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FC2-4C66-ABBC-F8C4ECC0DFD7}"/>
                </c:ext>
              </c:extLst>
            </c:dLbl>
            <c:dLbl>
              <c:idx val="32"/>
              <c:layout>
                <c:manualLayout>
                  <c:x val="-3.6621161056433295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{F919C487-DB6D-49E9-B7EF-BEB4029BEF63}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FC2-4C66-ABBC-F8C4ECC0D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1FC2-4C66-ABBC-F8C4ECC0DFD7}"/>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4DBB95-14A9-456B-9C4A-625942660C1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BBF88DA-046D-493D-8AB6-35B58056581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前年度と比較して、元利償還金が大幅に増加した主な要因は、環境センター建設による元金償還が令和３年度より開始されたことによるものです。</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今後も新庁舎建設や令和２年７月豪雨の災害復旧事業などにより、元利償還金等が大きく増加する予定であることから、これまで以上に建設事業債の発行額を抑え、公債費の抑制を図ります。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将来負担額の主な項目である地方債の現在高が増加しており、主な要因として、新庁舎建設事業や令和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月豪雨による災害復旧事業により、地方債が増加したことが挙げられます。</a:t>
          </a:r>
        </a:p>
        <a:p>
          <a:r>
            <a:rPr kumimoji="1" lang="ja-JP" altLang="en-US" sz="1400">
              <a:solidFill>
                <a:sysClr val="windowText" lastClr="000000"/>
              </a:solidFill>
              <a:latin typeface="ＭＳ ゴシック" pitchFamily="49" charset="-128"/>
              <a:ea typeface="ＭＳ ゴシック" pitchFamily="49" charset="-128"/>
            </a:rPr>
            <a:t>　一方、公営企業債等繰入見込額は企業会計等の健全な財政運営により減少傾向にあるため、将来負担額の大幅な伸びを抑えることにつながっています。　　</a:t>
          </a:r>
        </a:p>
        <a:p>
          <a:r>
            <a:rPr kumimoji="1" lang="ja-JP" altLang="en-US" sz="1400">
              <a:solidFill>
                <a:sysClr val="windowText" lastClr="000000"/>
              </a:solidFill>
              <a:latin typeface="ＭＳ ゴシック" pitchFamily="49" charset="-128"/>
              <a:ea typeface="ＭＳ ゴシック" pitchFamily="49" charset="-128"/>
            </a:rPr>
            <a:t>　また、充当可能財源等においては、減債基金へ単年度収支の一部を積み立てたことにより増加し、将来負担比率の分子は減少しています。</a:t>
          </a:r>
        </a:p>
        <a:p>
          <a:r>
            <a:rPr kumimoji="1" lang="ja-JP" altLang="en-US" sz="1400">
              <a:solidFill>
                <a:sysClr val="windowText" lastClr="000000"/>
              </a:solidFill>
              <a:latin typeface="ＭＳ ゴシック" pitchFamily="49" charset="-128"/>
              <a:ea typeface="ＭＳ ゴシック" pitchFamily="49" charset="-128"/>
            </a:rPr>
            <a:t>　今後は、新庁舎関連工事は令和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年度で完了しますが、令和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月豪雨による災害復旧工事が続くため、引き続き有利な地方債を活用しながら、地方債発行額の抑制に努めるとともに事業の見直しや充当可能財源の確保に努め、財政の健全化に取組みます。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財政調整基金は、土地開発基金を廃止して財政調整基金へ積み立てたことなどにより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億円の増、減債基金は、単年度収支の一部を積み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億円増加したことが主な要因で、基金全体としては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・中期財政計画において、普通交付税の合併算定替えの特例措置期間終了に伴い歳入が減少しましたが、災害復旧や新型コロナウイルス感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染症対策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、公債費の増など新たな歳出の増加が見込まれることから、基金全体について令和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億円を取り崩して対応する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予定です。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月豪雨の経験を踏まえ、災害時に迅速かつ柔軟な対応を行うための基金の最低限度額を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億円と設定し、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この金額を下回らないよう各事業の抜本的見直しや施設の統廃合を進めるなどして、歳出削減に取り組みます。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・新型コロナウイルス感染症対策基金は、新型コロナウイルス感染症の影響により国及び熊本県の融資制度を利用したものに対して金利負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担分及び保証料の補助を行うため、新型コロナウイルス感染症対応地方創生臨時交付金より積み立てましたが、補助は最長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年間としてい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年度末をもって廃止します。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・ふるさと納税の推進により、基金の原資となるふるさと八代元気づくり応援寄附金は増加傾向が見込まれることから、各種まちづくり事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業の財源として積極的に活用する見込みです。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　　　　　　　　：市有施設の整備に要する経費の財源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：市庁舎の建設に要する経費の財源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：ふるさと納税制度による寄附金を財源とした、元気なまちづくり事業を推進する財源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・新型コロナウイルス感染症対策基金：新型コロナウイルス感染症の影響により売上げが減少した中小事業者等で国及び熊本県の融資制度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を利用したものに対して行う金利負担分及び保証料の補助に要する経費の財源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・教育文化センター建設基金　　　　：教育文化センター建設に要する費用の財源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・市有施設整備基金　　　　　　　　：民俗伝統芸能伝承館等の整備に係る経費の財源として、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年熊本地震により被災した本庁舎の外構の整備工事等に係る経費の財源として、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・新型コロナウイルス感染症対策基金：新型コロナウイルス感染症対策の融資制度に係る利子補給の財源として、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：ふるさと納税の推進により寄附金が大きく伸びたため、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：本庁舎の外構整備等が令和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年度で完了することから、令和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年度末をもって基金を廃止する。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・新型コロナウイルス感染症対策基金：補助は最長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：ふるさと納税の推進により、ふるさと納税寄附金の大幅な増加により、これを原資とした基金積立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金が増加傾向にあることから、各種まちづくり事業の財源として随時取り崩す予定。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・教育文化センター建設基金　　　　：八代市公民館の吊天井の改修を令和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万円程度を取り崩す予定。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土地開発基金を廃止して財政調整基金へ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万円積み立てたことにより増加しています。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億円を取り崩す見込みです。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単年度収支の一部である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億円を積み立てたことにより増加しています。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年度以降は、単年度の償還額が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億円を超えることが見込まれることから、公債費の負担軽減を図るため、減債基金を取り崩して対応する予定です。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22FCEE-8307-4BA0-8995-B7CC5751D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68EC17-CAE1-4A22-877C-920F53CFF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EF9981D-FC05-469C-AA24-8CEF9341367C}"/>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BD3051-CFD3-415C-935E-57562ED009E4}"/>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882BFC-3AAA-40FB-8D0B-6478949C7730}"/>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8A2E8EE-C116-4D50-BE8C-D974C9CEDA77}"/>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BAF13DF-4959-4978-8251-E793BFFCD049}"/>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B28C66B-2CCB-4833-814A-ECBE9BC77B3E}"/>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A3B516A-295B-4586-95AE-B58804C9C4B0}"/>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0D790D-5751-48DD-88A8-9B1FB9123560}"/>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11CAEB9-0264-488C-8737-C62CFFB36B84}"/>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4AE7665-5E36-499E-894E-93FF6CFFC9A3}"/>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38DE974-FFC5-4C61-B4CA-35F63F845271}"/>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4ABFAD6-926B-4B80-BEFE-BE4163CC11A0}"/>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FF8439-883B-4B28-938D-C58DC8B0EFBB}"/>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6931954-F19B-4E3E-93D1-F6154E13BC2A}"/>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7C65A05-D54E-4F67-AA88-C534B838308E}"/>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C238C04-252C-4B15-B569-65AF91DDD9F2}"/>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901F999-945A-4EAC-AE05-4DD71EA47C18}"/>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511834-6861-441E-BA6F-628CF622FCB0}"/>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1687C2D-2D14-45BC-8E2B-7CD94D2C6A17}"/>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5DB92BC-3C0E-4877-8077-3FD013179D76}"/>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4EB0C0-05FD-444C-858C-0607E112153B}"/>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06A63F-56AD-43FB-8487-1DDC231CFE39}"/>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7684A4-EC9F-46CC-BE43-15BB76F26641}"/>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CD2A15B-EB87-48FA-BFC6-E581F5A47DF0}"/>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9167AE6-6505-47C7-9FDA-FFF44C66561C}"/>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3E56C01-3876-460B-B571-9607DE464731}"/>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2BF1D77-1B00-44CB-9A00-C4AAF9B9F88E}"/>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A1624AF-56C7-4778-92DE-A6BDAF87B8C7}"/>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BC5746A-DE53-4C96-AB91-E75AF4F9B78E}"/>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AA3CBCF-E424-433E-8079-A38FD4E1433C}"/>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A7B545-7CE0-49C2-A650-7179F5C01589}"/>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37AB74-B1B1-454E-8FAA-B6B95E77E28B}"/>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00E7014-99E8-41B0-882A-94BE425A5FBA}"/>
            </a:ext>
          </a:extLst>
        </xdr:cNvPr>
        <xdr:cNvSpPr/>
      </xdr:nvSpPr>
      <xdr:spPr>
        <a:xfrm>
          <a:off x="1158875" y="4092575"/>
          <a:ext cx="38195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6D25739-13E0-437B-831F-47652D2B9C1E}"/>
            </a:ext>
          </a:extLst>
        </xdr:cNvPr>
        <xdr:cNvSpPr/>
      </xdr:nvSpPr>
      <xdr:spPr>
        <a:xfrm>
          <a:off x="1811514" y="446589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31941EC-8991-4FD2-A31A-864563E691EC}"/>
            </a:ext>
          </a:extLst>
        </xdr:cNvPr>
        <xdr:cNvSpPr/>
      </xdr:nvSpPr>
      <xdr:spPr>
        <a:xfrm>
          <a:off x="3468364" y="444922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AF5E95-9268-4C89-ABC2-8002A949A686}"/>
            </a:ext>
          </a:extLst>
        </xdr:cNvPr>
        <xdr:cNvSpPr/>
      </xdr:nvSpPr>
      <xdr:spPr>
        <a:xfrm>
          <a:off x="49307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F52975A-F8D4-4064-88DC-F0F9F276E20A}"/>
            </a:ext>
          </a:extLst>
        </xdr:cNvPr>
        <xdr:cNvSpPr/>
      </xdr:nvSpPr>
      <xdr:spPr>
        <a:xfrm>
          <a:off x="49307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904D3F3-27C9-4FE4-BB43-9A70FD847C64}"/>
            </a:ext>
          </a:extLst>
        </xdr:cNvPr>
        <xdr:cNvSpPr/>
      </xdr:nvSpPr>
      <xdr:spPr>
        <a:xfrm>
          <a:off x="63023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03DF567-0E47-4F78-A184-738BA53E4B1D}"/>
            </a:ext>
          </a:extLst>
        </xdr:cNvPr>
        <xdr:cNvSpPr/>
      </xdr:nvSpPr>
      <xdr:spPr>
        <a:xfrm>
          <a:off x="63023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FD1DDBD-36CE-440D-99A7-B2CF151EA88D}"/>
            </a:ext>
          </a:extLst>
        </xdr:cNvPr>
        <xdr:cNvSpPr/>
      </xdr:nvSpPr>
      <xdr:spPr>
        <a:xfrm>
          <a:off x="77978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7D9695A-AA63-4649-83D0-580231820D40}"/>
            </a:ext>
          </a:extLst>
        </xdr:cNvPr>
        <xdr:cNvSpPr/>
      </xdr:nvSpPr>
      <xdr:spPr>
        <a:xfrm>
          <a:off x="77978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6EB4B69-2492-4CF3-8F6E-A003E7524619}"/>
            </a:ext>
          </a:extLst>
        </xdr:cNvPr>
        <xdr:cNvSpPr/>
      </xdr:nvSpPr>
      <xdr:spPr>
        <a:xfrm>
          <a:off x="1158875" y="476885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5F9EBD-7FAA-4D21-983F-D1FA8E9D4829}"/>
            </a:ext>
          </a:extLst>
        </xdr:cNvPr>
        <xdr:cNvSpPr/>
      </xdr:nvSpPr>
      <xdr:spPr>
        <a:xfrm>
          <a:off x="5226050"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E2DBF65-258E-493E-81E3-7618A1A91175}"/>
            </a:ext>
          </a:extLst>
        </xdr:cNvPr>
        <xdr:cNvSpPr/>
      </xdr:nvSpPr>
      <xdr:spPr>
        <a:xfrm>
          <a:off x="5226050"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C39FAE6-838E-4C8E-B9F3-44307A05276C}"/>
            </a:ext>
          </a:extLst>
        </xdr:cNvPr>
        <xdr:cNvSpPr txBox="1"/>
      </xdr:nvSpPr>
      <xdr:spPr>
        <a:xfrm>
          <a:off x="5283200"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全国平均及び県平均と比較しても低い水準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、環境センターや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が完成したこと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によるものと考えられます。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市全体では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施設の老朽化が進んでいることから、施設の長寿命化や統廃合等の検討が必要となっています。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0277F2-32C7-4EA2-BE64-395EC145FAF0}"/>
            </a:ext>
          </a:extLst>
        </xdr:cNvPr>
        <xdr:cNvSpPr txBox="1"/>
      </xdr:nvSpPr>
      <xdr:spPr>
        <a:xfrm>
          <a:off x="11303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14085BF-03CD-4F76-8C82-B3D8FCC5DD84}"/>
            </a:ext>
          </a:extLst>
        </xdr:cNvPr>
        <xdr:cNvCxnSpPr/>
      </xdr:nvCxnSpPr>
      <xdr:spPr>
        <a:xfrm>
          <a:off x="1158875" y="68072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700C202-DAB8-4F34-8983-FB7CC411AA8F}"/>
            </a:ext>
          </a:extLst>
        </xdr:cNvPr>
        <xdr:cNvSpPr txBox="1"/>
      </xdr:nvSpPr>
      <xdr:spPr>
        <a:xfrm>
          <a:off x="789956"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C176381-0738-4678-911F-1416005C9528}"/>
            </a:ext>
          </a:extLst>
        </xdr:cNvPr>
        <xdr:cNvCxnSpPr/>
      </xdr:nvCxnSpPr>
      <xdr:spPr>
        <a:xfrm>
          <a:off x="1158875" y="6407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C86DFEE-1F64-4395-83F6-9C9687244C5C}"/>
            </a:ext>
          </a:extLst>
        </xdr:cNvPr>
        <xdr:cNvSpPr txBox="1"/>
      </xdr:nvSpPr>
      <xdr:spPr>
        <a:xfrm>
          <a:off x="789956" y="632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5F48CE61-737F-48E0-AEE6-460CA9ADE5FA}"/>
            </a:ext>
          </a:extLst>
        </xdr:cNvPr>
        <xdr:cNvCxnSpPr/>
      </xdr:nvCxnSpPr>
      <xdr:spPr>
        <a:xfrm>
          <a:off x="1158875" y="599757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8179328-1225-488A-B8A0-C426C4879B2A}"/>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0CB79A7-E904-4E20-958D-EFE58C0934E3}"/>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71E71B5-B298-4F4A-957B-AF64819082F8}"/>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E8F49BE-98B9-42BC-8B21-A872787FCF1C}"/>
            </a:ext>
          </a:extLst>
        </xdr:cNvPr>
        <xdr:cNvCxnSpPr/>
      </xdr:nvCxnSpPr>
      <xdr:spPr>
        <a:xfrm>
          <a:off x="1158875" y="5187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121367E-737A-46FB-A354-A613B82BB449}"/>
            </a:ext>
          </a:extLst>
        </xdr:cNvPr>
        <xdr:cNvSpPr txBox="1"/>
      </xdr:nvSpPr>
      <xdr:spPr>
        <a:xfrm>
          <a:off x="789956" y="5094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C566E781-A25D-4FD5-888F-B7083441325E}"/>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9B3AC00-7B03-4548-A9D2-28AD670E7508}"/>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932F8B3-C03B-4BB4-9D15-83007C1D8229}"/>
            </a:ext>
          </a:extLst>
        </xdr:cNvPr>
        <xdr:cNvSpPr/>
      </xdr:nvSpPr>
      <xdr:spPr>
        <a:xfrm>
          <a:off x="1158875" y="476885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63" name="直線コネクタ 62">
          <a:extLst>
            <a:ext uri="{FF2B5EF4-FFF2-40B4-BE49-F238E27FC236}">
              <a16:creationId xmlns:a16="http://schemas.microsoft.com/office/drawing/2014/main" id="{D86517D0-DB94-4785-BE31-FD49B0B52A23}"/>
            </a:ext>
          </a:extLst>
        </xdr:cNvPr>
        <xdr:cNvCxnSpPr/>
      </xdr:nvCxnSpPr>
      <xdr:spPr>
        <a:xfrm flipV="1">
          <a:off x="4306570" y="5382768"/>
          <a:ext cx="1270" cy="92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64" name="有形固定資産減価償却率最小値テキスト">
          <a:extLst>
            <a:ext uri="{FF2B5EF4-FFF2-40B4-BE49-F238E27FC236}">
              <a16:creationId xmlns:a16="http://schemas.microsoft.com/office/drawing/2014/main" id="{50D5DB91-312A-4025-A479-F540D1ECEC97}"/>
            </a:ext>
          </a:extLst>
        </xdr:cNvPr>
        <xdr:cNvSpPr txBox="1"/>
      </xdr:nvSpPr>
      <xdr:spPr>
        <a:xfrm>
          <a:off x="4359275" y="631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65" name="直線コネクタ 64">
          <a:extLst>
            <a:ext uri="{FF2B5EF4-FFF2-40B4-BE49-F238E27FC236}">
              <a16:creationId xmlns:a16="http://schemas.microsoft.com/office/drawing/2014/main" id="{47FF2F5F-8AA9-4355-9AFC-9831D4C58D56}"/>
            </a:ext>
          </a:extLst>
        </xdr:cNvPr>
        <xdr:cNvCxnSpPr/>
      </xdr:nvCxnSpPr>
      <xdr:spPr>
        <a:xfrm>
          <a:off x="4216400" y="630669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66" name="有形固定資産減価償却率最大値テキスト">
          <a:extLst>
            <a:ext uri="{FF2B5EF4-FFF2-40B4-BE49-F238E27FC236}">
              <a16:creationId xmlns:a16="http://schemas.microsoft.com/office/drawing/2014/main" id="{3728B652-C601-4833-B48B-85D7B5208046}"/>
            </a:ext>
          </a:extLst>
        </xdr:cNvPr>
        <xdr:cNvSpPr txBox="1"/>
      </xdr:nvSpPr>
      <xdr:spPr>
        <a:xfrm>
          <a:off x="4359275" y="518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67" name="直線コネクタ 66">
          <a:extLst>
            <a:ext uri="{FF2B5EF4-FFF2-40B4-BE49-F238E27FC236}">
              <a16:creationId xmlns:a16="http://schemas.microsoft.com/office/drawing/2014/main" id="{97C6E978-A9A2-4871-8CC9-4705E541A162}"/>
            </a:ext>
          </a:extLst>
        </xdr:cNvPr>
        <xdr:cNvCxnSpPr/>
      </xdr:nvCxnSpPr>
      <xdr:spPr>
        <a:xfrm>
          <a:off x="4216400" y="538276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1922</xdr:rowOff>
    </xdr:from>
    <xdr:ext cx="405111" cy="259045"/>
    <xdr:sp macro="" textlink="">
      <xdr:nvSpPr>
        <xdr:cNvPr id="68" name="有形固定資産減価償却率平均値テキスト">
          <a:extLst>
            <a:ext uri="{FF2B5EF4-FFF2-40B4-BE49-F238E27FC236}">
              <a16:creationId xmlns:a16="http://schemas.microsoft.com/office/drawing/2014/main" id="{3BD2C0C9-0E16-475E-A31F-57693E844D3B}"/>
            </a:ext>
          </a:extLst>
        </xdr:cNvPr>
        <xdr:cNvSpPr txBox="1"/>
      </xdr:nvSpPr>
      <xdr:spPr>
        <a:xfrm>
          <a:off x="4359275" y="5678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69" name="フローチャート: 判断 68">
          <a:extLst>
            <a:ext uri="{FF2B5EF4-FFF2-40B4-BE49-F238E27FC236}">
              <a16:creationId xmlns:a16="http://schemas.microsoft.com/office/drawing/2014/main" id="{389460B3-ABCF-4C4E-8C43-EC70091F2977}"/>
            </a:ext>
          </a:extLst>
        </xdr:cNvPr>
        <xdr:cNvSpPr/>
      </xdr:nvSpPr>
      <xdr:spPr>
        <a:xfrm>
          <a:off x="4254500" y="5703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70" name="フローチャート: 判断 69">
          <a:extLst>
            <a:ext uri="{FF2B5EF4-FFF2-40B4-BE49-F238E27FC236}">
              <a16:creationId xmlns:a16="http://schemas.microsoft.com/office/drawing/2014/main" id="{BDBEDDC9-AE66-47A7-9C01-67C988B9AB33}"/>
            </a:ext>
          </a:extLst>
        </xdr:cNvPr>
        <xdr:cNvSpPr/>
      </xdr:nvSpPr>
      <xdr:spPr>
        <a:xfrm>
          <a:off x="3616325" y="55890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BCCB61A4-DDDB-408D-A817-49B813C7DCFC}"/>
            </a:ext>
          </a:extLst>
        </xdr:cNvPr>
        <xdr:cNvSpPr/>
      </xdr:nvSpPr>
      <xdr:spPr>
        <a:xfrm>
          <a:off x="2930525" y="55792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27A3963E-A5A3-4273-A1F5-0DE3F6C007E6}"/>
            </a:ext>
          </a:extLst>
        </xdr:cNvPr>
        <xdr:cNvSpPr/>
      </xdr:nvSpPr>
      <xdr:spPr>
        <a:xfrm>
          <a:off x="2244725" y="55253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73" name="フローチャート: 判断 72">
          <a:extLst>
            <a:ext uri="{FF2B5EF4-FFF2-40B4-BE49-F238E27FC236}">
              <a16:creationId xmlns:a16="http://schemas.microsoft.com/office/drawing/2014/main" id="{FD01E7E0-64D6-4D88-90D6-D523C1C8DEBA}"/>
            </a:ext>
          </a:extLst>
        </xdr:cNvPr>
        <xdr:cNvSpPr/>
      </xdr:nvSpPr>
      <xdr:spPr>
        <a:xfrm>
          <a:off x="1558925" y="549376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B3355A3-5176-4A91-933A-19AD8C3B4DB8}"/>
            </a:ext>
          </a:extLst>
        </xdr:cNvPr>
        <xdr:cNvSpPr txBox="1"/>
      </xdr:nvSpPr>
      <xdr:spPr>
        <a:xfrm>
          <a:off x="4149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63F98C4-E3AC-4D6D-A17F-79C0C981F34A}"/>
            </a:ext>
          </a:extLst>
        </xdr:cNvPr>
        <xdr:cNvSpPr txBox="1"/>
      </xdr:nvSpPr>
      <xdr:spPr>
        <a:xfrm>
          <a:off x="35115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6473EEF-3F7C-4085-90E5-A1370087A4EC}"/>
            </a:ext>
          </a:extLst>
        </xdr:cNvPr>
        <xdr:cNvSpPr txBox="1"/>
      </xdr:nvSpPr>
      <xdr:spPr>
        <a:xfrm>
          <a:off x="28257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C1AD33-CBAB-4E2C-B09D-C2A2B21F6159}"/>
            </a:ext>
          </a:extLst>
        </xdr:cNvPr>
        <xdr:cNvSpPr txBox="1"/>
      </xdr:nvSpPr>
      <xdr:spPr>
        <a:xfrm>
          <a:off x="21399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33E3242-E92A-4B15-B5DB-9F4E489C36AB}"/>
            </a:ext>
          </a:extLst>
        </xdr:cNvPr>
        <xdr:cNvSpPr txBox="1"/>
      </xdr:nvSpPr>
      <xdr:spPr>
        <a:xfrm>
          <a:off x="14541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153543</xdr:rowOff>
    </xdr:from>
    <xdr:to>
      <xdr:col>23</xdr:col>
      <xdr:colOff>136525</xdr:colOff>
      <xdr:row>28</xdr:row>
      <xdr:rowOff>83693</xdr:rowOff>
    </xdr:to>
    <xdr:sp macro="" textlink="">
      <xdr:nvSpPr>
        <xdr:cNvPr id="79" name="楕円 78">
          <a:extLst>
            <a:ext uri="{FF2B5EF4-FFF2-40B4-BE49-F238E27FC236}">
              <a16:creationId xmlns:a16="http://schemas.microsoft.com/office/drawing/2014/main" id="{802FE402-FD6D-410F-AB86-57F956F4BFA3}"/>
            </a:ext>
          </a:extLst>
        </xdr:cNvPr>
        <xdr:cNvSpPr/>
      </xdr:nvSpPr>
      <xdr:spPr>
        <a:xfrm>
          <a:off x="4254500" y="53446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106570</xdr:rowOff>
    </xdr:from>
    <xdr:ext cx="405111" cy="259045"/>
    <xdr:sp macro="" textlink="">
      <xdr:nvSpPr>
        <xdr:cNvPr id="80" name="有形固定資産減価償却率該当値テキスト">
          <a:extLst>
            <a:ext uri="{FF2B5EF4-FFF2-40B4-BE49-F238E27FC236}">
              <a16:creationId xmlns:a16="http://schemas.microsoft.com/office/drawing/2014/main" id="{3B408600-C788-48F6-B9A0-8B15FD9E6E4B}"/>
            </a:ext>
          </a:extLst>
        </xdr:cNvPr>
        <xdr:cNvSpPr txBox="1"/>
      </xdr:nvSpPr>
      <xdr:spPr>
        <a:xfrm>
          <a:off x="4359275" y="529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1" name="楕円 80">
          <a:extLst>
            <a:ext uri="{FF2B5EF4-FFF2-40B4-BE49-F238E27FC236}">
              <a16:creationId xmlns:a16="http://schemas.microsoft.com/office/drawing/2014/main" id="{8D636675-0B21-4402-8F6E-0AC2703F7FF0}"/>
            </a:ext>
          </a:extLst>
        </xdr:cNvPr>
        <xdr:cNvSpPr/>
      </xdr:nvSpPr>
      <xdr:spPr>
        <a:xfrm>
          <a:off x="3616325" y="54010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32893</xdr:rowOff>
    </xdr:from>
    <xdr:to>
      <xdr:col>23</xdr:col>
      <xdr:colOff>85725</xdr:colOff>
      <xdr:row>28</xdr:row>
      <xdr:rowOff>101981</xdr:rowOff>
    </xdr:to>
    <xdr:cxnSp macro="">
      <xdr:nvCxnSpPr>
        <xdr:cNvPr id="82" name="直線コネクタ 81">
          <a:extLst>
            <a:ext uri="{FF2B5EF4-FFF2-40B4-BE49-F238E27FC236}">
              <a16:creationId xmlns:a16="http://schemas.microsoft.com/office/drawing/2014/main" id="{E2FEEEA8-4458-44A2-85AD-BB71B07AD39D}"/>
            </a:ext>
          </a:extLst>
        </xdr:cNvPr>
        <xdr:cNvCxnSpPr/>
      </xdr:nvCxnSpPr>
      <xdr:spPr>
        <a:xfrm flipV="1">
          <a:off x="3673475" y="5382768"/>
          <a:ext cx="62865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83" name="楕円 82">
          <a:extLst>
            <a:ext uri="{FF2B5EF4-FFF2-40B4-BE49-F238E27FC236}">
              <a16:creationId xmlns:a16="http://schemas.microsoft.com/office/drawing/2014/main" id="{5C05A880-383E-402E-80DF-EB917F6A39F0}"/>
            </a:ext>
          </a:extLst>
        </xdr:cNvPr>
        <xdr:cNvSpPr/>
      </xdr:nvSpPr>
      <xdr:spPr>
        <a:xfrm>
          <a:off x="2930525" y="53524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101981</xdr:rowOff>
    </xdr:to>
    <xdr:cxnSp macro="">
      <xdr:nvCxnSpPr>
        <xdr:cNvPr id="84" name="直線コネクタ 83">
          <a:extLst>
            <a:ext uri="{FF2B5EF4-FFF2-40B4-BE49-F238E27FC236}">
              <a16:creationId xmlns:a16="http://schemas.microsoft.com/office/drawing/2014/main" id="{EE83AE8C-B3CE-4CD5-B03D-7AE03449DD44}"/>
            </a:ext>
          </a:extLst>
        </xdr:cNvPr>
        <xdr:cNvCxnSpPr/>
      </xdr:nvCxnSpPr>
      <xdr:spPr>
        <a:xfrm>
          <a:off x="2987675" y="5400040"/>
          <a:ext cx="6858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85" name="楕円 84">
          <a:extLst>
            <a:ext uri="{FF2B5EF4-FFF2-40B4-BE49-F238E27FC236}">
              <a16:creationId xmlns:a16="http://schemas.microsoft.com/office/drawing/2014/main" id="{CC2808C1-B9EB-4856-8199-46565F2BFD0B}"/>
            </a:ext>
          </a:extLst>
        </xdr:cNvPr>
        <xdr:cNvSpPr/>
      </xdr:nvSpPr>
      <xdr:spPr>
        <a:xfrm>
          <a:off x="2244725" y="5315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50165</xdr:rowOff>
    </xdr:to>
    <xdr:cxnSp macro="">
      <xdr:nvCxnSpPr>
        <xdr:cNvPr id="86" name="直線コネクタ 85">
          <a:extLst>
            <a:ext uri="{FF2B5EF4-FFF2-40B4-BE49-F238E27FC236}">
              <a16:creationId xmlns:a16="http://schemas.microsoft.com/office/drawing/2014/main" id="{05BA34AD-B563-4095-A142-D5435E0BEA25}"/>
            </a:ext>
          </a:extLst>
        </xdr:cNvPr>
        <xdr:cNvCxnSpPr/>
      </xdr:nvCxnSpPr>
      <xdr:spPr>
        <a:xfrm>
          <a:off x="2301875" y="5363210"/>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144907</xdr:rowOff>
    </xdr:from>
    <xdr:to>
      <xdr:col>7</xdr:col>
      <xdr:colOff>187325</xdr:colOff>
      <xdr:row>28</xdr:row>
      <xdr:rowOff>75057</xdr:rowOff>
    </xdr:to>
    <xdr:sp macro="" textlink="">
      <xdr:nvSpPr>
        <xdr:cNvPr id="87" name="楕円 86">
          <a:extLst>
            <a:ext uri="{FF2B5EF4-FFF2-40B4-BE49-F238E27FC236}">
              <a16:creationId xmlns:a16="http://schemas.microsoft.com/office/drawing/2014/main" id="{5BC0FF8C-C550-44E8-BDA8-2E3C8114D0CF}"/>
            </a:ext>
          </a:extLst>
        </xdr:cNvPr>
        <xdr:cNvSpPr/>
      </xdr:nvSpPr>
      <xdr:spPr>
        <a:xfrm>
          <a:off x="1558925" y="53328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24257</xdr:rowOff>
    </xdr:to>
    <xdr:cxnSp macro="">
      <xdr:nvCxnSpPr>
        <xdr:cNvPr id="88" name="直線コネクタ 87">
          <a:extLst>
            <a:ext uri="{FF2B5EF4-FFF2-40B4-BE49-F238E27FC236}">
              <a16:creationId xmlns:a16="http://schemas.microsoft.com/office/drawing/2014/main" id="{5CBF7141-2D85-4A75-952A-A2CA99256977}"/>
            </a:ext>
          </a:extLst>
        </xdr:cNvPr>
        <xdr:cNvCxnSpPr/>
      </xdr:nvCxnSpPr>
      <xdr:spPr>
        <a:xfrm flipV="1">
          <a:off x="1616075" y="5363210"/>
          <a:ext cx="6858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166768</xdr:rowOff>
    </xdr:from>
    <xdr:ext cx="405111" cy="259045"/>
    <xdr:sp macro="" textlink="">
      <xdr:nvSpPr>
        <xdr:cNvPr id="89" name="n_1aveValue有形固定資産減価償却率">
          <a:extLst>
            <a:ext uri="{FF2B5EF4-FFF2-40B4-BE49-F238E27FC236}">
              <a16:creationId xmlns:a16="http://schemas.microsoft.com/office/drawing/2014/main" id="{075AB624-4C1B-453C-968E-42FA7EEBC599}"/>
            </a:ext>
          </a:extLst>
        </xdr:cNvPr>
        <xdr:cNvSpPr txBox="1"/>
      </xdr:nvSpPr>
      <xdr:spPr>
        <a:xfrm>
          <a:off x="3474094" y="567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A4068FB4-7DE2-48F7-A3B0-9E71D0082C1D}"/>
            </a:ext>
          </a:extLst>
        </xdr:cNvPr>
        <xdr:cNvSpPr txBox="1"/>
      </xdr:nvSpPr>
      <xdr:spPr>
        <a:xfrm>
          <a:off x="2797819"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B93AB5B3-D0F8-401F-91EA-33A711497631}"/>
            </a:ext>
          </a:extLst>
        </xdr:cNvPr>
        <xdr:cNvSpPr txBox="1"/>
      </xdr:nvSpPr>
      <xdr:spPr>
        <a:xfrm>
          <a:off x="2112019" y="56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58818</xdr:rowOff>
    </xdr:from>
    <xdr:ext cx="405111" cy="259045"/>
    <xdr:sp macro="" textlink="">
      <xdr:nvSpPr>
        <xdr:cNvPr id="92" name="n_4aveValue有形固定資産減価償却率">
          <a:extLst>
            <a:ext uri="{FF2B5EF4-FFF2-40B4-BE49-F238E27FC236}">
              <a16:creationId xmlns:a16="http://schemas.microsoft.com/office/drawing/2014/main" id="{CF8EFDC3-CC02-4E22-BF9A-0FF7CA6DDAE9}"/>
            </a:ext>
          </a:extLst>
        </xdr:cNvPr>
        <xdr:cNvSpPr txBox="1"/>
      </xdr:nvSpPr>
      <xdr:spPr>
        <a:xfrm>
          <a:off x="1426219" y="5573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3" name="n_1mainValue有形固定資産減価償却率">
          <a:extLst>
            <a:ext uri="{FF2B5EF4-FFF2-40B4-BE49-F238E27FC236}">
              <a16:creationId xmlns:a16="http://schemas.microsoft.com/office/drawing/2014/main" id="{5D21954D-BCF0-433D-BC21-565AABCB92B7}"/>
            </a:ext>
          </a:extLst>
        </xdr:cNvPr>
        <xdr:cNvSpPr txBox="1"/>
      </xdr:nvSpPr>
      <xdr:spPr>
        <a:xfrm>
          <a:off x="3474094" y="518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94" name="n_2mainValue有形固定資産減価償却率">
          <a:extLst>
            <a:ext uri="{FF2B5EF4-FFF2-40B4-BE49-F238E27FC236}">
              <a16:creationId xmlns:a16="http://schemas.microsoft.com/office/drawing/2014/main" id="{FDC1C0CF-6A03-4CC6-B1E9-581E235A57EF}"/>
            </a:ext>
          </a:extLst>
        </xdr:cNvPr>
        <xdr:cNvSpPr txBox="1"/>
      </xdr:nvSpPr>
      <xdr:spPr>
        <a:xfrm>
          <a:off x="2797819" y="51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5" name="n_3mainValue有形固定資産減価償却率">
          <a:extLst>
            <a:ext uri="{FF2B5EF4-FFF2-40B4-BE49-F238E27FC236}">
              <a16:creationId xmlns:a16="http://schemas.microsoft.com/office/drawing/2014/main" id="{8ECD7BD1-6637-4EE2-A241-BAC31EC76C81}"/>
            </a:ext>
          </a:extLst>
        </xdr:cNvPr>
        <xdr:cNvSpPr txBox="1"/>
      </xdr:nvSpPr>
      <xdr:spPr>
        <a:xfrm>
          <a:off x="2112019" y="510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91584</xdr:rowOff>
    </xdr:from>
    <xdr:ext cx="405111" cy="259045"/>
    <xdr:sp macro="" textlink="">
      <xdr:nvSpPr>
        <xdr:cNvPr id="96" name="n_4mainValue有形固定資産減価償却率">
          <a:extLst>
            <a:ext uri="{FF2B5EF4-FFF2-40B4-BE49-F238E27FC236}">
              <a16:creationId xmlns:a16="http://schemas.microsoft.com/office/drawing/2014/main" id="{8536A533-2E27-4654-B913-4896EE3421B8}"/>
            </a:ext>
          </a:extLst>
        </xdr:cNvPr>
        <xdr:cNvSpPr txBox="1"/>
      </xdr:nvSpPr>
      <xdr:spPr>
        <a:xfrm>
          <a:off x="1426219" y="511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C838680A-B7CF-4B82-949A-D65F1C4D1B3C}"/>
            </a:ext>
          </a:extLst>
        </xdr:cNvPr>
        <xdr:cNvSpPr/>
      </xdr:nvSpPr>
      <xdr:spPr>
        <a:xfrm>
          <a:off x="10198100" y="4092575"/>
          <a:ext cx="38004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EA55C525-B8C5-4B2B-9919-986519986008}"/>
            </a:ext>
          </a:extLst>
        </xdr:cNvPr>
        <xdr:cNvSpPr/>
      </xdr:nvSpPr>
      <xdr:spPr>
        <a:xfrm>
          <a:off x="11154043" y="446589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DF58C357-E567-4ECA-9C92-419891A0FC40}"/>
            </a:ext>
          </a:extLst>
        </xdr:cNvPr>
        <xdr:cNvSpPr/>
      </xdr:nvSpPr>
      <xdr:spPr>
        <a:xfrm>
          <a:off x="12446540" y="444922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E63CF57-15FA-4261-97EA-7A205E533657}"/>
            </a:ext>
          </a:extLst>
        </xdr:cNvPr>
        <xdr:cNvSpPr/>
      </xdr:nvSpPr>
      <xdr:spPr>
        <a:xfrm>
          <a:off x="139700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0E596F7-64C1-4F0A-8784-BF5F66B7862B}"/>
            </a:ext>
          </a:extLst>
        </xdr:cNvPr>
        <xdr:cNvSpPr/>
      </xdr:nvSpPr>
      <xdr:spPr>
        <a:xfrm>
          <a:off x="139700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D12D7D7-235A-4C61-885F-A4B2673ABAF5}"/>
            </a:ext>
          </a:extLst>
        </xdr:cNvPr>
        <xdr:cNvSpPr/>
      </xdr:nvSpPr>
      <xdr:spPr>
        <a:xfrm>
          <a:off x="153416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FBE9089-1DD1-48F3-A129-A89C78D916B0}"/>
            </a:ext>
          </a:extLst>
        </xdr:cNvPr>
        <xdr:cNvSpPr/>
      </xdr:nvSpPr>
      <xdr:spPr>
        <a:xfrm>
          <a:off x="153416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C67B16B-239D-4058-97A9-C6BEBFD980A5}"/>
            </a:ext>
          </a:extLst>
        </xdr:cNvPr>
        <xdr:cNvSpPr/>
      </xdr:nvSpPr>
      <xdr:spPr>
        <a:xfrm>
          <a:off x="168179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45BD1B4-93A8-47BE-885B-21EA361DC5D2}"/>
            </a:ext>
          </a:extLst>
        </xdr:cNvPr>
        <xdr:cNvSpPr/>
      </xdr:nvSpPr>
      <xdr:spPr>
        <a:xfrm>
          <a:off x="168179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F22A95E-2A5D-4B2F-B623-036ABBA39272}"/>
            </a:ext>
          </a:extLst>
        </xdr:cNvPr>
        <xdr:cNvSpPr/>
      </xdr:nvSpPr>
      <xdr:spPr>
        <a:xfrm>
          <a:off x="10198100" y="476885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152B73C-D5C1-4812-AD5F-9939A6AF4EF9}"/>
            </a:ext>
          </a:extLst>
        </xdr:cNvPr>
        <xdr:cNvSpPr/>
      </xdr:nvSpPr>
      <xdr:spPr>
        <a:xfrm>
          <a:off x="14246225"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2047A45-00E6-42CB-A6F3-99AB8F27F658}"/>
            </a:ext>
          </a:extLst>
        </xdr:cNvPr>
        <xdr:cNvSpPr/>
      </xdr:nvSpPr>
      <xdr:spPr>
        <a:xfrm>
          <a:off x="14246225"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23B33BC-CAA7-468E-BC38-A1D66F1430C7}"/>
            </a:ext>
          </a:extLst>
        </xdr:cNvPr>
        <xdr:cNvSpPr txBox="1"/>
      </xdr:nvSpPr>
      <xdr:spPr>
        <a:xfrm>
          <a:off x="14322425"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令和２年度と比較すると、債務償還比率は低くなったものの、全国平均及び県平均と比較しても高い水準が続いています。これは、新庁舎建設及び令和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月豪雨に伴う災害復旧事業において、地方債を借り入れたことが要因となっています。今後は、地方債発行を抑制するとともに、地方債残高を削減する必要があります。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3EED5CA-5B18-446D-A647-3AE89F085BE6}"/>
            </a:ext>
          </a:extLst>
        </xdr:cNvPr>
        <xdr:cNvSpPr txBox="1"/>
      </xdr:nvSpPr>
      <xdr:spPr>
        <a:xfrm>
          <a:off x="101600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744E57B-BA8F-4DBC-B3E3-9F4E76F10DB1}"/>
            </a:ext>
          </a:extLst>
        </xdr:cNvPr>
        <xdr:cNvCxnSpPr/>
      </xdr:nvCxnSpPr>
      <xdr:spPr>
        <a:xfrm>
          <a:off x="10198100" y="68072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7FDFD50-B4A5-4754-8A26-40736EF0B5E9}"/>
            </a:ext>
          </a:extLst>
        </xdr:cNvPr>
        <xdr:cNvSpPr txBox="1"/>
      </xdr:nvSpPr>
      <xdr:spPr>
        <a:xfrm>
          <a:off x="9708926"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4898EA1-BB8E-4663-8E8E-507D4A46F72A}"/>
            </a:ext>
          </a:extLst>
        </xdr:cNvPr>
        <xdr:cNvCxnSpPr/>
      </xdr:nvCxnSpPr>
      <xdr:spPr>
        <a:xfrm>
          <a:off x="10198100" y="647594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D617FF2-5DFC-4A4E-B9DC-8ABED85BA630}"/>
            </a:ext>
          </a:extLst>
        </xdr:cNvPr>
        <xdr:cNvSpPr txBox="1"/>
      </xdr:nvSpPr>
      <xdr:spPr>
        <a:xfrm>
          <a:off x="9708926" y="63821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879D373-8149-4AA2-9E08-16D850ABE3DA}"/>
            </a:ext>
          </a:extLst>
        </xdr:cNvPr>
        <xdr:cNvCxnSpPr/>
      </xdr:nvCxnSpPr>
      <xdr:spPr>
        <a:xfrm>
          <a:off x="10198100" y="613515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72E73745-06C8-4EC9-98EB-5D909A3844FA}"/>
            </a:ext>
          </a:extLst>
        </xdr:cNvPr>
        <xdr:cNvSpPr txBox="1"/>
      </xdr:nvSpPr>
      <xdr:spPr>
        <a:xfrm>
          <a:off x="9762011" y="60413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AC1FC00-9FE8-48FF-BEA7-BB850F81AC9D}"/>
            </a:ext>
          </a:extLst>
        </xdr:cNvPr>
        <xdr:cNvCxnSpPr/>
      </xdr:nvCxnSpPr>
      <xdr:spPr>
        <a:xfrm>
          <a:off x="10198100" y="57975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81255B8D-C658-4DE3-97E3-4A3C6D98D2FC}"/>
            </a:ext>
          </a:extLst>
        </xdr:cNvPr>
        <xdr:cNvSpPr txBox="1"/>
      </xdr:nvSpPr>
      <xdr:spPr>
        <a:xfrm>
          <a:off x="9762011" y="57037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50315DB0-CB05-4C12-8FDA-228AFBC673AA}"/>
            </a:ext>
          </a:extLst>
        </xdr:cNvPr>
        <xdr:cNvCxnSpPr/>
      </xdr:nvCxnSpPr>
      <xdr:spPr>
        <a:xfrm>
          <a:off x="10198100" y="545676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79808F7-FE9F-4F5F-A006-FA8E6B7BEA8B}"/>
            </a:ext>
          </a:extLst>
        </xdr:cNvPr>
        <xdr:cNvSpPr txBox="1"/>
      </xdr:nvSpPr>
      <xdr:spPr>
        <a:xfrm>
          <a:off x="9762011" y="53629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E7D35730-2339-474E-A93A-441FB3FAE2AC}"/>
            </a:ext>
          </a:extLst>
        </xdr:cNvPr>
        <xdr:cNvCxnSpPr/>
      </xdr:nvCxnSpPr>
      <xdr:spPr>
        <a:xfrm>
          <a:off x="10198100" y="511598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BC7A1F83-4493-4997-A3CA-B27D9C80EE6A}"/>
            </a:ext>
          </a:extLst>
        </xdr:cNvPr>
        <xdr:cNvSpPr txBox="1"/>
      </xdr:nvSpPr>
      <xdr:spPr>
        <a:xfrm>
          <a:off x="9762011" y="5031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CE1D31B-87E0-4E78-8D75-4202966C26B0}"/>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B1308842-37E0-4CCF-A158-C8C9C12685D9}"/>
            </a:ext>
          </a:extLst>
        </xdr:cNvPr>
        <xdr:cNvSpPr txBox="1"/>
      </xdr:nvSpPr>
      <xdr:spPr>
        <a:xfrm>
          <a:off x="9867778" y="4684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3634C8A-4140-4E6A-84F7-74CC9C0C5897}"/>
            </a:ext>
          </a:extLst>
        </xdr:cNvPr>
        <xdr:cNvSpPr/>
      </xdr:nvSpPr>
      <xdr:spPr>
        <a:xfrm>
          <a:off x="10198100" y="476885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26" name="直線コネクタ 125">
          <a:extLst>
            <a:ext uri="{FF2B5EF4-FFF2-40B4-BE49-F238E27FC236}">
              <a16:creationId xmlns:a16="http://schemas.microsoft.com/office/drawing/2014/main" id="{9C7FD8A0-5312-4BFA-8B82-AF95B76206B3}"/>
            </a:ext>
          </a:extLst>
        </xdr:cNvPr>
        <xdr:cNvCxnSpPr/>
      </xdr:nvCxnSpPr>
      <xdr:spPr>
        <a:xfrm flipV="1">
          <a:off x="13326745" y="5259515"/>
          <a:ext cx="1269" cy="1134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27" name="債務償還比率最小値テキスト">
          <a:extLst>
            <a:ext uri="{FF2B5EF4-FFF2-40B4-BE49-F238E27FC236}">
              <a16:creationId xmlns:a16="http://schemas.microsoft.com/office/drawing/2014/main" id="{CCFDA6C5-FDCD-4403-B5BA-E4DD2DD1ED95}"/>
            </a:ext>
          </a:extLst>
        </xdr:cNvPr>
        <xdr:cNvSpPr txBox="1"/>
      </xdr:nvSpPr>
      <xdr:spPr>
        <a:xfrm>
          <a:off x="13379450" y="63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28" name="直線コネクタ 127">
          <a:extLst>
            <a:ext uri="{FF2B5EF4-FFF2-40B4-BE49-F238E27FC236}">
              <a16:creationId xmlns:a16="http://schemas.microsoft.com/office/drawing/2014/main" id="{FB3B7B4D-24A1-409E-B320-6B34F12E1426}"/>
            </a:ext>
          </a:extLst>
        </xdr:cNvPr>
        <xdr:cNvCxnSpPr/>
      </xdr:nvCxnSpPr>
      <xdr:spPr>
        <a:xfrm>
          <a:off x="13255625" y="63941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29" name="債務償還比率最大値テキスト">
          <a:extLst>
            <a:ext uri="{FF2B5EF4-FFF2-40B4-BE49-F238E27FC236}">
              <a16:creationId xmlns:a16="http://schemas.microsoft.com/office/drawing/2014/main" id="{A54688E8-E705-4907-9FA8-62B157D4E1F0}"/>
            </a:ext>
          </a:extLst>
        </xdr:cNvPr>
        <xdr:cNvSpPr txBox="1"/>
      </xdr:nvSpPr>
      <xdr:spPr>
        <a:xfrm>
          <a:off x="13379450" y="504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30" name="直線コネクタ 129">
          <a:extLst>
            <a:ext uri="{FF2B5EF4-FFF2-40B4-BE49-F238E27FC236}">
              <a16:creationId xmlns:a16="http://schemas.microsoft.com/office/drawing/2014/main" id="{23D1C402-1BD9-42C9-9DC2-325BD70E58F7}"/>
            </a:ext>
          </a:extLst>
        </xdr:cNvPr>
        <xdr:cNvCxnSpPr/>
      </xdr:nvCxnSpPr>
      <xdr:spPr>
        <a:xfrm>
          <a:off x="13255625" y="52595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122657</xdr:rowOff>
    </xdr:from>
    <xdr:ext cx="469744" cy="259045"/>
    <xdr:sp macro="" textlink="">
      <xdr:nvSpPr>
        <xdr:cNvPr id="131" name="債務償還比率平均値テキスト">
          <a:extLst>
            <a:ext uri="{FF2B5EF4-FFF2-40B4-BE49-F238E27FC236}">
              <a16:creationId xmlns:a16="http://schemas.microsoft.com/office/drawing/2014/main" id="{9624B086-7C0A-4436-AEAC-AFFC9BCD69F8}"/>
            </a:ext>
          </a:extLst>
        </xdr:cNvPr>
        <xdr:cNvSpPr txBox="1"/>
      </xdr:nvSpPr>
      <xdr:spPr>
        <a:xfrm>
          <a:off x="13379450" y="5640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32" name="フローチャート: 判断 131">
          <a:extLst>
            <a:ext uri="{FF2B5EF4-FFF2-40B4-BE49-F238E27FC236}">
              <a16:creationId xmlns:a16="http://schemas.microsoft.com/office/drawing/2014/main" id="{BD9739D9-BE82-4AD9-A950-B4EE2CBC3DFD}"/>
            </a:ext>
          </a:extLst>
        </xdr:cNvPr>
        <xdr:cNvSpPr/>
      </xdr:nvSpPr>
      <xdr:spPr>
        <a:xfrm>
          <a:off x="13293725" y="57798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33" name="フローチャート: 判断 132">
          <a:extLst>
            <a:ext uri="{FF2B5EF4-FFF2-40B4-BE49-F238E27FC236}">
              <a16:creationId xmlns:a16="http://schemas.microsoft.com/office/drawing/2014/main" id="{FA31814F-7E69-4E0C-964B-9ACA8BB510AD}"/>
            </a:ext>
          </a:extLst>
        </xdr:cNvPr>
        <xdr:cNvSpPr/>
      </xdr:nvSpPr>
      <xdr:spPr>
        <a:xfrm>
          <a:off x="12646025" y="59465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34" name="フローチャート: 判断 133">
          <a:extLst>
            <a:ext uri="{FF2B5EF4-FFF2-40B4-BE49-F238E27FC236}">
              <a16:creationId xmlns:a16="http://schemas.microsoft.com/office/drawing/2014/main" id="{F7683EAD-DF13-4C4C-AD9F-A93683E6010F}"/>
            </a:ext>
          </a:extLst>
        </xdr:cNvPr>
        <xdr:cNvSpPr/>
      </xdr:nvSpPr>
      <xdr:spPr>
        <a:xfrm>
          <a:off x="11960225" y="5988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35" name="フローチャート: 判断 134">
          <a:extLst>
            <a:ext uri="{FF2B5EF4-FFF2-40B4-BE49-F238E27FC236}">
              <a16:creationId xmlns:a16="http://schemas.microsoft.com/office/drawing/2014/main" id="{FB1A255A-8E3F-4663-9838-BFF5D336C362}"/>
            </a:ext>
          </a:extLst>
        </xdr:cNvPr>
        <xdr:cNvSpPr/>
      </xdr:nvSpPr>
      <xdr:spPr>
        <a:xfrm>
          <a:off x="11274425" y="59027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36" name="フローチャート: 判断 135">
          <a:extLst>
            <a:ext uri="{FF2B5EF4-FFF2-40B4-BE49-F238E27FC236}">
              <a16:creationId xmlns:a16="http://schemas.microsoft.com/office/drawing/2014/main" id="{8FE52F2F-EC01-4975-AEFE-45946C75BA63}"/>
            </a:ext>
          </a:extLst>
        </xdr:cNvPr>
        <xdr:cNvSpPr/>
      </xdr:nvSpPr>
      <xdr:spPr>
        <a:xfrm>
          <a:off x="10588625" y="5886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D10912-8532-4A3C-82D7-B17DDF5D6F2A}"/>
            </a:ext>
          </a:extLst>
        </xdr:cNvPr>
        <xdr:cNvSpPr txBox="1"/>
      </xdr:nvSpPr>
      <xdr:spPr>
        <a:xfrm>
          <a:off x="1316990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98BABC-A202-48D3-AFD7-421C5B3AB977}"/>
            </a:ext>
          </a:extLst>
        </xdr:cNvPr>
        <xdr:cNvSpPr txBox="1"/>
      </xdr:nvSpPr>
      <xdr:spPr>
        <a:xfrm>
          <a:off x="12531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B3BEB0C-BACC-4477-BA81-B8683623343F}"/>
            </a:ext>
          </a:extLst>
        </xdr:cNvPr>
        <xdr:cNvSpPr txBox="1"/>
      </xdr:nvSpPr>
      <xdr:spPr>
        <a:xfrm>
          <a:off x="118459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7173396-EEA7-443E-A7A6-36E3A7A9DD17}"/>
            </a:ext>
          </a:extLst>
        </xdr:cNvPr>
        <xdr:cNvSpPr txBox="1"/>
      </xdr:nvSpPr>
      <xdr:spPr>
        <a:xfrm>
          <a:off x="111601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61DC930-39E2-4B69-B8C5-555D43755E9E}"/>
            </a:ext>
          </a:extLst>
        </xdr:cNvPr>
        <xdr:cNvSpPr txBox="1"/>
      </xdr:nvSpPr>
      <xdr:spPr>
        <a:xfrm>
          <a:off x="104743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160433</xdr:rowOff>
    </xdr:from>
    <xdr:to>
      <xdr:col>76</xdr:col>
      <xdr:colOff>73025</xdr:colOff>
      <xdr:row>33</xdr:row>
      <xdr:rowOff>90583</xdr:rowOff>
    </xdr:to>
    <xdr:sp macro="" textlink="">
      <xdr:nvSpPr>
        <xdr:cNvPr id="142" name="楕円 141">
          <a:extLst>
            <a:ext uri="{FF2B5EF4-FFF2-40B4-BE49-F238E27FC236}">
              <a16:creationId xmlns:a16="http://schemas.microsoft.com/office/drawing/2014/main" id="{D954DD41-8431-4510-A144-04C08FE79319}"/>
            </a:ext>
          </a:extLst>
        </xdr:cNvPr>
        <xdr:cNvSpPr/>
      </xdr:nvSpPr>
      <xdr:spPr>
        <a:xfrm>
          <a:off x="13293725" y="616435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138860</xdr:rowOff>
    </xdr:from>
    <xdr:ext cx="469744" cy="259045"/>
    <xdr:sp macro="" textlink="">
      <xdr:nvSpPr>
        <xdr:cNvPr id="143" name="債務償還比率該当値テキスト">
          <a:extLst>
            <a:ext uri="{FF2B5EF4-FFF2-40B4-BE49-F238E27FC236}">
              <a16:creationId xmlns:a16="http://schemas.microsoft.com/office/drawing/2014/main" id="{21C3BA84-BEA5-41DF-9A58-A8D942691095}"/>
            </a:ext>
          </a:extLst>
        </xdr:cNvPr>
        <xdr:cNvSpPr txBox="1"/>
      </xdr:nvSpPr>
      <xdr:spPr>
        <a:xfrm>
          <a:off x="13379450" y="614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35</xdr:row>
      <xdr:rowOff>519</xdr:rowOff>
    </xdr:from>
    <xdr:to>
      <xdr:col>72</xdr:col>
      <xdr:colOff>123825</xdr:colOff>
      <xdr:row>35</xdr:row>
      <xdr:rowOff>102119</xdr:rowOff>
    </xdr:to>
    <xdr:sp macro="" textlink="">
      <xdr:nvSpPr>
        <xdr:cNvPr id="144" name="楕円 143">
          <a:extLst>
            <a:ext uri="{FF2B5EF4-FFF2-40B4-BE49-F238E27FC236}">
              <a16:creationId xmlns:a16="http://schemas.microsoft.com/office/drawing/2014/main" id="{47468C42-F043-4CAA-9C42-EA4A078CE4BC}"/>
            </a:ext>
          </a:extLst>
        </xdr:cNvPr>
        <xdr:cNvSpPr/>
      </xdr:nvSpPr>
      <xdr:spPr>
        <a:xfrm>
          <a:off x="12646025" y="64870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39783</xdr:rowOff>
    </xdr:from>
    <xdr:to>
      <xdr:col>76</xdr:col>
      <xdr:colOff>22225</xdr:colOff>
      <xdr:row>35</xdr:row>
      <xdr:rowOff>51319</xdr:rowOff>
    </xdr:to>
    <xdr:cxnSp macro="">
      <xdr:nvCxnSpPr>
        <xdr:cNvPr id="145" name="直線コネクタ 144">
          <a:extLst>
            <a:ext uri="{FF2B5EF4-FFF2-40B4-BE49-F238E27FC236}">
              <a16:creationId xmlns:a16="http://schemas.microsoft.com/office/drawing/2014/main" id="{C93C5535-AEF4-47DA-B1DA-0B583CB74A91}"/>
            </a:ext>
          </a:extLst>
        </xdr:cNvPr>
        <xdr:cNvCxnSpPr/>
      </xdr:nvCxnSpPr>
      <xdr:spPr>
        <a:xfrm flipV="1">
          <a:off x="12693650" y="6202458"/>
          <a:ext cx="638175" cy="3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96583</xdr:rowOff>
    </xdr:from>
    <xdr:to>
      <xdr:col>68</xdr:col>
      <xdr:colOff>123825</xdr:colOff>
      <xdr:row>35</xdr:row>
      <xdr:rowOff>26733</xdr:rowOff>
    </xdr:to>
    <xdr:sp macro="" textlink="">
      <xdr:nvSpPr>
        <xdr:cNvPr id="146" name="楕円 145">
          <a:extLst>
            <a:ext uri="{FF2B5EF4-FFF2-40B4-BE49-F238E27FC236}">
              <a16:creationId xmlns:a16="http://schemas.microsoft.com/office/drawing/2014/main" id="{23280B38-EE26-4AB4-A8A0-975CC1D6F775}"/>
            </a:ext>
          </a:extLst>
        </xdr:cNvPr>
        <xdr:cNvSpPr/>
      </xdr:nvSpPr>
      <xdr:spPr>
        <a:xfrm>
          <a:off x="11960225" y="64211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147383</xdr:rowOff>
    </xdr:from>
    <xdr:to>
      <xdr:col>72</xdr:col>
      <xdr:colOff>73025</xdr:colOff>
      <xdr:row>35</xdr:row>
      <xdr:rowOff>51319</xdr:rowOff>
    </xdr:to>
    <xdr:cxnSp macro="">
      <xdr:nvCxnSpPr>
        <xdr:cNvPr id="147" name="直線コネクタ 146">
          <a:extLst>
            <a:ext uri="{FF2B5EF4-FFF2-40B4-BE49-F238E27FC236}">
              <a16:creationId xmlns:a16="http://schemas.microsoft.com/office/drawing/2014/main" id="{20B37DD4-4E1A-49E8-AA51-A2C078D48C81}"/>
            </a:ext>
          </a:extLst>
        </xdr:cNvPr>
        <xdr:cNvCxnSpPr/>
      </xdr:nvCxnSpPr>
      <xdr:spPr>
        <a:xfrm>
          <a:off x="12007850" y="6468808"/>
          <a:ext cx="6858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112585</xdr:rowOff>
    </xdr:from>
    <xdr:to>
      <xdr:col>64</xdr:col>
      <xdr:colOff>123825</xdr:colOff>
      <xdr:row>34</xdr:row>
      <xdr:rowOff>42735</xdr:rowOff>
    </xdr:to>
    <xdr:sp macro="" textlink="">
      <xdr:nvSpPr>
        <xdr:cNvPr id="148" name="楕円 147">
          <a:extLst>
            <a:ext uri="{FF2B5EF4-FFF2-40B4-BE49-F238E27FC236}">
              <a16:creationId xmlns:a16="http://schemas.microsoft.com/office/drawing/2014/main" id="{70BAA02B-279F-48ED-B5A8-FD2346482D60}"/>
            </a:ext>
          </a:extLst>
        </xdr:cNvPr>
        <xdr:cNvSpPr/>
      </xdr:nvSpPr>
      <xdr:spPr>
        <a:xfrm>
          <a:off x="11274425" y="62752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163385</xdr:rowOff>
    </xdr:from>
    <xdr:to>
      <xdr:col>68</xdr:col>
      <xdr:colOff>73025</xdr:colOff>
      <xdr:row>34</xdr:row>
      <xdr:rowOff>147383</xdr:rowOff>
    </xdr:to>
    <xdr:cxnSp macro="">
      <xdr:nvCxnSpPr>
        <xdr:cNvPr id="149" name="直線コネクタ 148">
          <a:extLst>
            <a:ext uri="{FF2B5EF4-FFF2-40B4-BE49-F238E27FC236}">
              <a16:creationId xmlns:a16="http://schemas.microsoft.com/office/drawing/2014/main" id="{A3F24C5A-51F2-47B7-B97B-465EC781B7BF}"/>
            </a:ext>
          </a:extLst>
        </xdr:cNvPr>
        <xdr:cNvCxnSpPr/>
      </xdr:nvCxnSpPr>
      <xdr:spPr>
        <a:xfrm>
          <a:off x="11322050" y="6322885"/>
          <a:ext cx="6858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134525</xdr:rowOff>
    </xdr:from>
    <xdr:to>
      <xdr:col>60</xdr:col>
      <xdr:colOff>123825</xdr:colOff>
      <xdr:row>33</xdr:row>
      <xdr:rowOff>64675</xdr:rowOff>
    </xdr:to>
    <xdr:sp macro="" textlink="">
      <xdr:nvSpPr>
        <xdr:cNvPr id="150" name="楕円 149">
          <a:extLst>
            <a:ext uri="{FF2B5EF4-FFF2-40B4-BE49-F238E27FC236}">
              <a16:creationId xmlns:a16="http://schemas.microsoft.com/office/drawing/2014/main" id="{769166D3-8423-4B7A-86DF-7A1850165181}"/>
            </a:ext>
          </a:extLst>
        </xdr:cNvPr>
        <xdr:cNvSpPr/>
      </xdr:nvSpPr>
      <xdr:spPr>
        <a:xfrm>
          <a:off x="10588625" y="6135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13875</xdr:rowOff>
    </xdr:from>
    <xdr:to>
      <xdr:col>64</xdr:col>
      <xdr:colOff>73025</xdr:colOff>
      <xdr:row>33</xdr:row>
      <xdr:rowOff>163385</xdr:rowOff>
    </xdr:to>
    <xdr:cxnSp macro="">
      <xdr:nvCxnSpPr>
        <xdr:cNvPr id="151" name="直線コネクタ 150">
          <a:extLst>
            <a:ext uri="{FF2B5EF4-FFF2-40B4-BE49-F238E27FC236}">
              <a16:creationId xmlns:a16="http://schemas.microsoft.com/office/drawing/2014/main" id="{65E49629-E699-4011-9D69-D5FEA8D37800}"/>
            </a:ext>
          </a:extLst>
        </xdr:cNvPr>
        <xdr:cNvCxnSpPr/>
      </xdr:nvCxnSpPr>
      <xdr:spPr>
        <a:xfrm>
          <a:off x="10636250" y="6173375"/>
          <a:ext cx="685800" cy="1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57622</xdr:rowOff>
    </xdr:from>
    <xdr:ext cx="469744" cy="259045"/>
    <xdr:sp macro="" textlink="">
      <xdr:nvSpPr>
        <xdr:cNvPr id="152" name="n_1aveValue債務償還比率">
          <a:extLst>
            <a:ext uri="{FF2B5EF4-FFF2-40B4-BE49-F238E27FC236}">
              <a16:creationId xmlns:a16="http://schemas.microsoft.com/office/drawing/2014/main" id="{9CFECFA8-59FB-44DC-ABD6-4196B40DDE91}"/>
            </a:ext>
          </a:extLst>
        </xdr:cNvPr>
        <xdr:cNvSpPr txBox="1"/>
      </xdr:nvSpPr>
      <xdr:spPr>
        <a:xfrm>
          <a:off x="12465127" y="5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96664</xdr:rowOff>
    </xdr:from>
    <xdr:ext cx="469744" cy="259045"/>
    <xdr:sp macro="" textlink="">
      <xdr:nvSpPr>
        <xdr:cNvPr id="153" name="n_2aveValue債務償還比率">
          <a:extLst>
            <a:ext uri="{FF2B5EF4-FFF2-40B4-BE49-F238E27FC236}">
              <a16:creationId xmlns:a16="http://schemas.microsoft.com/office/drawing/2014/main" id="{5B0DAEB7-7323-418B-A28B-2E767F453BC7}"/>
            </a:ext>
          </a:extLst>
        </xdr:cNvPr>
        <xdr:cNvSpPr txBox="1"/>
      </xdr:nvSpPr>
      <xdr:spPr>
        <a:xfrm>
          <a:off x="11788852" y="57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7425</xdr:rowOff>
    </xdr:from>
    <xdr:ext cx="469744" cy="259045"/>
    <xdr:sp macro="" textlink="">
      <xdr:nvSpPr>
        <xdr:cNvPr id="154" name="n_3aveValue債務償還比率">
          <a:extLst>
            <a:ext uri="{FF2B5EF4-FFF2-40B4-BE49-F238E27FC236}">
              <a16:creationId xmlns:a16="http://schemas.microsoft.com/office/drawing/2014/main" id="{4ECA2C14-20F4-4AF5-810B-B5236582F0BC}"/>
            </a:ext>
          </a:extLst>
        </xdr:cNvPr>
        <xdr:cNvSpPr txBox="1"/>
      </xdr:nvSpPr>
      <xdr:spPr>
        <a:xfrm>
          <a:off x="11103052" y="568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5" name="n_4aveValue債務償還比率">
          <a:extLst>
            <a:ext uri="{FF2B5EF4-FFF2-40B4-BE49-F238E27FC236}">
              <a16:creationId xmlns:a16="http://schemas.microsoft.com/office/drawing/2014/main" id="{801D2D09-E686-442C-94FB-844B04D52658}"/>
            </a:ext>
          </a:extLst>
        </xdr:cNvPr>
        <xdr:cNvSpPr txBox="1"/>
      </xdr:nvSpPr>
      <xdr:spPr>
        <a:xfrm>
          <a:off x="10417252" y="56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93246</xdr:rowOff>
    </xdr:from>
    <xdr:ext cx="560923" cy="259045"/>
    <xdr:sp macro="" textlink="">
      <xdr:nvSpPr>
        <xdr:cNvPr id="156" name="n_1mainValue債務償還比率">
          <a:extLst>
            <a:ext uri="{FF2B5EF4-FFF2-40B4-BE49-F238E27FC236}">
              <a16:creationId xmlns:a16="http://schemas.microsoft.com/office/drawing/2014/main" id="{3D561E04-7A61-46DA-86DF-681467108061}"/>
            </a:ext>
          </a:extLst>
        </xdr:cNvPr>
        <xdr:cNvSpPr txBox="1"/>
      </xdr:nvSpPr>
      <xdr:spPr>
        <a:xfrm>
          <a:off x="12441763" y="6579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17860</xdr:rowOff>
    </xdr:from>
    <xdr:ext cx="469744" cy="259045"/>
    <xdr:sp macro="" textlink="">
      <xdr:nvSpPr>
        <xdr:cNvPr id="157" name="n_2mainValue債務償還比率">
          <a:extLst>
            <a:ext uri="{FF2B5EF4-FFF2-40B4-BE49-F238E27FC236}">
              <a16:creationId xmlns:a16="http://schemas.microsoft.com/office/drawing/2014/main" id="{8F4F9902-16E3-4DE0-BF1B-ECC747361DDF}"/>
            </a:ext>
          </a:extLst>
        </xdr:cNvPr>
        <xdr:cNvSpPr txBox="1"/>
      </xdr:nvSpPr>
      <xdr:spPr>
        <a:xfrm>
          <a:off x="11788852" y="65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33862</xdr:rowOff>
    </xdr:from>
    <xdr:ext cx="469744" cy="259045"/>
    <xdr:sp macro="" textlink="">
      <xdr:nvSpPr>
        <xdr:cNvPr id="158" name="n_3mainValue債務償還比率">
          <a:extLst>
            <a:ext uri="{FF2B5EF4-FFF2-40B4-BE49-F238E27FC236}">
              <a16:creationId xmlns:a16="http://schemas.microsoft.com/office/drawing/2014/main" id="{38B3C6BF-A57C-4903-A661-B216DE330869}"/>
            </a:ext>
          </a:extLst>
        </xdr:cNvPr>
        <xdr:cNvSpPr txBox="1"/>
      </xdr:nvSpPr>
      <xdr:spPr>
        <a:xfrm>
          <a:off x="11103052" y="63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55802</xdr:rowOff>
    </xdr:from>
    <xdr:ext cx="469744" cy="259045"/>
    <xdr:sp macro="" textlink="">
      <xdr:nvSpPr>
        <xdr:cNvPr id="159" name="n_4mainValue債務償還比率">
          <a:extLst>
            <a:ext uri="{FF2B5EF4-FFF2-40B4-BE49-F238E27FC236}">
              <a16:creationId xmlns:a16="http://schemas.microsoft.com/office/drawing/2014/main" id="{5FA72A0B-1C6D-4016-A5E9-14A12A6B77C7}"/>
            </a:ext>
          </a:extLst>
        </xdr:cNvPr>
        <xdr:cNvSpPr txBox="1"/>
      </xdr:nvSpPr>
      <xdr:spPr>
        <a:xfrm>
          <a:off x="10417252" y="62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E4C0AB97-80F9-49EE-BCB2-D2B424FED1C0}"/>
            </a:ext>
          </a:extLst>
        </xdr:cNvPr>
        <xdr:cNvSpPr/>
      </xdr:nvSpPr>
      <xdr:spPr>
        <a:xfrm>
          <a:off x="1158875" y="765810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70B52F8-D71E-4C97-BCC9-9CB1B182EFEF}"/>
            </a:ext>
          </a:extLst>
        </xdr:cNvPr>
        <xdr:cNvSpPr/>
      </xdr:nvSpPr>
      <xdr:spPr>
        <a:xfrm>
          <a:off x="1158875" y="112744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069839F-0FF2-4999-92EF-B84900DCB82F}"/>
            </a:ext>
          </a:extLst>
        </xdr:cNvPr>
        <xdr:cNvSpPr txBox="1"/>
      </xdr:nvSpPr>
      <xdr:spPr>
        <a:xfrm>
          <a:off x="835025" y="7905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B8B6121-CB65-495E-BEFF-8A4EAA4B5F22}"/>
            </a:ext>
          </a:extLst>
        </xdr:cNvPr>
        <xdr:cNvSpPr txBox="1"/>
      </xdr:nvSpPr>
      <xdr:spPr>
        <a:xfrm>
          <a:off x="6302375" y="10439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76E974A3-9B8B-4479-87C8-7F0030D1F69D}"/>
            </a:ext>
          </a:extLst>
        </xdr:cNvPr>
        <xdr:cNvSpPr txBox="1"/>
      </xdr:nvSpPr>
      <xdr:spPr>
        <a:xfrm>
          <a:off x="835025" y="11483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92C8492-33B4-47A0-B556-70A3E5B053EA}"/>
            </a:ext>
          </a:extLst>
        </xdr:cNvPr>
        <xdr:cNvSpPr txBox="1"/>
      </xdr:nvSpPr>
      <xdr:spPr>
        <a:xfrm>
          <a:off x="6302375" y="14093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DADA71-D46D-4DAF-A548-834D257BEBF3}"/>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2982EF-2504-41B3-B9CB-3CB67100E18C}"/>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C4BCDE-3DB4-4443-BBA9-CFD497D82B0C}"/>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A6BAC7-34C9-4961-838D-BCA23BEA4A8D}"/>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0B8B6E-5324-41B9-BDC7-2DDA19BA003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9544D8-A6EB-46FB-B036-6BAEE14759D9}"/>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9CFB81-FCE1-4C0A-A35E-B4A2D8C0F7F0}"/>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6BC845-7590-469B-AD06-E1879CE0B1BE}"/>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1A2AB8-5FA3-4F02-A1AA-8D8A95F0B37E}"/>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6A86E0-344F-4034-8A93-574074CF7177}"/>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D2B68-661F-4B6A-97FE-12D72349815F}"/>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75CB4E-1BA7-4C42-A3E8-E79B910E9526}"/>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C20536-7282-44CD-BE37-604421A9A396}"/>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E1D4F-EE89-4762-81EE-8B3AF4DFC416}"/>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83FC71-B2BA-4591-B029-6D3082648F88}"/>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EEA956-C78F-4B95-A27E-590DAB75E092}"/>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8946B4-ECC8-4691-AFB6-EE57DAADBCAF}"/>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BF9062-21D9-4180-9044-E4DDF1F147A7}"/>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655D13-0842-42DB-A9FE-620447FD7D6D}"/>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45BD20-7420-4FAA-9F9A-466955D29C4C}"/>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644E91-6677-49C0-B919-8B4C548C4F0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6A8E28-5692-4E77-A423-C027BDB23A6E}"/>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396E81-7842-449B-8D46-BAEF7174D203}"/>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F0A0E6-AF40-4A5E-8B16-E777D4F5CA5F}"/>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2F5990-E044-4117-8AE9-04F361DCDF6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8F7D98-8277-4DF3-AD24-1D7E96604FC2}"/>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B9EAFB-A3CB-4B91-A29E-27403F661132}"/>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E3E576-4988-4FD6-BF02-A10A6DAC116E}"/>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1A921D-C966-4972-A0E5-52094E6B971C}"/>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0B5E64-3021-4015-BC92-BA8F1D13D90E}"/>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483446-3F65-4171-8264-69D875118A18}"/>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7721B3-3E51-4A05-A9E7-53C47BEE5ED4}"/>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A963BC-467B-486A-8361-752656344A92}"/>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00691F-50BC-4336-B57C-E6FCD7F708DE}"/>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0AF432-1524-4417-9A40-F0158EE60A11}"/>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916277-DE9A-4D8A-BF79-278F2AC98099}"/>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4348C1-656F-4A35-9AB9-472BDA6A1CE7}"/>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8032D0-3D9E-47A8-B3FA-468B0ED60859}"/>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3A8F93-67F7-45C5-8733-3CBE57E8D200}"/>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4C29B0-7932-4610-B72D-B2EA283417CB}"/>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6422D6-2443-4AC4-8DAA-DE8EF33D18B7}"/>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E036F08-0C2C-4277-B744-7CF6467515C1}"/>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71C13E9-7D8B-4065-B3A1-8090501B525E}"/>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8DF2C39-E58D-404F-81B6-232FBF1715C4}"/>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2B24B93-B03F-4CDD-805D-1678E5EA480E}"/>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C152EE2-243F-435C-9EC9-102AFE86EC8D}"/>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D2B3A23-4472-44A9-B567-BB3A46077A5B}"/>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1A7D716-4074-4B1A-B236-1DB9ACEFAB37}"/>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DEE957C-4357-495F-A58B-404C4231B521}"/>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3163331-ABE4-4C90-9141-2855280D2559}"/>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4451892-8F01-4B4E-B5E9-1EFCEF10DD0D}"/>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DE20328-CF7A-44EA-A88C-1587B714594F}"/>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044B74F-6FC4-415D-A29D-9026AEF777B8}"/>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a:extLst>
            <a:ext uri="{FF2B5EF4-FFF2-40B4-BE49-F238E27FC236}">
              <a16:creationId xmlns:a16="http://schemas.microsoft.com/office/drawing/2014/main" id="{5AE2157F-A0EA-4C5B-B863-79F7ED94CADB}"/>
            </a:ext>
          </a:extLst>
        </xdr:cNvPr>
        <xdr:cNvCxnSpPr/>
      </xdr:nvCxnSpPr>
      <xdr:spPr>
        <a:xfrm flipV="1">
          <a:off x="4180840" y="5755386"/>
          <a:ext cx="0" cy="95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a:extLst>
            <a:ext uri="{FF2B5EF4-FFF2-40B4-BE49-F238E27FC236}">
              <a16:creationId xmlns:a16="http://schemas.microsoft.com/office/drawing/2014/main" id="{4BA23BEA-8C5A-4912-AFAD-95D6950BA566}"/>
            </a:ext>
          </a:extLst>
        </xdr:cNvPr>
        <xdr:cNvSpPr txBox="1"/>
      </xdr:nvSpPr>
      <xdr:spPr>
        <a:xfrm>
          <a:off x="4219575" y="671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a:extLst>
            <a:ext uri="{FF2B5EF4-FFF2-40B4-BE49-F238E27FC236}">
              <a16:creationId xmlns:a16="http://schemas.microsoft.com/office/drawing/2014/main" id="{703E42C8-4C4A-436D-8EA9-18BDFA54525C}"/>
            </a:ext>
          </a:extLst>
        </xdr:cNvPr>
        <xdr:cNvCxnSpPr/>
      </xdr:nvCxnSpPr>
      <xdr:spPr>
        <a:xfrm>
          <a:off x="4105275" y="67086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a:extLst>
            <a:ext uri="{FF2B5EF4-FFF2-40B4-BE49-F238E27FC236}">
              <a16:creationId xmlns:a16="http://schemas.microsoft.com/office/drawing/2014/main" id="{1E47BD42-D229-43E2-8D27-C9208FA2D9FC}"/>
            </a:ext>
          </a:extLst>
        </xdr:cNvPr>
        <xdr:cNvSpPr txBox="1"/>
      </xdr:nvSpPr>
      <xdr:spPr>
        <a:xfrm>
          <a:off x="4219575" y="55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a:extLst>
            <a:ext uri="{FF2B5EF4-FFF2-40B4-BE49-F238E27FC236}">
              <a16:creationId xmlns:a16="http://schemas.microsoft.com/office/drawing/2014/main" id="{50699498-F6EE-4302-AFAE-7264C7DA2ED5}"/>
            </a:ext>
          </a:extLst>
        </xdr:cNvPr>
        <xdr:cNvCxnSpPr/>
      </xdr:nvCxnSpPr>
      <xdr:spPr>
        <a:xfrm>
          <a:off x="4105275" y="575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79265</xdr:rowOff>
    </xdr:from>
    <xdr:ext cx="405111" cy="259045"/>
    <xdr:sp macro="" textlink="">
      <xdr:nvSpPr>
        <xdr:cNvPr id="60" name="【道路】&#10;有形固定資産減価償却率平均値テキスト">
          <a:extLst>
            <a:ext uri="{FF2B5EF4-FFF2-40B4-BE49-F238E27FC236}">
              <a16:creationId xmlns:a16="http://schemas.microsoft.com/office/drawing/2014/main" id="{FC0D0356-A9E9-48ED-B948-5444A2577FAC}"/>
            </a:ext>
          </a:extLst>
        </xdr:cNvPr>
        <xdr:cNvSpPr txBox="1"/>
      </xdr:nvSpPr>
      <xdr:spPr>
        <a:xfrm>
          <a:off x="4219575" y="6080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a:extLst>
            <a:ext uri="{FF2B5EF4-FFF2-40B4-BE49-F238E27FC236}">
              <a16:creationId xmlns:a16="http://schemas.microsoft.com/office/drawing/2014/main" id="{E18327D5-B60E-427C-ACCB-F483E6A55423}"/>
            </a:ext>
          </a:extLst>
        </xdr:cNvPr>
        <xdr:cNvSpPr/>
      </xdr:nvSpPr>
      <xdr:spPr>
        <a:xfrm>
          <a:off x="4124325" y="61047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a:extLst>
            <a:ext uri="{FF2B5EF4-FFF2-40B4-BE49-F238E27FC236}">
              <a16:creationId xmlns:a16="http://schemas.microsoft.com/office/drawing/2014/main" id="{870289EE-590C-4474-A456-4E13DBC4D668}"/>
            </a:ext>
          </a:extLst>
        </xdr:cNvPr>
        <xdr:cNvSpPr/>
      </xdr:nvSpPr>
      <xdr:spPr>
        <a:xfrm>
          <a:off x="3381375" y="599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a:extLst>
            <a:ext uri="{FF2B5EF4-FFF2-40B4-BE49-F238E27FC236}">
              <a16:creationId xmlns:a16="http://schemas.microsoft.com/office/drawing/2014/main" id="{A3DA3BD6-1E79-40F7-93C7-3CFB87239FCC}"/>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98E9ABE3-0705-4A15-99C6-FDBEDFF94167}"/>
            </a:ext>
          </a:extLst>
        </xdr:cNvPr>
        <xdr:cNvSpPr/>
      </xdr:nvSpPr>
      <xdr:spPr>
        <a:xfrm>
          <a:off x="1781175" y="58202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a:extLst>
            <a:ext uri="{FF2B5EF4-FFF2-40B4-BE49-F238E27FC236}">
              <a16:creationId xmlns:a16="http://schemas.microsoft.com/office/drawing/2014/main" id="{06842C94-FBDF-4956-B672-7C7B7DDD93E4}"/>
            </a:ext>
          </a:extLst>
        </xdr:cNvPr>
        <xdr:cNvSpPr/>
      </xdr:nvSpPr>
      <xdr:spPr>
        <a:xfrm>
          <a:off x="981075" y="57731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6C570B3-77E1-456D-83D4-13006A0146F6}"/>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4276581-9B6A-4254-A35C-9D60DD65330C}"/>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A9E70C-3FD9-41F6-B23D-5C8BF2C54CA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8CD6D4-96CE-4151-8950-CF2382EB8ED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C16B64-087B-47DB-9704-E54AE740F8DD}"/>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96266</xdr:rowOff>
    </xdr:from>
    <xdr:to>
      <xdr:col>24</xdr:col>
      <xdr:colOff>114300</xdr:colOff>
      <xdr:row>36</xdr:row>
      <xdr:rowOff>26416</xdr:rowOff>
    </xdr:to>
    <xdr:sp macro="" textlink="">
      <xdr:nvSpPr>
        <xdr:cNvPr id="71" name="楕円 70">
          <a:extLst>
            <a:ext uri="{FF2B5EF4-FFF2-40B4-BE49-F238E27FC236}">
              <a16:creationId xmlns:a16="http://schemas.microsoft.com/office/drawing/2014/main" id="{A73EF9E9-8C38-485E-91A3-2E95197FB67C}"/>
            </a:ext>
          </a:extLst>
        </xdr:cNvPr>
        <xdr:cNvSpPr/>
      </xdr:nvSpPr>
      <xdr:spPr>
        <a:xfrm>
          <a:off x="4124325" y="57731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11193</xdr:rowOff>
    </xdr:from>
    <xdr:ext cx="405111" cy="259045"/>
    <xdr:sp macro="" textlink="">
      <xdr:nvSpPr>
        <xdr:cNvPr id="72" name="【道路】&#10;有形固定資産減価償却率該当値テキスト">
          <a:extLst>
            <a:ext uri="{FF2B5EF4-FFF2-40B4-BE49-F238E27FC236}">
              <a16:creationId xmlns:a16="http://schemas.microsoft.com/office/drawing/2014/main" id="{BF59AB89-8365-4CEC-A66E-372C5613DFD0}"/>
            </a:ext>
          </a:extLst>
        </xdr:cNvPr>
        <xdr:cNvSpPr txBox="1"/>
      </xdr:nvSpPr>
      <xdr:spPr>
        <a:xfrm>
          <a:off x="4219575" y="568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103124</xdr:rowOff>
    </xdr:from>
    <xdr:to>
      <xdr:col>20</xdr:col>
      <xdr:colOff>38100</xdr:colOff>
      <xdr:row>35</xdr:row>
      <xdr:rowOff>33274</xdr:rowOff>
    </xdr:to>
    <xdr:sp macro="" textlink="">
      <xdr:nvSpPr>
        <xdr:cNvPr id="73" name="楕円 72">
          <a:extLst>
            <a:ext uri="{FF2B5EF4-FFF2-40B4-BE49-F238E27FC236}">
              <a16:creationId xmlns:a16="http://schemas.microsoft.com/office/drawing/2014/main" id="{2739CEA2-BA68-4135-8D82-504FECC00FBE}"/>
            </a:ext>
          </a:extLst>
        </xdr:cNvPr>
        <xdr:cNvSpPr/>
      </xdr:nvSpPr>
      <xdr:spPr>
        <a:xfrm>
          <a:off x="3381375" y="5621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153924</xdr:rowOff>
    </xdr:from>
    <xdr:to>
      <xdr:col>24</xdr:col>
      <xdr:colOff>63500</xdr:colOff>
      <xdr:row>35</xdr:row>
      <xdr:rowOff>147066</xdr:rowOff>
    </xdr:to>
    <xdr:cxnSp macro="">
      <xdr:nvCxnSpPr>
        <xdr:cNvPr id="74" name="直線コネクタ 73">
          <a:extLst>
            <a:ext uri="{FF2B5EF4-FFF2-40B4-BE49-F238E27FC236}">
              <a16:creationId xmlns:a16="http://schemas.microsoft.com/office/drawing/2014/main" id="{E6AC936D-DD7B-4B71-9853-3AA691DD6B52}"/>
            </a:ext>
          </a:extLst>
        </xdr:cNvPr>
        <xdr:cNvCxnSpPr/>
      </xdr:nvCxnSpPr>
      <xdr:spPr>
        <a:xfrm>
          <a:off x="3429000" y="5668899"/>
          <a:ext cx="752475" cy="1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25400</xdr:rowOff>
    </xdr:from>
    <xdr:to>
      <xdr:col>15</xdr:col>
      <xdr:colOff>101600</xdr:colOff>
      <xdr:row>34</xdr:row>
      <xdr:rowOff>127000</xdr:rowOff>
    </xdr:to>
    <xdr:sp macro="" textlink="">
      <xdr:nvSpPr>
        <xdr:cNvPr id="75" name="楕円 74">
          <a:extLst>
            <a:ext uri="{FF2B5EF4-FFF2-40B4-BE49-F238E27FC236}">
              <a16:creationId xmlns:a16="http://schemas.microsoft.com/office/drawing/2014/main" id="{059FC829-8FA5-4DE3-A062-04B9E74F05F9}"/>
            </a:ext>
          </a:extLst>
        </xdr:cNvPr>
        <xdr:cNvSpPr/>
      </xdr:nvSpPr>
      <xdr:spPr>
        <a:xfrm>
          <a:off x="2571750" y="554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76200</xdr:rowOff>
    </xdr:from>
    <xdr:to>
      <xdr:col>19</xdr:col>
      <xdr:colOff>177800</xdr:colOff>
      <xdr:row>34</xdr:row>
      <xdr:rowOff>153924</xdr:rowOff>
    </xdr:to>
    <xdr:cxnSp macro="">
      <xdr:nvCxnSpPr>
        <xdr:cNvPr id="76" name="直線コネクタ 75">
          <a:extLst>
            <a:ext uri="{FF2B5EF4-FFF2-40B4-BE49-F238E27FC236}">
              <a16:creationId xmlns:a16="http://schemas.microsoft.com/office/drawing/2014/main" id="{81C59456-A18E-4987-9652-3BB231AAD908}"/>
            </a:ext>
          </a:extLst>
        </xdr:cNvPr>
        <xdr:cNvCxnSpPr/>
      </xdr:nvCxnSpPr>
      <xdr:spPr>
        <a:xfrm>
          <a:off x="2619375" y="5591175"/>
          <a:ext cx="809625"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43688</xdr:rowOff>
    </xdr:from>
    <xdr:to>
      <xdr:col>10</xdr:col>
      <xdr:colOff>165100</xdr:colOff>
      <xdr:row>34</xdr:row>
      <xdr:rowOff>145288</xdr:rowOff>
    </xdr:to>
    <xdr:sp macro="" textlink="">
      <xdr:nvSpPr>
        <xdr:cNvPr id="77" name="楕円 76">
          <a:extLst>
            <a:ext uri="{FF2B5EF4-FFF2-40B4-BE49-F238E27FC236}">
              <a16:creationId xmlns:a16="http://schemas.microsoft.com/office/drawing/2014/main" id="{88FFDA2A-633E-4792-B77A-A6620C3BB4D2}"/>
            </a:ext>
          </a:extLst>
        </xdr:cNvPr>
        <xdr:cNvSpPr/>
      </xdr:nvSpPr>
      <xdr:spPr>
        <a:xfrm>
          <a:off x="1781175" y="55618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76200</xdr:rowOff>
    </xdr:from>
    <xdr:to>
      <xdr:col>15</xdr:col>
      <xdr:colOff>50800</xdr:colOff>
      <xdr:row>34</xdr:row>
      <xdr:rowOff>94488</xdr:rowOff>
    </xdr:to>
    <xdr:cxnSp macro="">
      <xdr:nvCxnSpPr>
        <xdr:cNvPr id="78" name="直線コネクタ 77">
          <a:extLst>
            <a:ext uri="{FF2B5EF4-FFF2-40B4-BE49-F238E27FC236}">
              <a16:creationId xmlns:a16="http://schemas.microsoft.com/office/drawing/2014/main" id="{D099A125-F8E3-4CAA-9396-F6B5312B09F0}"/>
            </a:ext>
          </a:extLst>
        </xdr:cNvPr>
        <xdr:cNvCxnSpPr/>
      </xdr:nvCxnSpPr>
      <xdr:spPr>
        <a:xfrm flipV="1">
          <a:off x="1828800" y="5591175"/>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160274</xdr:rowOff>
    </xdr:from>
    <xdr:to>
      <xdr:col>6</xdr:col>
      <xdr:colOff>38100</xdr:colOff>
      <xdr:row>34</xdr:row>
      <xdr:rowOff>90424</xdr:rowOff>
    </xdr:to>
    <xdr:sp macro="" textlink="">
      <xdr:nvSpPr>
        <xdr:cNvPr id="79" name="楕円 78">
          <a:extLst>
            <a:ext uri="{FF2B5EF4-FFF2-40B4-BE49-F238E27FC236}">
              <a16:creationId xmlns:a16="http://schemas.microsoft.com/office/drawing/2014/main" id="{D4F1D486-2C30-47B8-A7CC-37451BAEFFCD}"/>
            </a:ext>
          </a:extLst>
        </xdr:cNvPr>
        <xdr:cNvSpPr/>
      </xdr:nvSpPr>
      <xdr:spPr>
        <a:xfrm>
          <a:off x="981075" y="551649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39624</xdr:rowOff>
    </xdr:from>
    <xdr:to>
      <xdr:col>10</xdr:col>
      <xdr:colOff>114300</xdr:colOff>
      <xdr:row>34</xdr:row>
      <xdr:rowOff>94488</xdr:rowOff>
    </xdr:to>
    <xdr:cxnSp macro="">
      <xdr:nvCxnSpPr>
        <xdr:cNvPr id="80" name="直線コネクタ 79">
          <a:extLst>
            <a:ext uri="{FF2B5EF4-FFF2-40B4-BE49-F238E27FC236}">
              <a16:creationId xmlns:a16="http://schemas.microsoft.com/office/drawing/2014/main" id="{E197F233-6004-4057-B931-058871382108}"/>
            </a:ext>
          </a:extLst>
        </xdr:cNvPr>
        <xdr:cNvCxnSpPr/>
      </xdr:nvCxnSpPr>
      <xdr:spPr>
        <a:xfrm>
          <a:off x="1028700" y="5554599"/>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5A611F35-7A54-4795-8F6C-77DFE0DD1A3C}"/>
            </a:ext>
          </a:extLst>
        </xdr:cNvPr>
        <xdr:cNvSpPr txBox="1"/>
      </xdr:nvSpPr>
      <xdr:spPr>
        <a:xfrm>
          <a:off x="3239144"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2" name="n_2aveValue【道路】&#10;有形固定資産減価償却率">
          <a:extLst>
            <a:ext uri="{FF2B5EF4-FFF2-40B4-BE49-F238E27FC236}">
              <a16:creationId xmlns:a16="http://schemas.microsoft.com/office/drawing/2014/main" id="{7E9EF932-7D69-4860-B577-3F3A2FA15B88}"/>
            </a:ext>
          </a:extLst>
        </xdr:cNvPr>
        <xdr:cNvSpPr txBox="1"/>
      </xdr:nvSpPr>
      <xdr:spPr>
        <a:xfrm>
          <a:off x="2439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a:extLst>
            <a:ext uri="{FF2B5EF4-FFF2-40B4-BE49-F238E27FC236}">
              <a16:creationId xmlns:a16="http://schemas.microsoft.com/office/drawing/2014/main" id="{D3DE57C7-981C-4AEE-9937-73A4FC8CF31D}"/>
            </a:ext>
          </a:extLst>
        </xdr:cNvPr>
        <xdr:cNvSpPr txBox="1"/>
      </xdr:nvSpPr>
      <xdr:spPr>
        <a:xfrm>
          <a:off x="1648469" y="590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17543</xdr:rowOff>
    </xdr:from>
    <xdr:ext cx="405111" cy="259045"/>
    <xdr:sp macro="" textlink="">
      <xdr:nvSpPr>
        <xdr:cNvPr id="84" name="n_4aveValue【道路】&#10;有形固定資産減価償却率">
          <a:extLst>
            <a:ext uri="{FF2B5EF4-FFF2-40B4-BE49-F238E27FC236}">
              <a16:creationId xmlns:a16="http://schemas.microsoft.com/office/drawing/2014/main" id="{6D335262-7D6F-4308-840E-B81A9049E5B3}"/>
            </a:ext>
          </a:extLst>
        </xdr:cNvPr>
        <xdr:cNvSpPr txBox="1"/>
      </xdr:nvSpPr>
      <xdr:spPr>
        <a:xfrm>
          <a:off x="848369"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49801</xdr:rowOff>
    </xdr:from>
    <xdr:ext cx="405111" cy="259045"/>
    <xdr:sp macro="" textlink="">
      <xdr:nvSpPr>
        <xdr:cNvPr id="85" name="n_1mainValue【道路】&#10;有形固定資産減価償却率">
          <a:extLst>
            <a:ext uri="{FF2B5EF4-FFF2-40B4-BE49-F238E27FC236}">
              <a16:creationId xmlns:a16="http://schemas.microsoft.com/office/drawing/2014/main" id="{74E6C3EF-ED28-4D5B-83A2-0A1496B0E5EC}"/>
            </a:ext>
          </a:extLst>
        </xdr:cNvPr>
        <xdr:cNvSpPr txBox="1"/>
      </xdr:nvSpPr>
      <xdr:spPr>
        <a:xfrm>
          <a:off x="3239144" y="539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143527</xdr:rowOff>
    </xdr:from>
    <xdr:ext cx="405111" cy="259045"/>
    <xdr:sp macro="" textlink="">
      <xdr:nvSpPr>
        <xdr:cNvPr id="86" name="n_2mainValue【道路】&#10;有形固定資産減価償却率">
          <a:extLst>
            <a:ext uri="{FF2B5EF4-FFF2-40B4-BE49-F238E27FC236}">
              <a16:creationId xmlns:a16="http://schemas.microsoft.com/office/drawing/2014/main" id="{3AE3306A-22B9-4245-9735-A00F799014F3}"/>
            </a:ext>
          </a:extLst>
        </xdr:cNvPr>
        <xdr:cNvSpPr txBox="1"/>
      </xdr:nvSpPr>
      <xdr:spPr>
        <a:xfrm>
          <a:off x="2439044" y="53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161815</xdr:rowOff>
    </xdr:from>
    <xdr:ext cx="405111" cy="259045"/>
    <xdr:sp macro="" textlink="">
      <xdr:nvSpPr>
        <xdr:cNvPr id="87" name="n_3mainValue【道路】&#10;有形固定資産減価償却率">
          <a:extLst>
            <a:ext uri="{FF2B5EF4-FFF2-40B4-BE49-F238E27FC236}">
              <a16:creationId xmlns:a16="http://schemas.microsoft.com/office/drawing/2014/main" id="{64A9A36C-D5E3-4A78-86C9-30A96108A8C7}"/>
            </a:ext>
          </a:extLst>
        </xdr:cNvPr>
        <xdr:cNvSpPr txBox="1"/>
      </xdr:nvSpPr>
      <xdr:spPr>
        <a:xfrm>
          <a:off x="1648469" y="535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106951</xdr:rowOff>
    </xdr:from>
    <xdr:ext cx="405111" cy="259045"/>
    <xdr:sp macro="" textlink="">
      <xdr:nvSpPr>
        <xdr:cNvPr id="88" name="n_4mainValue【道路】&#10;有形固定資産減価償却率">
          <a:extLst>
            <a:ext uri="{FF2B5EF4-FFF2-40B4-BE49-F238E27FC236}">
              <a16:creationId xmlns:a16="http://schemas.microsoft.com/office/drawing/2014/main" id="{F85BEE6E-1776-4803-B35D-CE62C95EF161}"/>
            </a:ext>
          </a:extLst>
        </xdr:cNvPr>
        <xdr:cNvSpPr txBox="1"/>
      </xdr:nvSpPr>
      <xdr:spPr>
        <a:xfrm>
          <a:off x="848369"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6825F9C-AA7A-40F5-AA9F-DC6E2D41E55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184B890-EB40-4DD0-9BCC-F1A4349ACFE1}"/>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5F458E4-ED66-4659-9CA6-295E3703888C}"/>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880D9C2-331C-4BF4-A9F5-2FA05F3BF2A3}"/>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D0DEFC9-70A6-422B-BD31-605E85D70FB3}"/>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7454717-1E48-4A25-A2F9-F688EF49245C}"/>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45CC113-2282-4238-893C-FFDC1FACA4AF}"/>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9D77161-D7F2-43B0-A298-D811A6BF49F5}"/>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25EDA20-46E0-434B-A595-D0B791BC72F5}"/>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C534576-61F7-4557-84A1-26F7E8B7A837}"/>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DDC1094F-A65D-4612-B0F2-69535F33FEDA}"/>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EC8ECB8F-779A-4AA7-893D-1B8B94DC40F1}"/>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a:extLst>
            <a:ext uri="{FF2B5EF4-FFF2-40B4-BE49-F238E27FC236}">
              <a16:creationId xmlns:a16="http://schemas.microsoft.com/office/drawing/2014/main" id="{6163FCCE-0030-4ACE-8A8E-6D6FFC5E764F}"/>
            </a:ext>
          </a:extLst>
        </xdr:cNvPr>
        <xdr:cNvSpPr txBox="1"/>
      </xdr:nvSpPr>
      <xdr:spPr>
        <a:xfrm>
          <a:off x="5478976" y="664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77DD8D46-B514-430E-BB2A-70C6815E2DDB}"/>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a:extLst>
            <a:ext uri="{FF2B5EF4-FFF2-40B4-BE49-F238E27FC236}">
              <a16:creationId xmlns:a16="http://schemas.microsoft.com/office/drawing/2014/main" id="{DF8D085C-9EDF-4338-911F-1AC2AB941001}"/>
            </a:ext>
          </a:extLst>
        </xdr:cNvPr>
        <xdr:cNvSpPr txBox="1"/>
      </xdr:nvSpPr>
      <xdr:spPr>
        <a:xfrm>
          <a:off x="547897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E8AAB837-3FFE-4151-946E-0F521E1ABA4C}"/>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a:extLst>
            <a:ext uri="{FF2B5EF4-FFF2-40B4-BE49-F238E27FC236}">
              <a16:creationId xmlns:a16="http://schemas.microsoft.com/office/drawing/2014/main" id="{DBB79D7F-D408-4093-BB38-DF4B1B6B6C86}"/>
            </a:ext>
          </a:extLst>
        </xdr:cNvPr>
        <xdr:cNvSpPr txBox="1"/>
      </xdr:nvSpPr>
      <xdr:spPr>
        <a:xfrm>
          <a:off x="5478976" y="577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B81EE196-3F1E-4C38-8BED-E153A1F50D9F}"/>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a:extLst>
            <a:ext uri="{FF2B5EF4-FFF2-40B4-BE49-F238E27FC236}">
              <a16:creationId xmlns:a16="http://schemas.microsoft.com/office/drawing/2014/main" id="{2048096D-0149-47DE-B02D-9377E910E3EF}"/>
            </a:ext>
          </a:extLst>
        </xdr:cNvPr>
        <xdr:cNvSpPr txBox="1"/>
      </xdr:nvSpPr>
      <xdr:spPr>
        <a:xfrm>
          <a:off x="5478976" y="53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59532C6-90E0-462E-AA13-88C3655B0FE8}"/>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E2CA6D77-06A4-4C53-871B-024EE916345F}"/>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99D93844-EC32-4FDF-9209-94C5483D8E7E}"/>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a:extLst>
            <a:ext uri="{FF2B5EF4-FFF2-40B4-BE49-F238E27FC236}">
              <a16:creationId xmlns:a16="http://schemas.microsoft.com/office/drawing/2014/main" id="{595234F1-E97D-4F7C-A2B7-34100FA0E614}"/>
            </a:ext>
          </a:extLst>
        </xdr:cNvPr>
        <xdr:cNvCxnSpPr/>
      </xdr:nvCxnSpPr>
      <xdr:spPr>
        <a:xfrm flipV="1">
          <a:off x="9429115" y="5544749"/>
          <a:ext cx="0" cy="119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a:extLst>
            <a:ext uri="{FF2B5EF4-FFF2-40B4-BE49-F238E27FC236}">
              <a16:creationId xmlns:a16="http://schemas.microsoft.com/office/drawing/2014/main" id="{010DA973-FD2A-41EE-A4A8-FFD2111649CC}"/>
            </a:ext>
          </a:extLst>
        </xdr:cNvPr>
        <xdr:cNvSpPr txBox="1"/>
      </xdr:nvSpPr>
      <xdr:spPr>
        <a:xfrm>
          <a:off x="9467850" y="67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a:extLst>
            <a:ext uri="{FF2B5EF4-FFF2-40B4-BE49-F238E27FC236}">
              <a16:creationId xmlns:a16="http://schemas.microsoft.com/office/drawing/2014/main" id="{0FBB9039-A933-439F-AC7C-5A51786C857A}"/>
            </a:ext>
          </a:extLst>
        </xdr:cNvPr>
        <xdr:cNvCxnSpPr/>
      </xdr:nvCxnSpPr>
      <xdr:spPr>
        <a:xfrm>
          <a:off x="9363075" y="673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a:extLst>
            <a:ext uri="{FF2B5EF4-FFF2-40B4-BE49-F238E27FC236}">
              <a16:creationId xmlns:a16="http://schemas.microsoft.com/office/drawing/2014/main" id="{A94D7D22-B55E-4973-97F5-73EDFEE1B40D}"/>
            </a:ext>
          </a:extLst>
        </xdr:cNvPr>
        <xdr:cNvSpPr txBox="1"/>
      </xdr:nvSpPr>
      <xdr:spPr>
        <a:xfrm>
          <a:off x="9467850" y="53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a:extLst>
            <a:ext uri="{FF2B5EF4-FFF2-40B4-BE49-F238E27FC236}">
              <a16:creationId xmlns:a16="http://schemas.microsoft.com/office/drawing/2014/main" id="{AEC70D95-83D7-4D55-8022-8B3D995951E0}"/>
            </a:ext>
          </a:extLst>
        </xdr:cNvPr>
        <xdr:cNvCxnSpPr/>
      </xdr:nvCxnSpPr>
      <xdr:spPr>
        <a:xfrm>
          <a:off x="9363075" y="55447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a:extLst>
            <a:ext uri="{FF2B5EF4-FFF2-40B4-BE49-F238E27FC236}">
              <a16:creationId xmlns:a16="http://schemas.microsoft.com/office/drawing/2014/main" id="{A763D80C-EF1F-4AEC-B13E-C65491E260E8}"/>
            </a:ext>
          </a:extLst>
        </xdr:cNvPr>
        <xdr:cNvSpPr txBox="1"/>
      </xdr:nvSpPr>
      <xdr:spPr>
        <a:xfrm>
          <a:off x="9467850" y="6161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a:extLst>
            <a:ext uri="{FF2B5EF4-FFF2-40B4-BE49-F238E27FC236}">
              <a16:creationId xmlns:a16="http://schemas.microsoft.com/office/drawing/2014/main" id="{7F7BD60D-CC16-4BEE-99F9-319BA72C38B3}"/>
            </a:ext>
          </a:extLst>
        </xdr:cNvPr>
        <xdr:cNvSpPr/>
      </xdr:nvSpPr>
      <xdr:spPr>
        <a:xfrm>
          <a:off x="9401175" y="630720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a:extLst>
            <a:ext uri="{FF2B5EF4-FFF2-40B4-BE49-F238E27FC236}">
              <a16:creationId xmlns:a16="http://schemas.microsoft.com/office/drawing/2014/main" id="{16D14F29-D3C1-42D5-B8E8-3D75AD782C67}"/>
            </a:ext>
          </a:extLst>
        </xdr:cNvPr>
        <xdr:cNvSpPr/>
      </xdr:nvSpPr>
      <xdr:spPr>
        <a:xfrm>
          <a:off x="8639175" y="66567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a:extLst>
            <a:ext uri="{FF2B5EF4-FFF2-40B4-BE49-F238E27FC236}">
              <a16:creationId xmlns:a16="http://schemas.microsoft.com/office/drawing/2014/main" id="{98B082CD-6145-4EB3-8E60-9B6AE70CDA6A}"/>
            </a:ext>
          </a:extLst>
        </xdr:cNvPr>
        <xdr:cNvSpPr/>
      </xdr:nvSpPr>
      <xdr:spPr>
        <a:xfrm>
          <a:off x="7839075" y="66119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a:extLst>
            <a:ext uri="{FF2B5EF4-FFF2-40B4-BE49-F238E27FC236}">
              <a16:creationId xmlns:a16="http://schemas.microsoft.com/office/drawing/2014/main" id="{9DF39839-66FA-43F8-9F43-B7B2FD9FDF8D}"/>
            </a:ext>
          </a:extLst>
        </xdr:cNvPr>
        <xdr:cNvSpPr/>
      </xdr:nvSpPr>
      <xdr:spPr>
        <a:xfrm>
          <a:off x="7029450" y="66127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a:extLst>
            <a:ext uri="{FF2B5EF4-FFF2-40B4-BE49-F238E27FC236}">
              <a16:creationId xmlns:a16="http://schemas.microsoft.com/office/drawing/2014/main" id="{C6EE758E-3D23-45FD-8536-D044224B1782}"/>
            </a:ext>
          </a:extLst>
        </xdr:cNvPr>
        <xdr:cNvSpPr/>
      </xdr:nvSpPr>
      <xdr:spPr>
        <a:xfrm>
          <a:off x="6238875" y="662798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8012CE9-029A-4632-964B-DC726442E3C6}"/>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2AFA28-52C4-43B4-A1CB-1F05BDA545D6}"/>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4A7D152-50AA-456A-98CD-2EF616AFFE54}"/>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56C5BE5-3845-449B-9BDE-24F8A355437B}"/>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857B8E-433E-4861-84C9-9E0644CECDAA}"/>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103353</xdr:rowOff>
    </xdr:from>
    <xdr:to>
      <xdr:col>55</xdr:col>
      <xdr:colOff>50800</xdr:colOff>
      <xdr:row>40</xdr:row>
      <xdr:rowOff>33503</xdr:rowOff>
    </xdr:to>
    <xdr:sp macro="" textlink="">
      <xdr:nvSpPr>
        <xdr:cNvPr id="127" name="楕円 126">
          <a:extLst>
            <a:ext uri="{FF2B5EF4-FFF2-40B4-BE49-F238E27FC236}">
              <a16:creationId xmlns:a16="http://schemas.microsoft.com/office/drawing/2014/main" id="{6902389D-F7CF-4E3F-8345-8CF346A85A6B}"/>
            </a:ext>
          </a:extLst>
        </xdr:cNvPr>
        <xdr:cNvSpPr/>
      </xdr:nvSpPr>
      <xdr:spPr>
        <a:xfrm>
          <a:off x="9401175" y="643112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81780</xdr:rowOff>
    </xdr:from>
    <xdr:ext cx="534377" cy="259045"/>
    <xdr:sp macro="" textlink="">
      <xdr:nvSpPr>
        <xdr:cNvPr id="128" name="【道路】&#10;一人当たり延長該当値テキスト">
          <a:extLst>
            <a:ext uri="{FF2B5EF4-FFF2-40B4-BE49-F238E27FC236}">
              <a16:creationId xmlns:a16="http://schemas.microsoft.com/office/drawing/2014/main" id="{D17A225F-C625-4D7B-825A-5A0D27FE2DD8}"/>
            </a:ext>
          </a:extLst>
        </xdr:cNvPr>
        <xdr:cNvSpPr txBox="1"/>
      </xdr:nvSpPr>
      <xdr:spPr>
        <a:xfrm>
          <a:off x="9467850" y="64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112268</xdr:rowOff>
    </xdr:from>
    <xdr:to>
      <xdr:col>50</xdr:col>
      <xdr:colOff>165100</xdr:colOff>
      <xdr:row>40</xdr:row>
      <xdr:rowOff>42418</xdr:rowOff>
    </xdr:to>
    <xdr:sp macro="" textlink="">
      <xdr:nvSpPr>
        <xdr:cNvPr id="129" name="楕円 128">
          <a:extLst>
            <a:ext uri="{FF2B5EF4-FFF2-40B4-BE49-F238E27FC236}">
              <a16:creationId xmlns:a16="http://schemas.microsoft.com/office/drawing/2014/main" id="{FEF4D202-C6E6-4578-B124-389BD40D57B6}"/>
            </a:ext>
          </a:extLst>
        </xdr:cNvPr>
        <xdr:cNvSpPr/>
      </xdr:nvSpPr>
      <xdr:spPr>
        <a:xfrm>
          <a:off x="8639175" y="64368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154153</xdr:rowOff>
    </xdr:from>
    <xdr:to>
      <xdr:col>55</xdr:col>
      <xdr:colOff>0</xdr:colOff>
      <xdr:row>39</xdr:row>
      <xdr:rowOff>163068</xdr:rowOff>
    </xdr:to>
    <xdr:cxnSp macro="">
      <xdr:nvCxnSpPr>
        <xdr:cNvPr id="130" name="直線コネクタ 129">
          <a:extLst>
            <a:ext uri="{FF2B5EF4-FFF2-40B4-BE49-F238E27FC236}">
              <a16:creationId xmlns:a16="http://schemas.microsoft.com/office/drawing/2014/main" id="{D4A5FD8A-C9BF-4F3A-B058-5C90FA8D47BD}"/>
            </a:ext>
          </a:extLst>
        </xdr:cNvPr>
        <xdr:cNvCxnSpPr/>
      </xdr:nvCxnSpPr>
      <xdr:spPr>
        <a:xfrm flipV="1">
          <a:off x="8686800" y="6478753"/>
          <a:ext cx="74295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117846</xdr:rowOff>
    </xdr:from>
    <xdr:to>
      <xdr:col>46</xdr:col>
      <xdr:colOff>38100</xdr:colOff>
      <xdr:row>40</xdr:row>
      <xdr:rowOff>47996</xdr:rowOff>
    </xdr:to>
    <xdr:sp macro="" textlink="">
      <xdr:nvSpPr>
        <xdr:cNvPr id="131" name="楕円 130">
          <a:extLst>
            <a:ext uri="{FF2B5EF4-FFF2-40B4-BE49-F238E27FC236}">
              <a16:creationId xmlns:a16="http://schemas.microsoft.com/office/drawing/2014/main" id="{5C26D7BB-C025-4402-A56A-A9B155841E06}"/>
            </a:ext>
          </a:extLst>
        </xdr:cNvPr>
        <xdr:cNvSpPr/>
      </xdr:nvSpPr>
      <xdr:spPr>
        <a:xfrm>
          <a:off x="7839075" y="64456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163068</xdr:rowOff>
    </xdr:from>
    <xdr:to>
      <xdr:col>50</xdr:col>
      <xdr:colOff>114300</xdr:colOff>
      <xdr:row>39</xdr:row>
      <xdr:rowOff>168646</xdr:rowOff>
    </xdr:to>
    <xdr:cxnSp macro="">
      <xdr:nvCxnSpPr>
        <xdr:cNvPr id="132" name="直線コネクタ 131">
          <a:extLst>
            <a:ext uri="{FF2B5EF4-FFF2-40B4-BE49-F238E27FC236}">
              <a16:creationId xmlns:a16="http://schemas.microsoft.com/office/drawing/2014/main" id="{04525A99-C3D1-4E22-AA9B-C9B969B3C69E}"/>
            </a:ext>
          </a:extLst>
        </xdr:cNvPr>
        <xdr:cNvCxnSpPr/>
      </xdr:nvCxnSpPr>
      <xdr:spPr>
        <a:xfrm flipV="1">
          <a:off x="7886700" y="64844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131150</xdr:rowOff>
    </xdr:from>
    <xdr:to>
      <xdr:col>41</xdr:col>
      <xdr:colOff>101600</xdr:colOff>
      <xdr:row>40</xdr:row>
      <xdr:rowOff>61300</xdr:rowOff>
    </xdr:to>
    <xdr:sp macro="" textlink="">
      <xdr:nvSpPr>
        <xdr:cNvPr id="133" name="楕円 132">
          <a:extLst>
            <a:ext uri="{FF2B5EF4-FFF2-40B4-BE49-F238E27FC236}">
              <a16:creationId xmlns:a16="http://schemas.microsoft.com/office/drawing/2014/main" id="{99CC8EE7-EA10-470A-BCBF-A22E969583CA}"/>
            </a:ext>
          </a:extLst>
        </xdr:cNvPr>
        <xdr:cNvSpPr/>
      </xdr:nvSpPr>
      <xdr:spPr>
        <a:xfrm>
          <a:off x="7029450" y="6455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168646</xdr:rowOff>
    </xdr:from>
    <xdr:to>
      <xdr:col>45</xdr:col>
      <xdr:colOff>177800</xdr:colOff>
      <xdr:row>40</xdr:row>
      <xdr:rowOff>10500</xdr:rowOff>
    </xdr:to>
    <xdr:cxnSp macro="">
      <xdr:nvCxnSpPr>
        <xdr:cNvPr id="134" name="直線コネクタ 133">
          <a:extLst>
            <a:ext uri="{FF2B5EF4-FFF2-40B4-BE49-F238E27FC236}">
              <a16:creationId xmlns:a16="http://schemas.microsoft.com/office/drawing/2014/main" id="{0E5C5DC4-5A86-4E61-939E-BFE438F7E05B}"/>
            </a:ext>
          </a:extLst>
        </xdr:cNvPr>
        <xdr:cNvCxnSpPr/>
      </xdr:nvCxnSpPr>
      <xdr:spPr>
        <a:xfrm flipV="1">
          <a:off x="7077075" y="6483721"/>
          <a:ext cx="809625"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53701</xdr:rowOff>
    </xdr:from>
    <xdr:to>
      <xdr:col>36</xdr:col>
      <xdr:colOff>165100</xdr:colOff>
      <xdr:row>40</xdr:row>
      <xdr:rowOff>155301</xdr:rowOff>
    </xdr:to>
    <xdr:sp macro="" textlink="">
      <xdr:nvSpPr>
        <xdr:cNvPr id="135" name="楕円 134">
          <a:extLst>
            <a:ext uri="{FF2B5EF4-FFF2-40B4-BE49-F238E27FC236}">
              <a16:creationId xmlns:a16="http://schemas.microsoft.com/office/drawing/2014/main" id="{8CCB829A-8765-43DD-BBEC-1EB62E9443C2}"/>
            </a:ext>
          </a:extLst>
        </xdr:cNvPr>
        <xdr:cNvSpPr/>
      </xdr:nvSpPr>
      <xdr:spPr>
        <a:xfrm>
          <a:off x="6238875" y="65370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10500</xdr:rowOff>
    </xdr:from>
    <xdr:to>
      <xdr:col>41</xdr:col>
      <xdr:colOff>50800</xdr:colOff>
      <xdr:row>40</xdr:row>
      <xdr:rowOff>104501</xdr:rowOff>
    </xdr:to>
    <xdr:cxnSp macro="">
      <xdr:nvCxnSpPr>
        <xdr:cNvPr id="136" name="直線コネクタ 135">
          <a:extLst>
            <a:ext uri="{FF2B5EF4-FFF2-40B4-BE49-F238E27FC236}">
              <a16:creationId xmlns:a16="http://schemas.microsoft.com/office/drawing/2014/main" id="{E4247593-E884-475C-A031-306A26FE8B2F}"/>
            </a:ext>
          </a:extLst>
        </xdr:cNvPr>
        <xdr:cNvCxnSpPr/>
      </xdr:nvCxnSpPr>
      <xdr:spPr>
        <a:xfrm flipV="1">
          <a:off x="6286500" y="6493850"/>
          <a:ext cx="790575" cy="10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97873</xdr:rowOff>
    </xdr:from>
    <xdr:ext cx="534377" cy="259045"/>
    <xdr:sp macro="" textlink="">
      <xdr:nvSpPr>
        <xdr:cNvPr id="137" name="n_1aveValue【道路】&#10;一人当たり延長">
          <a:extLst>
            <a:ext uri="{FF2B5EF4-FFF2-40B4-BE49-F238E27FC236}">
              <a16:creationId xmlns:a16="http://schemas.microsoft.com/office/drawing/2014/main" id="{6C6DB28C-901C-415F-9968-B721D6A72909}"/>
            </a:ext>
          </a:extLst>
        </xdr:cNvPr>
        <xdr:cNvSpPr txBox="1"/>
      </xdr:nvSpPr>
      <xdr:spPr>
        <a:xfrm>
          <a:off x="8429136" y="67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43558</xdr:rowOff>
    </xdr:from>
    <xdr:ext cx="534377" cy="259045"/>
    <xdr:sp macro="" textlink="">
      <xdr:nvSpPr>
        <xdr:cNvPr id="138" name="n_2aveValue【道路】&#10;一人当たり延長">
          <a:extLst>
            <a:ext uri="{FF2B5EF4-FFF2-40B4-BE49-F238E27FC236}">
              <a16:creationId xmlns:a16="http://schemas.microsoft.com/office/drawing/2014/main" id="{06D801C9-01F8-4806-BACB-F0DEACEEFE6E}"/>
            </a:ext>
          </a:extLst>
        </xdr:cNvPr>
        <xdr:cNvSpPr txBox="1"/>
      </xdr:nvSpPr>
      <xdr:spPr>
        <a:xfrm>
          <a:off x="7648086" y="66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50690</xdr:rowOff>
    </xdr:from>
    <xdr:ext cx="534377" cy="259045"/>
    <xdr:sp macro="" textlink="">
      <xdr:nvSpPr>
        <xdr:cNvPr id="139" name="n_3aveValue【道路】&#10;一人当たり延長">
          <a:extLst>
            <a:ext uri="{FF2B5EF4-FFF2-40B4-BE49-F238E27FC236}">
              <a16:creationId xmlns:a16="http://schemas.microsoft.com/office/drawing/2014/main" id="{280F6C23-D9F7-4047-AEF7-E69CA42FD5CF}"/>
            </a:ext>
          </a:extLst>
        </xdr:cNvPr>
        <xdr:cNvSpPr txBox="1"/>
      </xdr:nvSpPr>
      <xdr:spPr>
        <a:xfrm>
          <a:off x="6847986" y="66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59560</xdr:rowOff>
    </xdr:from>
    <xdr:ext cx="534377" cy="259045"/>
    <xdr:sp macro="" textlink="">
      <xdr:nvSpPr>
        <xdr:cNvPr id="140" name="n_4aveValue【道路】&#10;一人当たり延長">
          <a:extLst>
            <a:ext uri="{FF2B5EF4-FFF2-40B4-BE49-F238E27FC236}">
              <a16:creationId xmlns:a16="http://schemas.microsoft.com/office/drawing/2014/main" id="{7182CBC5-301F-4927-A397-425A8886EBCA}"/>
            </a:ext>
          </a:extLst>
        </xdr:cNvPr>
        <xdr:cNvSpPr txBox="1"/>
      </xdr:nvSpPr>
      <xdr:spPr>
        <a:xfrm>
          <a:off x="6038361" y="67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58945</xdr:rowOff>
    </xdr:from>
    <xdr:ext cx="534377" cy="259045"/>
    <xdr:sp macro="" textlink="">
      <xdr:nvSpPr>
        <xdr:cNvPr id="141" name="n_1mainValue【道路】&#10;一人当たり延長">
          <a:extLst>
            <a:ext uri="{FF2B5EF4-FFF2-40B4-BE49-F238E27FC236}">
              <a16:creationId xmlns:a16="http://schemas.microsoft.com/office/drawing/2014/main" id="{DA20C48C-CD28-4E5C-A820-4216E54C145B}"/>
            </a:ext>
          </a:extLst>
        </xdr:cNvPr>
        <xdr:cNvSpPr txBox="1"/>
      </xdr:nvSpPr>
      <xdr:spPr>
        <a:xfrm>
          <a:off x="8429136" y="62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64523</xdr:rowOff>
    </xdr:from>
    <xdr:ext cx="534377" cy="259045"/>
    <xdr:sp macro="" textlink="">
      <xdr:nvSpPr>
        <xdr:cNvPr id="142" name="n_2mainValue【道路】&#10;一人当たり延長">
          <a:extLst>
            <a:ext uri="{FF2B5EF4-FFF2-40B4-BE49-F238E27FC236}">
              <a16:creationId xmlns:a16="http://schemas.microsoft.com/office/drawing/2014/main" id="{1ED94BE2-36CE-410F-84A9-9B822AAE47D0}"/>
            </a:ext>
          </a:extLst>
        </xdr:cNvPr>
        <xdr:cNvSpPr txBox="1"/>
      </xdr:nvSpPr>
      <xdr:spPr>
        <a:xfrm>
          <a:off x="7648086" y="62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77827</xdr:rowOff>
    </xdr:from>
    <xdr:ext cx="534377" cy="259045"/>
    <xdr:sp macro="" textlink="">
      <xdr:nvSpPr>
        <xdr:cNvPr id="143" name="n_3mainValue【道路】&#10;一人当たり延長">
          <a:extLst>
            <a:ext uri="{FF2B5EF4-FFF2-40B4-BE49-F238E27FC236}">
              <a16:creationId xmlns:a16="http://schemas.microsoft.com/office/drawing/2014/main" id="{EED1A637-E26B-4A58-8DE2-99228411471E}"/>
            </a:ext>
          </a:extLst>
        </xdr:cNvPr>
        <xdr:cNvSpPr txBox="1"/>
      </xdr:nvSpPr>
      <xdr:spPr>
        <a:xfrm>
          <a:off x="6847986" y="62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378</xdr:rowOff>
    </xdr:from>
    <xdr:ext cx="534377" cy="259045"/>
    <xdr:sp macro="" textlink="">
      <xdr:nvSpPr>
        <xdr:cNvPr id="144" name="n_4mainValue【道路】&#10;一人当たり延長">
          <a:extLst>
            <a:ext uri="{FF2B5EF4-FFF2-40B4-BE49-F238E27FC236}">
              <a16:creationId xmlns:a16="http://schemas.microsoft.com/office/drawing/2014/main" id="{2DC29594-A157-4EC1-A1F6-63DAC8B39BB5}"/>
            </a:ext>
          </a:extLst>
        </xdr:cNvPr>
        <xdr:cNvSpPr txBox="1"/>
      </xdr:nvSpPr>
      <xdr:spPr>
        <a:xfrm>
          <a:off x="6038361" y="63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BF5B0CB-9304-4832-BE27-765F5B15670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F220112-10D9-438D-8A94-F2AB1CE8024F}"/>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6BFDC3D-5EEA-4153-9F3C-2E8042BC2508}"/>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AA81446-BC71-4A69-8BD3-F89C82E87630}"/>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5CE7387-369E-4395-9453-61B433EADA19}"/>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153E4845-1ACD-422D-85A4-EB1839B46479}"/>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A951848-4DC3-434F-8D0D-6C275E92983A}"/>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C40A56D6-DF79-4CA5-9EDC-38A76B73DFC5}"/>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6ADE87C-AF62-4BDA-95EC-0729667F7967}"/>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6EB1E14-A150-433F-9E5B-79E3C3D6647F}"/>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D397FDD0-F3E8-455C-A436-ABAFA7662C37}"/>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FC82ABFF-7F6C-4682-8293-DDC772769B38}"/>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a:extLst>
            <a:ext uri="{FF2B5EF4-FFF2-40B4-BE49-F238E27FC236}">
              <a16:creationId xmlns:a16="http://schemas.microsoft.com/office/drawing/2014/main" id="{1E56F018-B6D1-4F0D-83E4-EF59CEEF87CD}"/>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EFE854FD-FD49-4F2B-961D-CF29A2CD3ADF}"/>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6DCA21B2-B75E-4E32-A3FD-B807DBBF5075}"/>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D3084F16-3F38-4037-A555-84E8FD9F7A5E}"/>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B81C60C8-FF4B-4085-90DC-FA1B8E1182AC}"/>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DE9BE42B-0253-4C7D-B64D-5F25840C98A1}"/>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E74B72B3-359B-440D-B6AB-9199D7F2EFB1}"/>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C4AF7D78-C1C1-4E23-BA45-55BE97D74D03}"/>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024721CD-9BA8-4496-926C-57A72C4A2484}"/>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B97B885-AD97-4E53-9F4C-75FA5CB49767}"/>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64</xdr:row>
      <xdr:rowOff>100584</xdr:rowOff>
    </xdr:to>
    <xdr:cxnSp macro="">
      <xdr:nvCxnSpPr>
        <xdr:cNvPr id="167" name="直線コネクタ 166">
          <a:extLst>
            <a:ext uri="{FF2B5EF4-FFF2-40B4-BE49-F238E27FC236}">
              <a16:creationId xmlns:a16="http://schemas.microsoft.com/office/drawing/2014/main" id="{A83DF600-CB50-47D4-80E0-293F876321BC}"/>
            </a:ext>
          </a:extLst>
        </xdr:cNvPr>
        <xdr:cNvCxnSpPr/>
      </xdr:nvCxnSpPr>
      <xdr:spPr>
        <a:xfrm flipV="1">
          <a:off x="4180840" y="8954262"/>
          <a:ext cx="0" cy="1522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6945D935-C4AD-4DE0-AD8C-FC1B9AC19854}"/>
            </a:ext>
          </a:extLst>
        </xdr:cNvPr>
        <xdr:cNvSpPr txBox="1"/>
      </xdr:nvSpPr>
      <xdr:spPr>
        <a:xfrm>
          <a:off x="4219575" y="1048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9" name="直線コネクタ 168">
          <a:extLst>
            <a:ext uri="{FF2B5EF4-FFF2-40B4-BE49-F238E27FC236}">
              <a16:creationId xmlns:a16="http://schemas.microsoft.com/office/drawing/2014/main" id="{31D75DF1-497E-40D1-B4A9-D1A2B7D14E01}"/>
            </a:ext>
          </a:extLst>
        </xdr:cNvPr>
        <xdr:cNvCxnSpPr/>
      </xdr:nvCxnSpPr>
      <xdr:spPr>
        <a:xfrm>
          <a:off x="4105275" y="10476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70" name="【橋りょう・トンネル】&#10;有形固定資産減価償却率最大値テキスト">
          <a:extLst>
            <a:ext uri="{FF2B5EF4-FFF2-40B4-BE49-F238E27FC236}">
              <a16:creationId xmlns:a16="http://schemas.microsoft.com/office/drawing/2014/main" id="{30A0081E-1442-4DDD-A82F-248B81FEC7AA}"/>
            </a:ext>
          </a:extLst>
        </xdr:cNvPr>
        <xdr:cNvSpPr txBox="1"/>
      </xdr:nvSpPr>
      <xdr:spPr>
        <a:xfrm>
          <a:off x="4219575" y="875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71" name="直線コネクタ 170">
          <a:extLst>
            <a:ext uri="{FF2B5EF4-FFF2-40B4-BE49-F238E27FC236}">
              <a16:creationId xmlns:a16="http://schemas.microsoft.com/office/drawing/2014/main" id="{56380296-E541-4B31-B9C5-7128FE3306B8}"/>
            </a:ext>
          </a:extLst>
        </xdr:cNvPr>
        <xdr:cNvCxnSpPr/>
      </xdr:nvCxnSpPr>
      <xdr:spPr>
        <a:xfrm>
          <a:off x="4105275" y="89542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751DEAF7-C984-4C26-B7DB-BD92397C5832}"/>
            </a:ext>
          </a:extLst>
        </xdr:cNvPr>
        <xdr:cNvSpPr txBox="1"/>
      </xdr:nvSpPr>
      <xdr:spPr>
        <a:xfrm>
          <a:off x="4219575" y="961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フローチャート: 判断 172">
          <a:extLst>
            <a:ext uri="{FF2B5EF4-FFF2-40B4-BE49-F238E27FC236}">
              <a16:creationId xmlns:a16="http://schemas.microsoft.com/office/drawing/2014/main" id="{575B0F88-E355-481E-B7FC-EEB7EFD2F754}"/>
            </a:ext>
          </a:extLst>
        </xdr:cNvPr>
        <xdr:cNvSpPr/>
      </xdr:nvSpPr>
      <xdr:spPr>
        <a:xfrm>
          <a:off x="4124325" y="963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4" name="フローチャート: 判断 173">
          <a:extLst>
            <a:ext uri="{FF2B5EF4-FFF2-40B4-BE49-F238E27FC236}">
              <a16:creationId xmlns:a16="http://schemas.microsoft.com/office/drawing/2014/main" id="{27F569AB-0176-495F-AD71-02D9678066F1}"/>
            </a:ext>
          </a:extLst>
        </xdr:cNvPr>
        <xdr:cNvSpPr/>
      </xdr:nvSpPr>
      <xdr:spPr>
        <a:xfrm>
          <a:off x="3381375" y="94783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77216</xdr:rowOff>
    </xdr:from>
    <xdr:to>
      <xdr:col>15</xdr:col>
      <xdr:colOff>101600</xdr:colOff>
      <xdr:row>59</xdr:row>
      <xdr:rowOff>7366</xdr:rowOff>
    </xdr:to>
    <xdr:sp macro="" textlink="">
      <xdr:nvSpPr>
        <xdr:cNvPr id="175" name="フローチャート: 判断 174">
          <a:extLst>
            <a:ext uri="{FF2B5EF4-FFF2-40B4-BE49-F238E27FC236}">
              <a16:creationId xmlns:a16="http://schemas.microsoft.com/office/drawing/2014/main" id="{33D99EDE-946A-42F6-B4A0-E6077BCD8B69}"/>
            </a:ext>
          </a:extLst>
        </xdr:cNvPr>
        <xdr:cNvSpPr/>
      </xdr:nvSpPr>
      <xdr:spPr>
        <a:xfrm>
          <a:off x="2571750" y="94783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31496</xdr:rowOff>
    </xdr:from>
    <xdr:to>
      <xdr:col>10</xdr:col>
      <xdr:colOff>165100</xdr:colOff>
      <xdr:row>58</xdr:row>
      <xdr:rowOff>133096</xdr:rowOff>
    </xdr:to>
    <xdr:sp macro="" textlink="">
      <xdr:nvSpPr>
        <xdr:cNvPr id="176" name="フローチャート: 判断 175">
          <a:extLst>
            <a:ext uri="{FF2B5EF4-FFF2-40B4-BE49-F238E27FC236}">
              <a16:creationId xmlns:a16="http://schemas.microsoft.com/office/drawing/2014/main" id="{D3FE9A01-3B2A-43A3-9620-87A915624086}"/>
            </a:ext>
          </a:extLst>
        </xdr:cNvPr>
        <xdr:cNvSpPr/>
      </xdr:nvSpPr>
      <xdr:spPr>
        <a:xfrm>
          <a:off x="1781175" y="94294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a:extLst>
            <a:ext uri="{FF2B5EF4-FFF2-40B4-BE49-F238E27FC236}">
              <a16:creationId xmlns:a16="http://schemas.microsoft.com/office/drawing/2014/main" id="{DD4133F0-ACC4-4629-998D-CFDA25305B6E}"/>
            </a:ext>
          </a:extLst>
        </xdr:cNvPr>
        <xdr:cNvSpPr/>
      </xdr:nvSpPr>
      <xdr:spPr>
        <a:xfrm>
          <a:off x="981075" y="94024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F9F9791-7727-4D42-932F-91597A3CEBBD}"/>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7A2F9C7-D249-4779-894B-9FAF59F1457B}"/>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4D0169A-8C86-4A8A-BCA6-35E78E6912C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4485E69-0B27-42EC-95DF-9A932CA3CBB0}"/>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B23DFD-DD20-43D5-9DCA-CDC1AFE31EF3}"/>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42926</xdr:rowOff>
    </xdr:from>
    <xdr:to>
      <xdr:col>24</xdr:col>
      <xdr:colOff>114300</xdr:colOff>
      <xdr:row>57</xdr:row>
      <xdr:rowOff>144526</xdr:rowOff>
    </xdr:to>
    <xdr:sp macro="" textlink="">
      <xdr:nvSpPr>
        <xdr:cNvPr id="183" name="楕円 182">
          <a:extLst>
            <a:ext uri="{FF2B5EF4-FFF2-40B4-BE49-F238E27FC236}">
              <a16:creationId xmlns:a16="http://schemas.microsoft.com/office/drawing/2014/main" id="{48368781-FE76-415F-A19E-0A2CA6367808}"/>
            </a:ext>
          </a:extLst>
        </xdr:cNvPr>
        <xdr:cNvSpPr/>
      </xdr:nvSpPr>
      <xdr:spPr>
        <a:xfrm>
          <a:off x="4124325" y="92853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65803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5D4F1C7A-E009-40DC-8072-4E2ABB6E9CD5}"/>
            </a:ext>
          </a:extLst>
        </xdr:cNvPr>
        <xdr:cNvSpPr txBox="1"/>
      </xdr:nvSpPr>
      <xdr:spPr>
        <a:xfrm>
          <a:off x="4219575" y="914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118364</xdr:rowOff>
    </xdr:from>
    <xdr:to>
      <xdr:col>20</xdr:col>
      <xdr:colOff>38100</xdr:colOff>
      <xdr:row>57</xdr:row>
      <xdr:rowOff>48514</xdr:rowOff>
    </xdr:to>
    <xdr:sp macro="" textlink="">
      <xdr:nvSpPr>
        <xdr:cNvPr id="185" name="楕円 184">
          <a:extLst>
            <a:ext uri="{FF2B5EF4-FFF2-40B4-BE49-F238E27FC236}">
              <a16:creationId xmlns:a16="http://schemas.microsoft.com/office/drawing/2014/main" id="{B8D48732-44E6-4E31-8179-34C18014943A}"/>
            </a:ext>
          </a:extLst>
        </xdr:cNvPr>
        <xdr:cNvSpPr/>
      </xdr:nvSpPr>
      <xdr:spPr>
        <a:xfrm>
          <a:off x="3381375" y="919886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169164</xdr:rowOff>
    </xdr:from>
    <xdr:to>
      <xdr:col>24</xdr:col>
      <xdr:colOff>63500</xdr:colOff>
      <xdr:row>57</xdr:row>
      <xdr:rowOff>93726</xdr:rowOff>
    </xdr:to>
    <xdr:cxnSp macro="">
      <xdr:nvCxnSpPr>
        <xdr:cNvPr id="186" name="直線コネクタ 185">
          <a:extLst>
            <a:ext uri="{FF2B5EF4-FFF2-40B4-BE49-F238E27FC236}">
              <a16:creationId xmlns:a16="http://schemas.microsoft.com/office/drawing/2014/main" id="{3F8B3FCE-D255-4D98-A75E-2401EFDB1C0E}"/>
            </a:ext>
          </a:extLst>
        </xdr:cNvPr>
        <xdr:cNvCxnSpPr/>
      </xdr:nvCxnSpPr>
      <xdr:spPr>
        <a:xfrm>
          <a:off x="3429000" y="9236964"/>
          <a:ext cx="752475"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100076</xdr:rowOff>
    </xdr:from>
    <xdr:to>
      <xdr:col>15</xdr:col>
      <xdr:colOff>101600</xdr:colOff>
      <xdr:row>57</xdr:row>
      <xdr:rowOff>30226</xdr:rowOff>
    </xdr:to>
    <xdr:sp macro="" textlink="">
      <xdr:nvSpPr>
        <xdr:cNvPr id="187" name="楕円 186">
          <a:extLst>
            <a:ext uri="{FF2B5EF4-FFF2-40B4-BE49-F238E27FC236}">
              <a16:creationId xmlns:a16="http://schemas.microsoft.com/office/drawing/2014/main" id="{83299C60-B7E1-4867-B151-625A795302B2}"/>
            </a:ext>
          </a:extLst>
        </xdr:cNvPr>
        <xdr:cNvSpPr/>
      </xdr:nvSpPr>
      <xdr:spPr>
        <a:xfrm>
          <a:off x="2571750" y="918057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150876</xdr:rowOff>
    </xdr:from>
    <xdr:to>
      <xdr:col>19</xdr:col>
      <xdr:colOff>177800</xdr:colOff>
      <xdr:row>56</xdr:row>
      <xdr:rowOff>169164</xdr:rowOff>
    </xdr:to>
    <xdr:cxnSp macro="">
      <xdr:nvCxnSpPr>
        <xdr:cNvPr id="188" name="直線コネクタ 187">
          <a:extLst>
            <a:ext uri="{FF2B5EF4-FFF2-40B4-BE49-F238E27FC236}">
              <a16:creationId xmlns:a16="http://schemas.microsoft.com/office/drawing/2014/main" id="{D546B979-CF92-4B39-A959-F8816CF62171}"/>
            </a:ext>
          </a:extLst>
        </xdr:cNvPr>
        <xdr:cNvCxnSpPr/>
      </xdr:nvCxnSpPr>
      <xdr:spPr>
        <a:xfrm>
          <a:off x="2619375" y="9228201"/>
          <a:ext cx="809625"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95504</xdr:rowOff>
    </xdr:from>
    <xdr:to>
      <xdr:col>10</xdr:col>
      <xdr:colOff>165100</xdr:colOff>
      <xdr:row>57</xdr:row>
      <xdr:rowOff>25654</xdr:rowOff>
    </xdr:to>
    <xdr:sp macro="" textlink="">
      <xdr:nvSpPr>
        <xdr:cNvPr id="189" name="楕円 188">
          <a:extLst>
            <a:ext uri="{FF2B5EF4-FFF2-40B4-BE49-F238E27FC236}">
              <a16:creationId xmlns:a16="http://schemas.microsoft.com/office/drawing/2014/main" id="{5A5A8C47-1527-490D-A45F-0734A6ACC411}"/>
            </a:ext>
          </a:extLst>
        </xdr:cNvPr>
        <xdr:cNvSpPr/>
      </xdr:nvSpPr>
      <xdr:spPr>
        <a:xfrm>
          <a:off x="1781175" y="91728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146304</xdr:rowOff>
    </xdr:from>
    <xdr:to>
      <xdr:col>15</xdr:col>
      <xdr:colOff>50800</xdr:colOff>
      <xdr:row>56</xdr:row>
      <xdr:rowOff>150876</xdr:rowOff>
    </xdr:to>
    <xdr:cxnSp macro="">
      <xdr:nvCxnSpPr>
        <xdr:cNvPr id="190" name="直線コネクタ 189">
          <a:extLst>
            <a:ext uri="{FF2B5EF4-FFF2-40B4-BE49-F238E27FC236}">
              <a16:creationId xmlns:a16="http://schemas.microsoft.com/office/drawing/2014/main" id="{3295F733-B666-480A-B132-630DBA2CB990}"/>
            </a:ext>
          </a:extLst>
        </xdr:cNvPr>
        <xdr:cNvCxnSpPr/>
      </xdr:nvCxnSpPr>
      <xdr:spPr>
        <a:xfrm>
          <a:off x="1828800" y="9220454"/>
          <a:ext cx="7905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A0AC36-B699-4795-8EC4-7240DD9B24C5}"/>
            </a:ext>
          </a:extLst>
        </xdr:cNvPr>
        <xdr:cNvSpPr txBox="1"/>
      </xdr:nvSpPr>
      <xdr:spPr>
        <a:xfrm>
          <a:off x="3239144"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169943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606A79F9-3AB1-4C13-89C6-F0EDA4E91FBD}"/>
            </a:ext>
          </a:extLst>
        </xdr:cNvPr>
        <xdr:cNvSpPr txBox="1"/>
      </xdr:nvSpPr>
      <xdr:spPr>
        <a:xfrm>
          <a:off x="2439044"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124223</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DEF57267-1851-4B9B-9D5C-10828E1A374D}"/>
            </a:ext>
          </a:extLst>
        </xdr:cNvPr>
        <xdr:cNvSpPr txBox="1"/>
      </xdr:nvSpPr>
      <xdr:spPr>
        <a:xfrm>
          <a:off x="1648469"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97014227-FF6D-4A7F-AFC3-0B75A53F6219}"/>
            </a:ext>
          </a:extLst>
        </xdr:cNvPr>
        <xdr:cNvSpPr txBox="1"/>
      </xdr:nvSpPr>
      <xdr:spPr>
        <a:xfrm>
          <a:off x="848369" y="919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65041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48DA1037-14A5-45BC-BA5C-147576D87103}"/>
            </a:ext>
          </a:extLst>
        </xdr:cNvPr>
        <xdr:cNvSpPr txBox="1"/>
      </xdr:nvSpPr>
      <xdr:spPr>
        <a:xfrm>
          <a:off x="3239144" y="898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46753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499A7FAF-8E85-476A-9F64-50D6D2EBA5D4}"/>
            </a:ext>
          </a:extLst>
        </xdr:cNvPr>
        <xdr:cNvSpPr txBox="1"/>
      </xdr:nvSpPr>
      <xdr:spPr>
        <a:xfrm>
          <a:off x="2439044" y="896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42181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E9922D83-A7B2-4985-B16A-CA6F26D2FCAE}"/>
            </a:ext>
          </a:extLst>
        </xdr:cNvPr>
        <xdr:cNvSpPr txBox="1"/>
      </xdr:nvSpPr>
      <xdr:spPr>
        <a:xfrm>
          <a:off x="1648469" y="896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C3261D8A-6746-48D1-AEFB-58E8053AFB3D}"/>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B971B755-E4E1-4191-8A18-21D3143E48BF}"/>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B1322ECD-A7AA-4244-8961-ADBBD902EB72}"/>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E150315-6779-41C5-831F-046FB0931CAA}"/>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ED71B3D-67F3-4DE3-B131-96446042A618}"/>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AA08945B-4381-4FF6-B8D2-FB7FE435C725}"/>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AF486311-24CB-4E7C-9512-155F3878B8FA}"/>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A53A275-DE62-4231-8BF9-9AA39D0F0A02}"/>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CAFEB47-105B-425C-95A9-05AE0123547D}"/>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853071B-7057-4C2A-9925-AA77F64BF968}"/>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6D9D5B20-5DA2-4605-BFCA-B3825505627D}"/>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32A7BA7-A913-490C-A499-FF2DD5CADBF0}"/>
            </a:ext>
          </a:extLst>
        </xdr:cNvPr>
        <xdr:cNvSpPr txBox="1"/>
      </xdr:nvSpPr>
      <xdr:spPr>
        <a:xfrm>
          <a:off x="5723389" y="103738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C11FCF42-49F6-420C-B0C9-308EC20982C1}"/>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A8260295-1689-4A41-8C56-DAB5F88C3813}"/>
            </a:ext>
          </a:extLst>
        </xdr:cNvPr>
        <xdr:cNvSpPr txBox="1"/>
      </xdr:nvSpPr>
      <xdr:spPr>
        <a:xfrm>
          <a:off x="5421206" y="100567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14E86F39-4ED1-474F-8D9A-422CFC6CF5B2}"/>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EBDFCDBC-15C8-41F0-93E5-99E6DA52F7FB}"/>
            </a:ext>
          </a:extLst>
        </xdr:cNvPr>
        <xdr:cNvSpPr txBox="1"/>
      </xdr:nvSpPr>
      <xdr:spPr>
        <a:xfrm>
          <a:off x="5421206"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4976497B-1B81-416E-A369-F076650905B6}"/>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44DD961B-62E7-4840-8081-94BF3F40E4DC}"/>
            </a:ext>
          </a:extLst>
        </xdr:cNvPr>
        <xdr:cNvSpPr txBox="1"/>
      </xdr:nvSpPr>
      <xdr:spPr>
        <a:xfrm>
          <a:off x="5421206"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DD510C2E-0B02-4279-BD77-01E4DAABCE99}"/>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a:extLst>
            <a:ext uri="{FF2B5EF4-FFF2-40B4-BE49-F238E27FC236}">
              <a16:creationId xmlns:a16="http://schemas.microsoft.com/office/drawing/2014/main" id="{7CA97820-6878-4E82-82CD-3B2FBA6995D7}"/>
            </a:ext>
          </a:extLst>
        </xdr:cNvPr>
        <xdr:cNvSpPr txBox="1"/>
      </xdr:nvSpPr>
      <xdr:spPr>
        <a:xfrm>
          <a:off x="5421206" y="91278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63EA1488-420C-4BDC-9112-DC0044E78F11}"/>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527E9899-2991-4D66-9306-ECABEF55651C}"/>
            </a:ext>
          </a:extLst>
        </xdr:cNvPr>
        <xdr:cNvSpPr txBox="1"/>
      </xdr:nvSpPr>
      <xdr:spPr>
        <a:xfrm>
          <a:off x="5324703" y="882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D6680D49-40E1-4318-9DD9-5FBAD8ECE71C}"/>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FDEB856E-0225-40DB-BBBA-596016538A22}"/>
            </a:ext>
          </a:extLst>
        </xdr:cNvPr>
        <xdr:cNvSpPr txBox="1"/>
      </xdr:nvSpPr>
      <xdr:spPr>
        <a:xfrm>
          <a:off x="5324703" y="851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AE9CEF30-EE76-4118-9695-C72410720EBF}"/>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3" name="直線コネクタ 222">
          <a:extLst>
            <a:ext uri="{FF2B5EF4-FFF2-40B4-BE49-F238E27FC236}">
              <a16:creationId xmlns:a16="http://schemas.microsoft.com/office/drawing/2014/main" id="{0F4C4753-62A7-4A15-9F3D-4DDB67E35E00}"/>
            </a:ext>
          </a:extLst>
        </xdr:cNvPr>
        <xdr:cNvCxnSpPr/>
      </xdr:nvCxnSpPr>
      <xdr:spPr>
        <a:xfrm flipV="1">
          <a:off x="9429115" y="8918295"/>
          <a:ext cx="0" cy="154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4" name="【橋りょう・トンネル】&#10;一人当たり有形固定資産（償却資産）額最小値テキスト">
          <a:extLst>
            <a:ext uri="{FF2B5EF4-FFF2-40B4-BE49-F238E27FC236}">
              <a16:creationId xmlns:a16="http://schemas.microsoft.com/office/drawing/2014/main" id="{5C7990C1-47AC-45A3-9A8C-5C993EFE1BF2}"/>
            </a:ext>
          </a:extLst>
        </xdr:cNvPr>
        <xdr:cNvSpPr txBox="1"/>
      </xdr:nvSpPr>
      <xdr:spPr>
        <a:xfrm>
          <a:off x="9467850" y="104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25" name="直線コネクタ 224">
          <a:extLst>
            <a:ext uri="{FF2B5EF4-FFF2-40B4-BE49-F238E27FC236}">
              <a16:creationId xmlns:a16="http://schemas.microsoft.com/office/drawing/2014/main" id="{EB2EBED6-A2CB-4AB2-98BE-EA58AABEF235}"/>
            </a:ext>
          </a:extLst>
        </xdr:cNvPr>
        <xdr:cNvCxnSpPr/>
      </xdr:nvCxnSpPr>
      <xdr:spPr>
        <a:xfrm>
          <a:off x="9363075" y="104610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2A2C9C47-76F4-4877-BB88-4AB932716267}"/>
            </a:ext>
          </a:extLst>
        </xdr:cNvPr>
        <xdr:cNvSpPr txBox="1"/>
      </xdr:nvSpPr>
      <xdr:spPr>
        <a:xfrm>
          <a:off x="9467850" y="8715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27" name="直線コネクタ 226">
          <a:extLst>
            <a:ext uri="{FF2B5EF4-FFF2-40B4-BE49-F238E27FC236}">
              <a16:creationId xmlns:a16="http://schemas.microsoft.com/office/drawing/2014/main" id="{2CB68C4F-F053-4A08-94F4-CDC3089E2FF5}"/>
            </a:ext>
          </a:extLst>
        </xdr:cNvPr>
        <xdr:cNvCxnSpPr/>
      </xdr:nvCxnSpPr>
      <xdr:spPr>
        <a:xfrm>
          <a:off x="9363075" y="89182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154738</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F54FB280-800D-4565-AAEF-D941AACA426F}"/>
            </a:ext>
          </a:extLst>
        </xdr:cNvPr>
        <xdr:cNvSpPr txBox="1"/>
      </xdr:nvSpPr>
      <xdr:spPr>
        <a:xfrm>
          <a:off x="9467850" y="9879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29" name="フローチャート: 判断 228">
          <a:extLst>
            <a:ext uri="{FF2B5EF4-FFF2-40B4-BE49-F238E27FC236}">
              <a16:creationId xmlns:a16="http://schemas.microsoft.com/office/drawing/2014/main" id="{59AA7FD4-7793-45D5-83A9-FB410449BD70}"/>
            </a:ext>
          </a:extLst>
        </xdr:cNvPr>
        <xdr:cNvSpPr/>
      </xdr:nvSpPr>
      <xdr:spPr>
        <a:xfrm>
          <a:off x="9401175" y="100188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0" name="フローチャート: 判断 229">
          <a:extLst>
            <a:ext uri="{FF2B5EF4-FFF2-40B4-BE49-F238E27FC236}">
              <a16:creationId xmlns:a16="http://schemas.microsoft.com/office/drawing/2014/main" id="{83A52066-0253-492D-9E4F-48B1F038463F}"/>
            </a:ext>
          </a:extLst>
        </xdr:cNvPr>
        <xdr:cNvSpPr/>
      </xdr:nvSpPr>
      <xdr:spPr>
        <a:xfrm>
          <a:off x="8639175" y="101626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1" name="フローチャート: 判断 230">
          <a:extLst>
            <a:ext uri="{FF2B5EF4-FFF2-40B4-BE49-F238E27FC236}">
              <a16:creationId xmlns:a16="http://schemas.microsoft.com/office/drawing/2014/main" id="{531F78F9-1B16-46B4-BBE2-C7EC759EDAA5}"/>
            </a:ext>
          </a:extLst>
        </xdr:cNvPr>
        <xdr:cNvSpPr/>
      </xdr:nvSpPr>
      <xdr:spPr>
        <a:xfrm>
          <a:off x="7839075" y="101262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2" name="フローチャート: 判断 231">
          <a:extLst>
            <a:ext uri="{FF2B5EF4-FFF2-40B4-BE49-F238E27FC236}">
              <a16:creationId xmlns:a16="http://schemas.microsoft.com/office/drawing/2014/main" id="{42DD7D1E-19BF-4104-B53D-8D298BB7D042}"/>
            </a:ext>
          </a:extLst>
        </xdr:cNvPr>
        <xdr:cNvSpPr/>
      </xdr:nvSpPr>
      <xdr:spPr>
        <a:xfrm>
          <a:off x="7029450" y="101319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3" name="フローチャート: 判断 232">
          <a:extLst>
            <a:ext uri="{FF2B5EF4-FFF2-40B4-BE49-F238E27FC236}">
              <a16:creationId xmlns:a16="http://schemas.microsoft.com/office/drawing/2014/main" id="{47301C7A-38BC-4D27-8EE9-B41C03B8AE87}"/>
            </a:ext>
          </a:extLst>
        </xdr:cNvPr>
        <xdr:cNvSpPr/>
      </xdr:nvSpPr>
      <xdr:spPr>
        <a:xfrm>
          <a:off x="6238875" y="101184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FD93B47-77B1-4337-B131-B8BD1A94656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4CE23A7-D698-4945-8A89-8A0B3DB38207}"/>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017913D-990C-406E-BB01-A3021C55057D}"/>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4117B21-66DF-4C55-B98F-3F292A91F46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76FDCDD-B27F-4B63-AF7C-3BE9F69D99A8}"/>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72451</xdr:rowOff>
    </xdr:from>
    <xdr:to>
      <xdr:col>55</xdr:col>
      <xdr:colOff>50800</xdr:colOff>
      <xdr:row>64</xdr:row>
      <xdr:rowOff>2601</xdr:rowOff>
    </xdr:to>
    <xdr:sp macro="" textlink="">
      <xdr:nvSpPr>
        <xdr:cNvPr id="239" name="楕円 238">
          <a:extLst>
            <a:ext uri="{FF2B5EF4-FFF2-40B4-BE49-F238E27FC236}">
              <a16:creationId xmlns:a16="http://schemas.microsoft.com/office/drawing/2014/main" id="{D2755481-6DC0-4A13-90BF-BD8394B64603}"/>
            </a:ext>
          </a:extLst>
        </xdr:cNvPr>
        <xdr:cNvSpPr/>
      </xdr:nvSpPr>
      <xdr:spPr>
        <a:xfrm>
          <a:off x="9401175" y="1028007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50878</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BA1CA8F6-9CD4-4B84-9AB9-91A9D82B323F}"/>
            </a:ext>
          </a:extLst>
        </xdr:cNvPr>
        <xdr:cNvSpPr txBox="1"/>
      </xdr:nvSpPr>
      <xdr:spPr>
        <a:xfrm>
          <a:off x="9467850" y="102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76483</xdr:rowOff>
    </xdr:from>
    <xdr:to>
      <xdr:col>50</xdr:col>
      <xdr:colOff>165100</xdr:colOff>
      <xdr:row>64</xdr:row>
      <xdr:rowOff>6633</xdr:rowOff>
    </xdr:to>
    <xdr:sp macro="" textlink="">
      <xdr:nvSpPr>
        <xdr:cNvPr id="241" name="楕円 240">
          <a:extLst>
            <a:ext uri="{FF2B5EF4-FFF2-40B4-BE49-F238E27FC236}">
              <a16:creationId xmlns:a16="http://schemas.microsoft.com/office/drawing/2014/main" id="{F154DCE0-5248-4065-A858-17FC00602322}"/>
            </a:ext>
          </a:extLst>
        </xdr:cNvPr>
        <xdr:cNvSpPr/>
      </xdr:nvSpPr>
      <xdr:spPr>
        <a:xfrm>
          <a:off x="8639175" y="102872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123251</xdr:rowOff>
    </xdr:from>
    <xdr:to>
      <xdr:col>55</xdr:col>
      <xdr:colOff>0</xdr:colOff>
      <xdr:row>63</xdr:row>
      <xdr:rowOff>127283</xdr:rowOff>
    </xdr:to>
    <xdr:cxnSp macro="">
      <xdr:nvCxnSpPr>
        <xdr:cNvPr id="242" name="直線コネクタ 241">
          <a:extLst>
            <a:ext uri="{FF2B5EF4-FFF2-40B4-BE49-F238E27FC236}">
              <a16:creationId xmlns:a16="http://schemas.microsoft.com/office/drawing/2014/main" id="{B1A09D25-7A4D-485C-AE8E-1FB6E4EEEA4F}"/>
            </a:ext>
          </a:extLst>
        </xdr:cNvPr>
        <xdr:cNvCxnSpPr/>
      </xdr:nvCxnSpPr>
      <xdr:spPr>
        <a:xfrm flipV="1">
          <a:off x="8686800" y="103372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78977</xdr:rowOff>
    </xdr:from>
    <xdr:to>
      <xdr:col>46</xdr:col>
      <xdr:colOff>38100</xdr:colOff>
      <xdr:row>64</xdr:row>
      <xdr:rowOff>9127</xdr:rowOff>
    </xdr:to>
    <xdr:sp macro="" textlink="">
      <xdr:nvSpPr>
        <xdr:cNvPr id="243" name="楕円 242">
          <a:extLst>
            <a:ext uri="{FF2B5EF4-FFF2-40B4-BE49-F238E27FC236}">
              <a16:creationId xmlns:a16="http://schemas.microsoft.com/office/drawing/2014/main" id="{28801E20-643D-49DE-A6D0-D420C42A49EC}"/>
            </a:ext>
          </a:extLst>
        </xdr:cNvPr>
        <xdr:cNvSpPr/>
      </xdr:nvSpPr>
      <xdr:spPr>
        <a:xfrm>
          <a:off x="7839075" y="102897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127283</xdr:rowOff>
    </xdr:from>
    <xdr:to>
      <xdr:col>50</xdr:col>
      <xdr:colOff>114300</xdr:colOff>
      <xdr:row>63</xdr:row>
      <xdr:rowOff>129777</xdr:rowOff>
    </xdr:to>
    <xdr:cxnSp macro="">
      <xdr:nvCxnSpPr>
        <xdr:cNvPr id="244" name="直線コネクタ 243">
          <a:extLst>
            <a:ext uri="{FF2B5EF4-FFF2-40B4-BE49-F238E27FC236}">
              <a16:creationId xmlns:a16="http://schemas.microsoft.com/office/drawing/2014/main" id="{29E59CA7-997E-46B8-8B52-FFB5FC6B2C44}"/>
            </a:ext>
          </a:extLst>
        </xdr:cNvPr>
        <xdr:cNvCxnSpPr/>
      </xdr:nvCxnSpPr>
      <xdr:spPr>
        <a:xfrm flipV="1">
          <a:off x="7886700" y="10334908"/>
          <a:ext cx="8001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81943</xdr:rowOff>
    </xdr:from>
    <xdr:to>
      <xdr:col>41</xdr:col>
      <xdr:colOff>101600</xdr:colOff>
      <xdr:row>64</xdr:row>
      <xdr:rowOff>12093</xdr:rowOff>
    </xdr:to>
    <xdr:sp macro="" textlink="">
      <xdr:nvSpPr>
        <xdr:cNvPr id="245" name="楕円 244">
          <a:extLst>
            <a:ext uri="{FF2B5EF4-FFF2-40B4-BE49-F238E27FC236}">
              <a16:creationId xmlns:a16="http://schemas.microsoft.com/office/drawing/2014/main" id="{2CE493DA-6929-48C1-8B64-FE7AA3B966FA}"/>
            </a:ext>
          </a:extLst>
        </xdr:cNvPr>
        <xdr:cNvSpPr/>
      </xdr:nvSpPr>
      <xdr:spPr>
        <a:xfrm>
          <a:off x="7029450" y="1029591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129777</xdr:rowOff>
    </xdr:from>
    <xdr:to>
      <xdr:col>45</xdr:col>
      <xdr:colOff>177800</xdr:colOff>
      <xdr:row>63</xdr:row>
      <xdr:rowOff>132743</xdr:rowOff>
    </xdr:to>
    <xdr:cxnSp macro="">
      <xdr:nvCxnSpPr>
        <xdr:cNvPr id="246" name="直線コネクタ 245">
          <a:extLst>
            <a:ext uri="{FF2B5EF4-FFF2-40B4-BE49-F238E27FC236}">
              <a16:creationId xmlns:a16="http://schemas.microsoft.com/office/drawing/2014/main" id="{D2E7E5B0-669C-4316-A887-7EB5E94ED268}"/>
            </a:ext>
          </a:extLst>
        </xdr:cNvPr>
        <xdr:cNvCxnSpPr/>
      </xdr:nvCxnSpPr>
      <xdr:spPr>
        <a:xfrm flipV="1">
          <a:off x="7077075" y="10337402"/>
          <a:ext cx="809625"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60441</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2777F1F2-E7D0-45B6-99EF-5C260805DB01}"/>
            </a:ext>
          </a:extLst>
        </xdr:cNvPr>
        <xdr:cNvSpPr txBox="1"/>
      </xdr:nvSpPr>
      <xdr:spPr>
        <a:xfrm>
          <a:off x="8399995" y="995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24034</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83C8C00E-88DB-40E8-B504-FF06B53EEB11}"/>
            </a:ext>
          </a:extLst>
        </xdr:cNvPr>
        <xdr:cNvSpPr txBox="1"/>
      </xdr:nvSpPr>
      <xdr:spPr>
        <a:xfrm>
          <a:off x="7609420" y="991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26613</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B26E6CA7-1D48-4AAB-9FEC-6FA08E976286}"/>
            </a:ext>
          </a:extLst>
        </xdr:cNvPr>
        <xdr:cNvSpPr txBox="1"/>
      </xdr:nvSpPr>
      <xdr:spPr>
        <a:xfrm>
          <a:off x="6818845" y="99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19393</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4F7B5831-B100-4E90-A2D9-28730CE96A06}"/>
            </a:ext>
          </a:extLst>
        </xdr:cNvPr>
        <xdr:cNvSpPr txBox="1"/>
      </xdr:nvSpPr>
      <xdr:spPr>
        <a:xfrm>
          <a:off x="6009220" y="990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169210</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ECB8EB7-C44E-432F-AF90-1DDD58DF1DE8}"/>
            </a:ext>
          </a:extLst>
        </xdr:cNvPr>
        <xdr:cNvSpPr txBox="1"/>
      </xdr:nvSpPr>
      <xdr:spPr>
        <a:xfrm>
          <a:off x="8399995" y="1037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254</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AEC794EE-C036-4293-94CF-6B822DBBB0B2}"/>
            </a:ext>
          </a:extLst>
        </xdr:cNvPr>
        <xdr:cNvSpPr txBox="1"/>
      </xdr:nvSpPr>
      <xdr:spPr>
        <a:xfrm>
          <a:off x="7609420" y="103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3220</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E770A3B8-52B4-48D8-B7DE-4C65BB03082E}"/>
            </a:ext>
          </a:extLst>
        </xdr:cNvPr>
        <xdr:cNvSpPr txBox="1"/>
      </xdr:nvSpPr>
      <xdr:spPr>
        <a:xfrm>
          <a:off x="6818845" y="1037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5808AC50-31CE-4944-80D2-3270B3546247}"/>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9EBEACBD-1288-4B64-8465-384714D6CF24}"/>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B58D233-76A7-45A0-A2AC-D876AE546F29}"/>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6A93DD10-EA22-4DD6-A126-5D32DDCCADAC}"/>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A7129CD-AF43-4ADF-928A-0636CBDDAD7F}"/>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79A4A35-989F-4B07-911C-073CA3E7011A}"/>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5DAF9677-3D96-46A9-85AF-DE0A6E73B9C2}"/>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555699F6-CE54-4C49-8E89-22762C623F5F}"/>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E3FE1079-1407-426E-B31D-C68AB18787EF}"/>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66FBC537-D106-40C9-958B-8A2523F7F71C}"/>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F90AD4EA-322B-449C-BBAB-8F2E7EFEAE5D}"/>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a:extLst>
            <a:ext uri="{FF2B5EF4-FFF2-40B4-BE49-F238E27FC236}">
              <a16:creationId xmlns:a16="http://schemas.microsoft.com/office/drawing/2014/main" id="{973C3007-A09A-4420-AB44-AF94DB50197E}"/>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6" name="テキスト ボックス 265">
          <a:extLst>
            <a:ext uri="{FF2B5EF4-FFF2-40B4-BE49-F238E27FC236}">
              <a16:creationId xmlns:a16="http://schemas.microsoft.com/office/drawing/2014/main" id="{36543A6B-F92A-4BFC-9EC4-7D0FF57AEB46}"/>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a:extLst>
            <a:ext uri="{FF2B5EF4-FFF2-40B4-BE49-F238E27FC236}">
              <a16:creationId xmlns:a16="http://schemas.microsoft.com/office/drawing/2014/main" id="{F4CF0CA1-573E-40FC-976A-D89C5AFC77F7}"/>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8" name="テキスト ボックス 267">
          <a:extLst>
            <a:ext uri="{FF2B5EF4-FFF2-40B4-BE49-F238E27FC236}">
              <a16:creationId xmlns:a16="http://schemas.microsoft.com/office/drawing/2014/main" id="{8EA50338-AB92-41AA-AFA8-3C43812F9A84}"/>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a:extLst>
            <a:ext uri="{FF2B5EF4-FFF2-40B4-BE49-F238E27FC236}">
              <a16:creationId xmlns:a16="http://schemas.microsoft.com/office/drawing/2014/main" id="{989F633B-1EE7-4B58-B589-19DD78632CC3}"/>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0" name="テキスト ボックス 269">
          <a:extLst>
            <a:ext uri="{FF2B5EF4-FFF2-40B4-BE49-F238E27FC236}">
              <a16:creationId xmlns:a16="http://schemas.microsoft.com/office/drawing/2014/main" id="{25ECA884-0562-4715-B4E4-968606837D22}"/>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a:extLst>
            <a:ext uri="{FF2B5EF4-FFF2-40B4-BE49-F238E27FC236}">
              <a16:creationId xmlns:a16="http://schemas.microsoft.com/office/drawing/2014/main" id="{953D9921-0CA0-4C85-ABF6-72A23FEADC1F}"/>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2" name="テキスト ボックス 271">
          <a:extLst>
            <a:ext uri="{FF2B5EF4-FFF2-40B4-BE49-F238E27FC236}">
              <a16:creationId xmlns:a16="http://schemas.microsoft.com/office/drawing/2014/main" id="{42BE605F-ACDB-4EAD-90D6-6BA32D21855B}"/>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DF6F39D-6B0B-406F-B36B-C4691E76109F}"/>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5D83FCBD-18C9-483F-8648-10470A401601}"/>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DF3A2DF5-BF8B-4283-99EC-E05CAB04334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85</xdr:row>
      <xdr:rowOff>72389</xdr:rowOff>
    </xdr:to>
    <xdr:cxnSp macro="">
      <xdr:nvCxnSpPr>
        <xdr:cNvPr id="276" name="直線コネクタ 275">
          <a:extLst>
            <a:ext uri="{FF2B5EF4-FFF2-40B4-BE49-F238E27FC236}">
              <a16:creationId xmlns:a16="http://schemas.microsoft.com/office/drawing/2014/main" id="{43F77D5D-95F3-4F2E-9B0B-C7AAFE823790}"/>
            </a:ext>
          </a:extLst>
        </xdr:cNvPr>
        <xdr:cNvCxnSpPr/>
      </xdr:nvCxnSpPr>
      <xdr:spPr>
        <a:xfrm flipV="1">
          <a:off x="4180840" y="12750927"/>
          <a:ext cx="0" cy="109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76216</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BD9BF6FD-9285-4D06-B3E5-F976F3E7610B}"/>
            </a:ext>
          </a:extLst>
        </xdr:cNvPr>
        <xdr:cNvSpPr txBox="1"/>
      </xdr:nvSpPr>
      <xdr:spPr>
        <a:xfrm>
          <a:off x="4219575" y="1384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72389</xdr:rowOff>
    </xdr:from>
    <xdr:to>
      <xdr:col>24</xdr:col>
      <xdr:colOff>152400</xdr:colOff>
      <xdr:row>85</xdr:row>
      <xdr:rowOff>72389</xdr:rowOff>
    </xdr:to>
    <xdr:cxnSp macro="">
      <xdr:nvCxnSpPr>
        <xdr:cNvPr id="278" name="直線コネクタ 277">
          <a:extLst>
            <a:ext uri="{FF2B5EF4-FFF2-40B4-BE49-F238E27FC236}">
              <a16:creationId xmlns:a16="http://schemas.microsoft.com/office/drawing/2014/main" id="{442795B9-0301-4F3E-AE42-DCDCA0EFAC15}"/>
            </a:ext>
          </a:extLst>
        </xdr:cNvPr>
        <xdr:cNvCxnSpPr/>
      </xdr:nvCxnSpPr>
      <xdr:spPr>
        <a:xfrm>
          <a:off x="4105275" y="138423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C39A2E6-D7F5-4F2C-9ED4-DA450F3A133B}"/>
            </a:ext>
          </a:extLst>
        </xdr:cNvPr>
        <xdr:cNvSpPr txBox="1"/>
      </xdr:nvSpPr>
      <xdr:spPr>
        <a:xfrm>
          <a:off x="4219575" y="1253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80" name="直線コネクタ 279">
          <a:extLst>
            <a:ext uri="{FF2B5EF4-FFF2-40B4-BE49-F238E27FC236}">
              <a16:creationId xmlns:a16="http://schemas.microsoft.com/office/drawing/2014/main" id="{7BCDF1EE-C68E-4AAF-AC3F-F7A44157FBD2}"/>
            </a:ext>
          </a:extLst>
        </xdr:cNvPr>
        <xdr:cNvCxnSpPr/>
      </xdr:nvCxnSpPr>
      <xdr:spPr>
        <a:xfrm>
          <a:off x="4105275" y="127509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16019</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76FE2E4C-E870-4DE6-B003-CEAB35B7E742}"/>
            </a:ext>
          </a:extLst>
        </xdr:cNvPr>
        <xdr:cNvSpPr txBox="1"/>
      </xdr:nvSpPr>
      <xdr:spPr>
        <a:xfrm>
          <a:off x="4219575" y="12979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82" name="フローチャート: 判断 281">
          <a:extLst>
            <a:ext uri="{FF2B5EF4-FFF2-40B4-BE49-F238E27FC236}">
              <a16:creationId xmlns:a16="http://schemas.microsoft.com/office/drawing/2014/main" id="{0B7464C1-18B4-4576-819F-2A56E8ED02E4}"/>
            </a:ext>
          </a:extLst>
        </xdr:cNvPr>
        <xdr:cNvSpPr/>
      </xdr:nvSpPr>
      <xdr:spPr>
        <a:xfrm>
          <a:off x="4124325" y="130011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14732</xdr:rowOff>
    </xdr:from>
    <xdr:to>
      <xdr:col>20</xdr:col>
      <xdr:colOff>38100</xdr:colOff>
      <xdr:row>78</xdr:row>
      <xdr:rowOff>116332</xdr:rowOff>
    </xdr:to>
    <xdr:sp macro="" textlink="">
      <xdr:nvSpPr>
        <xdr:cNvPr id="283" name="フローチャート: 判断 282">
          <a:extLst>
            <a:ext uri="{FF2B5EF4-FFF2-40B4-BE49-F238E27FC236}">
              <a16:creationId xmlns:a16="http://schemas.microsoft.com/office/drawing/2014/main" id="{0A2815BE-12C7-4A8A-854A-9EE15E917351}"/>
            </a:ext>
          </a:extLst>
        </xdr:cNvPr>
        <xdr:cNvSpPr/>
      </xdr:nvSpPr>
      <xdr:spPr>
        <a:xfrm>
          <a:off x="3381375" y="126512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106172</xdr:rowOff>
    </xdr:from>
    <xdr:to>
      <xdr:col>15</xdr:col>
      <xdr:colOff>101600</xdr:colOff>
      <xdr:row>79</xdr:row>
      <xdr:rowOff>36322</xdr:rowOff>
    </xdr:to>
    <xdr:sp macro="" textlink="">
      <xdr:nvSpPr>
        <xdr:cNvPr id="284" name="フローチャート: 判断 283">
          <a:extLst>
            <a:ext uri="{FF2B5EF4-FFF2-40B4-BE49-F238E27FC236}">
              <a16:creationId xmlns:a16="http://schemas.microsoft.com/office/drawing/2014/main" id="{8BE149FE-5ACB-46FD-A6BC-F7438D3FECC9}"/>
            </a:ext>
          </a:extLst>
        </xdr:cNvPr>
        <xdr:cNvSpPr/>
      </xdr:nvSpPr>
      <xdr:spPr>
        <a:xfrm>
          <a:off x="2571750" y="1274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85" name="フローチャート: 判断 284">
          <a:extLst>
            <a:ext uri="{FF2B5EF4-FFF2-40B4-BE49-F238E27FC236}">
              <a16:creationId xmlns:a16="http://schemas.microsoft.com/office/drawing/2014/main" id="{C6C4F98B-04BA-4DBC-8125-E76ABD0AD7BD}"/>
            </a:ext>
          </a:extLst>
        </xdr:cNvPr>
        <xdr:cNvSpPr/>
      </xdr:nvSpPr>
      <xdr:spPr>
        <a:xfrm>
          <a:off x="1781175" y="128003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115315</xdr:rowOff>
    </xdr:from>
    <xdr:to>
      <xdr:col>6</xdr:col>
      <xdr:colOff>38100</xdr:colOff>
      <xdr:row>79</xdr:row>
      <xdr:rowOff>45465</xdr:rowOff>
    </xdr:to>
    <xdr:sp macro="" textlink="">
      <xdr:nvSpPr>
        <xdr:cNvPr id="286" name="フローチャート: 判断 285">
          <a:extLst>
            <a:ext uri="{FF2B5EF4-FFF2-40B4-BE49-F238E27FC236}">
              <a16:creationId xmlns:a16="http://schemas.microsoft.com/office/drawing/2014/main" id="{F9D2BF4A-AB41-4EB9-BA58-6683E76795DA}"/>
            </a:ext>
          </a:extLst>
        </xdr:cNvPr>
        <xdr:cNvSpPr/>
      </xdr:nvSpPr>
      <xdr:spPr>
        <a:xfrm>
          <a:off x="981075" y="12754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A4248D3-BB61-403A-8652-460B090A9A66}"/>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54A624F-70FD-4270-8E26-973E8662D5C0}"/>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3C95619-3BCF-4A83-A42B-B7021086C995}"/>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AE5DD1A-EF11-4E9F-B9C3-7A5BFC0166E6}"/>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449DDAE-ED59-420A-B8B9-9B752C2C03A7}"/>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99313</xdr:rowOff>
    </xdr:from>
    <xdr:to>
      <xdr:col>24</xdr:col>
      <xdr:colOff>114300</xdr:colOff>
      <xdr:row>80</xdr:row>
      <xdr:rowOff>29463</xdr:rowOff>
    </xdr:to>
    <xdr:sp macro="" textlink="">
      <xdr:nvSpPr>
        <xdr:cNvPr id="292" name="楕円 291">
          <a:extLst>
            <a:ext uri="{FF2B5EF4-FFF2-40B4-BE49-F238E27FC236}">
              <a16:creationId xmlns:a16="http://schemas.microsoft.com/office/drawing/2014/main" id="{1F09E39E-5FB9-481C-ADFC-C38796CF6847}"/>
            </a:ext>
          </a:extLst>
        </xdr:cNvPr>
        <xdr:cNvSpPr/>
      </xdr:nvSpPr>
      <xdr:spPr>
        <a:xfrm>
          <a:off x="4124325" y="129040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122190</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3AA169D8-4940-4220-91F3-32687BAABE21}"/>
            </a:ext>
          </a:extLst>
        </xdr:cNvPr>
        <xdr:cNvSpPr txBox="1"/>
      </xdr:nvSpPr>
      <xdr:spPr>
        <a:xfrm>
          <a:off x="4219575" y="1276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115315</xdr:rowOff>
    </xdr:from>
    <xdr:to>
      <xdr:col>20</xdr:col>
      <xdr:colOff>38100</xdr:colOff>
      <xdr:row>79</xdr:row>
      <xdr:rowOff>45465</xdr:rowOff>
    </xdr:to>
    <xdr:sp macro="" textlink="">
      <xdr:nvSpPr>
        <xdr:cNvPr id="294" name="楕円 293">
          <a:extLst>
            <a:ext uri="{FF2B5EF4-FFF2-40B4-BE49-F238E27FC236}">
              <a16:creationId xmlns:a16="http://schemas.microsoft.com/office/drawing/2014/main" id="{0A7090C5-92BF-41C6-A8F5-EE1D9E4FF0F9}"/>
            </a:ext>
          </a:extLst>
        </xdr:cNvPr>
        <xdr:cNvSpPr/>
      </xdr:nvSpPr>
      <xdr:spPr>
        <a:xfrm>
          <a:off x="3381375" y="127549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166115</xdr:rowOff>
    </xdr:from>
    <xdr:to>
      <xdr:col>24</xdr:col>
      <xdr:colOff>63500</xdr:colOff>
      <xdr:row>79</xdr:row>
      <xdr:rowOff>150113</xdr:rowOff>
    </xdr:to>
    <xdr:cxnSp macro="">
      <xdr:nvCxnSpPr>
        <xdr:cNvPr id="295" name="直線コネクタ 294">
          <a:extLst>
            <a:ext uri="{FF2B5EF4-FFF2-40B4-BE49-F238E27FC236}">
              <a16:creationId xmlns:a16="http://schemas.microsoft.com/office/drawing/2014/main" id="{A6D261B6-72CF-451B-B87F-4E9B18DBF285}"/>
            </a:ext>
          </a:extLst>
        </xdr:cNvPr>
        <xdr:cNvCxnSpPr/>
      </xdr:nvCxnSpPr>
      <xdr:spPr>
        <a:xfrm>
          <a:off x="3429000" y="12802615"/>
          <a:ext cx="752475" cy="1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167894</xdr:rowOff>
    </xdr:from>
    <xdr:to>
      <xdr:col>15</xdr:col>
      <xdr:colOff>101600</xdr:colOff>
      <xdr:row>78</xdr:row>
      <xdr:rowOff>98044</xdr:rowOff>
    </xdr:to>
    <xdr:sp macro="" textlink="">
      <xdr:nvSpPr>
        <xdr:cNvPr id="296" name="楕円 295">
          <a:extLst>
            <a:ext uri="{FF2B5EF4-FFF2-40B4-BE49-F238E27FC236}">
              <a16:creationId xmlns:a16="http://schemas.microsoft.com/office/drawing/2014/main" id="{50A0461A-E70C-4159-BDF4-2FC4A652CE16}"/>
            </a:ext>
          </a:extLst>
        </xdr:cNvPr>
        <xdr:cNvSpPr/>
      </xdr:nvSpPr>
      <xdr:spPr>
        <a:xfrm>
          <a:off x="2571750" y="126424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47244</xdr:rowOff>
    </xdr:from>
    <xdr:to>
      <xdr:col>19</xdr:col>
      <xdr:colOff>177800</xdr:colOff>
      <xdr:row>78</xdr:row>
      <xdr:rowOff>166115</xdr:rowOff>
    </xdr:to>
    <xdr:cxnSp macro="">
      <xdr:nvCxnSpPr>
        <xdr:cNvPr id="297" name="直線コネクタ 296">
          <a:extLst>
            <a:ext uri="{FF2B5EF4-FFF2-40B4-BE49-F238E27FC236}">
              <a16:creationId xmlns:a16="http://schemas.microsoft.com/office/drawing/2014/main" id="{9CA652EF-D4D9-4BCA-8192-EFC93659EA9A}"/>
            </a:ext>
          </a:extLst>
        </xdr:cNvPr>
        <xdr:cNvCxnSpPr/>
      </xdr:nvCxnSpPr>
      <xdr:spPr>
        <a:xfrm>
          <a:off x="2619375" y="12690094"/>
          <a:ext cx="809625" cy="1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167894</xdr:rowOff>
    </xdr:from>
    <xdr:to>
      <xdr:col>10</xdr:col>
      <xdr:colOff>165100</xdr:colOff>
      <xdr:row>78</xdr:row>
      <xdr:rowOff>98044</xdr:rowOff>
    </xdr:to>
    <xdr:sp macro="" textlink="">
      <xdr:nvSpPr>
        <xdr:cNvPr id="298" name="楕円 297">
          <a:extLst>
            <a:ext uri="{FF2B5EF4-FFF2-40B4-BE49-F238E27FC236}">
              <a16:creationId xmlns:a16="http://schemas.microsoft.com/office/drawing/2014/main" id="{57D808DC-0871-411C-AACD-42F293C1EDF0}"/>
            </a:ext>
          </a:extLst>
        </xdr:cNvPr>
        <xdr:cNvSpPr/>
      </xdr:nvSpPr>
      <xdr:spPr>
        <a:xfrm>
          <a:off x="1781175" y="126424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47244</xdr:rowOff>
    </xdr:from>
    <xdr:to>
      <xdr:col>15</xdr:col>
      <xdr:colOff>50800</xdr:colOff>
      <xdr:row>78</xdr:row>
      <xdr:rowOff>47244</xdr:rowOff>
    </xdr:to>
    <xdr:cxnSp macro="">
      <xdr:nvCxnSpPr>
        <xdr:cNvPr id="299" name="直線コネクタ 298">
          <a:extLst>
            <a:ext uri="{FF2B5EF4-FFF2-40B4-BE49-F238E27FC236}">
              <a16:creationId xmlns:a16="http://schemas.microsoft.com/office/drawing/2014/main" id="{44AB5CDF-4663-4653-BE33-5DA6B2E1F715}"/>
            </a:ext>
          </a:extLst>
        </xdr:cNvPr>
        <xdr:cNvCxnSpPr/>
      </xdr:nvCxnSpPr>
      <xdr:spPr>
        <a:xfrm>
          <a:off x="1828800" y="1269009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76454</xdr:rowOff>
    </xdr:from>
    <xdr:to>
      <xdr:col>6</xdr:col>
      <xdr:colOff>38100</xdr:colOff>
      <xdr:row>78</xdr:row>
      <xdr:rowOff>6604</xdr:rowOff>
    </xdr:to>
    <xdr:sp macro="" textlink="">
      <xdr:nvSpPr>
        <xdr:cNvPr id="300" name="楕円 299">
          <a:extLst>
            <a:ext uri="{FF2B5EF4-FFF2-40B4-BE49-F238E27FC236}">
              <a16:creationId xmlns:a16="http://schemas.microsoft.com/office/drawing/2014/main" id="{4AEF30A1-AE79-44E3-B747-1E9BF431856A}"/>
            </a:ext>
          </a:extLst>
        </xdr:cNvPr>
        <xdr:cNvSpPr/>
      </xdr:nvSpPr>
      <xdr:spPr>
        <a:xfrm>
          <a:off x="981075" y="125542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127254</xdr:rowOff>
    </xdr:from>
    <xdr:to>
      <xdr:col>10</xdr:col>
      <xdr:colOff>114300</xdr:colOff>
      <xdr:row>78</xdr:row>
      <xdr:rowOff>47244</xdr:rowOff>
    </xdr:to>
    <xdr:cxnSp macro="">
      <xdr:nvCxnSpPr>
        <xdr:cNvPr id="301" name="直線コネクタ 300">
          <a:extLst>
            <a:ext uri="{FF2B5EF4-FFF2-40B4-BE49-F238E27FC236}">
              <a16:creationId xmlns:a16="http://schemas.microsoft.com/office/drawing/2014/main" id="{8BB49EC2-CABF-4BCE-A981-131363B8E284}"/>
            </a:ext>
          </a:extLst>
        </xdr:cNvPr>
        <xdr:cNvCxnSpPr/>
      </xdr:nvCxnSpPr>
      <xdr:spPr>
        <a:xfrm>
          <a:off x="1028700" y="12601829"/>
          <a:ext cx="8001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132859</xdr:rowOff>
    </xdr:from>
    <xdr:ext cx="405111" cy="259045"/>
    <xdr:sp macro="" textlink="">
      <xdr:nvSpPr>
        <xdr:cNvPr id="302" name="n_1aveValue【公営住宅】&#10;有形固定資産減価償却率">
          <a:extLst>
            <a:ext uri="{FF2B5EF4-FFF2-40B4-BE49-F238E27FC236}">
              <a16:creationId xmlns:a16="http://schemas.microsoft.com/office/drawing/2014/main" id="{3B6E5BF4-F23C-416B-B1CD-79A6AA06AB3D}"/>
            </a:ext>
          </a:extLst>
        </xdr:cNvPr>
        <xdr:cNvSpPr txBox="1"/>
      </xdr:nvSpPr>
      <xdr:spPr>
        <a:xfrm>
          <a:off x="3239144" y="1244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27449</xdr:rowOff>
    </xdr:from>
    <xdr:ext cx="405111" cy="259045"/>
    <xdr:sp macro="" textlink="">
      <xdr:nvSpPr>
        <xdr:cNvPr id="303" name="n_2aveValue【公営住宅】&#10;有形固定資産減価償却率">
          <a:extLst>
            <a:ext uri="{FF2B5EF4-FFF2-40B4-BE49-F238E27FC236}">
              <a16:creationId xmlns:a16="http://schemas.microsoft.com/office/drawing/2014/main" id="{CB29285F-4D5B-4CAE-9BAE-675A3DACFFFA}"/>
            </a:ext>
          </a:extLst>
        </xdr:cNvPr>
        <xdr:cNvSpPr txBox="1"/>
      </xdr:nvSpPr>
      <xdr:spPr>
        <a:xfrm>
          <a:off x="2439044" y="12832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91457</xdr:rowOff>
    </xdr:from>
    <xdr:ext cx="405111" cy="259045"/>
    <xdr:sp macro="" textlink="">
      <xdr:nvSpPr>
        <xdr:cNvPr id="304" name="n_3aveValue【公営住宅】&#10;有形固定資産減価償却率">
          <a:extLst>
            <a:ext uri="{FF2B5EF4-FFF2-40B4-BE49-F238E27FC236}">
              <a16:creationId xmlns:a16="http://schemas.microsoft.com/office/drawing/2014/main" id="{1E259B9E-6173-419D-98F8-60B068712CFF}"/>
            </a:ext>
          </a:extLst>
        </xdr:cNvPr>
        <xdr:cNvSpPr txBox="1"/>
      </xdr:nvSpPr>
      <xdr:spPr>
        <a:xfrm>
          <a:off x="16484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36592</xdr:rowOff>
    </xdr:from>
    <xdr:ext cx="405111" cy="259045"/>
    <xdr:sp macro="" textlink="">
      <xdr:nvSpPr>
        <xdr:cNvPr id="305" name="n_4aveValue【公営住宅】&#10;有形固定資産減価償却率">
          <a:extLst>
            <a:ext uri="{FF2B5EF4-FFF2-40B4-BE49-F238E27FC236}">
              <a16:creationId xmlns:a16="http://schemas.microsoft.com/office/drawing/2014/main" id="{725D15A5-2FE2-4375-AA9F-AD99D448C7FE}"/>
            </a:ext>
          </a:extLst>
        </xdr:cNvPr>
        <xdr:cNvSpPr txBox="1"/>
      </xdr:nvSpPr>
      <xdr:spPr>
        <a:xfrm>
          <a:off x="848369" y="1283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36592</xdr:rowOff>
    </xdr:from>
    <xdr:ext cx="405111" cy="259045"/>
    <xdr:sp macro="" textlink="">
      <xdr:nvSpPr>
        <xdr:cNvPr id="306" name="n_1mainValue【公営住宅】&#10;有形固定資産減価償却率">
          <a:extLst>
            <a:ext uri="{FF2B5EF4-FFF2-40B4-BE49-F238E27FC236}">
              <a16:creationId xmlns:a16="http://schemas.microsoft.com/office/drawing/2014/main" id="{113693D5-D6B1-4A58-B132-2FDF83E130A3}"/>
            </a:ext>
          </a:extLst>
        </xdr:cNvPr>
        <xdr:cNvSpPr txBox="1"/>
      </xdr:nvSpPr>
      <xdr:spPr>
        <a:xfrm>
          <a:off x="3239144" y="1283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114571</xdr:rowOff>
    </xdr:from>
    <xdr:ext cx="405111" cy="259045"/>
    <xdr:sp macro="" textlink="">
      <xdr:nvSpPr>
        <xdr:cNvPr id="307" name="n_2mainValue【公営住宅】&#10;有形固定資産減価償却率">
          <a:extLst>
            <a:ext uri="{FF2B5EF4-FFF2-40B4-BE49-F238E27FC236}">
              <a16:creationId xmlns:a16="http://schemas.microsoft.com/office/drawing/2014/main" id="{8D68D9D6-9E24-40A3-A0F7-6B8BFA82996A}"/>
            </a:ext>
          </a:extLst>
        </xdr:cNvPr>
        <xdr:cNvSpPr txBox="1"/>
      </xdr:nvSpPr>
      <xdr:spPr>
        <a:xfrm>
          <a:off x="2439044" y="1243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114571</xdr:rowOff>
    </xdr:from>
    <xdr:ext cx="405111" cy="259045"/>
    <xdr:sp macro="" textlink="">
      <xdr:nvSpPr>
        <xdr:cNvPr id="308" name="n_3mainValue【公営住宅】&#10;有形固定資産減価償却率">
          <a:extLst>
            <a:ext uri="{FF2B5EF4-FFF2-40B4-BE49-F238E27FC236}">
              <a16:creationId xmlns:a16="http://schemas.microsoft.com/office/drawing/2014/main" id="{1B60487D-16BA-4685-B2B3-D871F8E7A72A}"/>
            </a:ext>
          </a:extLst>
        </xdr:cNvPr>
        <xdr:cNvSpPr txBox="1"/>
      </xdr:nvSpPr>
      <xdr:spPr>
        <a:xfrm>
          <a:off x="1648469" y="1243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23131</xdr:rowOff>
    </xdr:from>
    <xdr:ext cx="405111" cy="259045"/>
    <xdr:sp macro="" textlink="">
      <xdr:nvSpPr>
        <xdr:cNvPr id="309" name="n_4mainValue【公営住宅】&#10;有形固定資産減価償却率">
          <a:extLst>
            <a:ext uri="{FF2B5EF4-FFF2-40B4-BE49-F238E27FC236}">
              <a16:creationId xmlns:a16="http://schemas.microsoft.com/office/drawing/2014/main" id="{077BBE79-C7ED-458A-90CE-635534521314}"/>
            </a:ext>
          </a:extLst>
        </xdr:cNvPr>
        <xdr:cNvSpPr txBox="1"/>
      </xdr:nvSpPr>
      <xdr:spPr>
        <a:xfrm>
          <a:off x="848369" y="1234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8CC7693D-7545-4AB2-98B9-9B8B0651B988}"/>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99FD0A64-7CD2-4662-A56E-00D80DABDC17}"/>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D8570969-9321-4861-97CF-BC4302D7F43E}"/>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EEABA78F-1B09-49CE-9D49-DA97CD155F27}"/>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156ACF7D-A631-447A-B9AF-1C60467AA492}"/>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78610C36-F24B-4B2F-9805-58C6AB0E4529}"/>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1548820-D9E7-4771-AA6D-8C28808D0289}"/>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B1221386-83EF-4023-9E65-B9730E46D4A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9F1B775E-E653-40C6-9DFC-7E6EB1663E16}"/>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2321A483-D591-4F9F-986F-F9F27743BAB5}"/>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38C7D6CB-4D10-4B86-B589-38EF544652E5}"/>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15CB6185-6BB1-48ED-87F8-DDC36D393677}"/>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81BCFF1E-CF41-4022-957A-4595B1418CF0}"/>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B4B294E5-A9E7-4EC6-91E2-04777644082C}"/>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20C7FD18-EB1C-4F16-89CF-1D87F1AD360F}"/>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16A0BF9E-0027-43A3-8B15-DF52971B1FB8}"/>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FBDF2BCE-8706-41B6-AB09-1DCDCD984157}"/>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EC18274F-E6BF-40D8-808C-9618B3BD4BB6}"/>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5355313-E2B9-44C3-8414-F88583383A37}"/>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50479841-C572-4259-851E-956FF5AB03E9}"/>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D06182AB-DE32-4B3B-8CCA-4DC00B18FD67}"/>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1" name="直線コネクタ 330">
          <a:extLst>
            <a:ext uri="{FF2B5EF4-FFF2-40B4-BE49-F238E27FC236}">
              <a16:creationId xmlns:a16="http://schemas.microsoft.com/office/drawing/2014/main" id="{5692831A-F2EB-45B8-A9C7-E5681F65D984}"/>
            </a:ext>
          </a:extLst>
        </xdr:cNvPr>
        <xdr:cNvCxnSpPr/>
      </xdr:nvCxnSpPr>
      <xdr:spPr>
        <a:xfrm flipV="1">
          <a:off x="9429115" y="12780671"/>
          <a:ext cx="0" cy="110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32" name="【公営住宅】&#10;一人当たり面積最小値テキスト">
          <a:extLst>
            <a:ext uri="{FF2B5EF4-FFF2-40B4-BE49-F238E27FC236}">
              <a16:creationId xmlns:a16="http://schemas.microsoft.com/office/drawing/2014/main" id="{3BC8A975-0BC7-4A78-80EC-AA081FC8D9AF}"/>
            </a:ext>
          </a:extLst>
        </xdr:cNvPr>
        <xdr:cNvSpPr txBox="1"/>
      </xdr:nvSpPr>
      <xdr:spPr>
        <a:xfrm>
          <a:off x="9467850" y="138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33" name="直線コネクタ 332">
          <a:extLst>
            <a:ext uri="{FF2B5EF4-FFF2-40B4-BE49-F238E27FC236}">
              <a16:creationId xmlns:a16="http://schemas.microsoft.com/office/drawing/2014/main" id="{2B4B444C-28FD-4DFF-8DAA-9C60B5C24294}"/>
            </a:ext>
          </a:extLst>
        </xdr:cNvPr>
        <xdr:cNvCxnSpPr/>
      </xdr:nvCxnSpPr>
      <xdr:spPr>
        <a:xfrm>
          <a:off x="9363075" y="13887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34" name="【公営住宅】&#10;一人当たり面積最大値テキスト">
          <a:extLst>
            <a:ext uri="{FF2B5EF4-FFF2-40B4-BE49-F238E27FC236}">
              <a16:creationId xmlns:a16="http://schemas.microsoft.com/office/drawing/2014/main" id="{060390CF-2B8E-4110-BCB4-446D3676E3ED}"/>
            </a:ext>
          </a:extLst>
        </xdr:cNvPr>
        <xdr:cNvSpPr txBox="1"/>
      </xdr:nvSpPr>
      <xdr:spPr>
        <a:xfrm>
          <a:off x="9467850" y="125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35" name="直線コネクタ 334">
          <a:extLst>
            <a:ext uri="{FF2B5EF4-FFF2-40B4-BE49-F238E27FC236}">
              <a16:creationId xmlns:a16="http://schemas.microsoft.com/office/drawing/2014/main" id="{B1E06DFE-1084-4BD6-B236-87DB960D8777}"/>
            </a:ext>
          </a:extLst>
        </xdr:cNvPr>
        <xdr:cNvCxnSpPr/>
      </xdr:nvCxnSpPr>
      <xdr:spPr>
        <a:xfrm>
          <a:off x="9363075" y="127806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145051</xdr:rowOff>
    </xdr:from>
    <xdr:ext cx="469744" cy="259045"/>
    <xdr:sp macro="" textlink="">
      <xdr:nvSpPr>
        <xdr:cNvPr id="336" name="【公営住宅】&#10;一人当たり面積平均値テキスト">
          <a:extLst>
            <a:ext uri="{FF2B5EF4-FFF2-40B4-BE49-F238E27FC236}">
              <a16:creationId xmlns:a16="http://schemas.microsoft.com/office/drawing/2014/main" id="{01211706-22F4-44C1-A257-9D9A6969BAD9}"/>
            </a:ext>
          </a:extLst>
        </xdr:cNvPr>
        <xdr:cNvSpPr txBox="1"/>
      </xdr:nvSpPr>
      <xdr:spPr>
        <a:xfrm>
          <a:off x="9467850" y="13429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37" name="フローチャート: 判断 336">
          <a:extLst>
            <a:ext uri="{FF2B5EF4-FFF2-40B4-BE49-F238E27FC236}">
              <a16:creationId xmlns:a16="http://schemas.microsoft.com/office/drawing/2014/main" id="{E72E0975-25F6-4C20-B1F9-90067A73BD11}"/>
            </a:ext>
          </a:extLst>
        </xdr:cNvPr>
        <xdr:cNvSpPr/>
      </xdr:nvSpPr>
      <xdr:spPr>
        <a:xfrm>
          <a:off x="9401175" y="135746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38" name="フローチャート: 判断 337">
          <a:extLst>
            <a:ext uri="{FF2B5EF4-FFF2-40B4-BE49-F238E27FC236}">
              <a16:creationId xmlns:a16="http://schemas.microsoft.com/office/drawing/2014/main" id="{E56BCACB-1E08-47DA-9FFC-A31FFDF9F655}"/>
            </a:ext>
          </a:extLst>
        </xdr:cNvPr>
        <xdr:cNvSpPr/>
      </xdr:nvSpPr>
      <xdr:spPr>
        <a:xfrm>
          <a:off x="8639175" y="13609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39" name="フローチャート: 判断 338">
          <a:extLst>
            <a:ext uri="{FF2B5EF4-FFF2-40B4-BE49-F238E27FC236}">
              <a16:creationId xmlns:a16="http://schemas.microsoft.com/office/drawing/2014/main" id="{35AA6970-0E6D-40ED-984C-20C45D8B7CB2}"/>
            </a:ext>
          </a:extLst>
        </xdr:cNvPr>
        <xdr:cNvSpPr/>
      </xdr:nvSpPr>
      <xdr:spPr>
        <a:xfrm>
          <a:off x="7839075" y="136117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0" name="フローチャート: 判断 339">
          <a:extLst>
            <a:ext uri="{FF2B5EF4-FFF2-40B4-BE49-F238E27FC236}">
              <a16:creationId xmlns:a16="http://schemas.microsoft.com/office/drawing/2014/main" id="{122FC2BE-9315-4B62-A970-8008A0D1BFBA}"/>
            </a:ext>
          </a:extLst>
        </xdr:cNvPr>
        <xdr:cNvSpPr/>
      </xdr:nvSpPr>
      <xdr:spPr>
        <a:xfrm>
          <a:off x="7029450" y="1364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1" name="フローチャート: 判断 340">
          <a:extLst>
            <a:ext uri="{FF2B5EF4-FFF2-40B4-BE49-F238E27FC236}">
              <a16:creationId xmlns:a16="http://schemas.microsoft.com/office/drawing/2014/main" id="{BC7AB2AA-5A31-4F87-94BF-1654F9EB2420}"/>
            </a:ext>
          </a:extLst>
        </xdr:cNvPr>
        <xdr:cNvSpPr/>
      </xdr:nvSpPr>
      <xdr:spPr>
        <a:xfrm>
          <a:off x="6238875" y="136469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03DFE24-455C-4840-B2E7-8718983D5792}"/>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52A78CB-EEA0-41FD-BBA7-EF1498E5B48B}"/>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E6583E5-BB3E-40BB-B531-B5D462099E12}"/>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58B906B-409E-496F-AECF-9CAB3E6F27E9}"/>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10C0CAF-93EF-4135-868D-F463CCA3C35B}"/>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47" name="楕円 346">
          <a:extLst>
            <a:ext uri="{FF2B5EF4-FFF2-40B4-BE49-F238E27FC236}">
              <a16:creationId xmlns:a16="http://schemas.microsoft.com/office/drawing/2014/main" id="{1B237FC9-3DD1-4A98-9E38-EA932FF4D3CA}"/>
            </a:ext>
          </a:extLst>
        </xdr:cNvPr>
        <xdr:cNvSpPr/>
      </xdr:nvSpPr>
      <xdr:spPr>
        <a:xfrm>
          <a:off x="9401175" y="1366710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48" name="【公営住宅】&#10;一人当たり面積該当値テキスト">
          <a:extLst>
            <a:ext uri="{FF2B5EF4-FFF2-40B4-BE49-F238E27FC236}">
              <a16:creationId xmlns:a16="http://schemas.microsoft.com/office/drawing/2014/main" id="{334002BA-7AD5-432D-82FA-A5E947FE95B2}"/>
            </a:ext>
          </a:extLst>
        </xdr:cNvPr>
        <xdr:cNvSpPr txBox="1"/>
      </xdr:nvSpPr>
      <xdr:spPr>
        <a:xfrm>
          <a:off x="9467850"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56795</xdr:rowOff>
    </xdr:from>
    <xdr:to>
      <xdr:col>50</xdr:col>
      <xdr:colOff>165100</xdr:colOff>
      <xdr:row>84</xdr:row>
      <xdr:rowOff>158395</xdr:rowOff>
    </xdr:to>
    <xdr:sp macro="" textlink="">
      <xdr:nvSpPr>
        <xdr:cNvPr id="349" name="楕円 348">
          <a:extLst>
            <a:ext uri="{FF2B5EF4-FFF2-40B4-BE49-F238E27FC236}">
              <a16:creationId xmlns:a16="http://schemas.microsoft.com/office/drawing/2014/main" id="{A2534B94-8D9E-4175-9269-C40B027EDC4E}"/>
            </a:ext>
          </a:extLst>
        </xdr:cNvPr>
        <xdr:cNvSpPr/>
      </xdr:nvSpPr>
      <xdr:spPr>
        <a:xfrm>
          <a:off x="8639175" y="136680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107595</xdr:rowOff>
    </xdr:to>
    <xdr:cxnSp macro="">
      <xdr:nvCxnSpPr>
        <xdr:cNvPr id="350" name="直線コネクタ 349">
          <a:extLst>
            <a:ext uri="{FF2B5EF4-FFF2-40B4-BE49-F238E27FC236}">
              <a16:creationId xmlns:a16="http://schemas.microsoft.com/office/drawing/2014/main" id="{19DE1E2E-A978-4DB9-8BFC-BD35B513824C}"/>
            </a:ext>
          </a:extLst>
        </xdr:cNvPr>
        <xdr:cNvCxnSpPr/>
      </xdr:nvCxnSpPr>
      <xdr:spPr>
        <a:xfrm flipV="1">
          <a:off x="8686800" y="13714730"/>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58623</xdr:rowOff>
    </xdr:from>
    <xdr:to>
      <xdr:col>46</xdr:col>
      <xdr:colOff>38100</xdr:colOff>
      <xdr:row>84</xdr:row>
      <xdr:rowOff>160223</xdr:rowOff>
    </xdr:to>
    <xdr:sp macro="" textlink="">
      <xdr:nvSpPr>
        <xdr:cNvPr id="351" name="楕円 350">
          <a:extLst>
            <a:ext uri="{FF2B5EF4-FFF2-40B4-BE49-F238E27FC236}">
              <a16:creationId xmlns:a16="http://schemas.microsoft.com/office/drawing/2014/main" id="{6AB08633-FDF4-4A5B-A284-AF3FA4C8DA39}"/>
            </a:ext>
          </a:extLst>
        </xdr:cNvPr>
        <xdr:cNvSpPr/>
      </xdr:nvSpPr>
      <xdr:spPr>
        <a:xfrm>
          <a:off x="7839075" y="136698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107595</xdr:rowOff>
    </xdr:from>
    <xdr:to>
      <xdr:col>50</xdr:col>
      <xdr:colOff>114300</xdr:colOff>
      <xdr:row>84</xdr:row>
      <xdr:rowOff>109423</xdr:rowOff>
    </xdr:to>
    <xdr:cxnSp macro="">
      <xdr:nvCxnSpPr>
        <xdr:cNvPr id="352" name="直線コネクタ 351">
          <a:extLst>
            <a:ext uri="{FF2B5EF4-FFF2-40B4-BE49-F238E27FC236}">
              <a16:creationId xmlns:a16="http://schemas.microsoft.com/office/drawing/2014/main" id="{6218589E-A795-4E69-BED4-07133E160822}"/>
            </a:ext>
          </a:extLst>
        </xdr:cNvPr>
        <xdr:cNvCxnSpPr/>
      </xdr:nvCxnSpPr>
      <xdr:spPr>
        <a:xfrm flipV="1">
          <a:off x="7886700" y="13715645"/>
          <a:ext cx="8001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59995</xdr:rowOff>
    </xdr:from>
    <xdr:to>
      <xdr:col>41</xdr:col>
      <xdr:colOff>101600</xdr:colOff>
      <xdr:row>84</xdr:row>
      <xdr:rowOff>161595</xdr:rowOff>
    </xdr:to>
    <xdr:sp macro="" textlink="">
      <xdr:nvSpPr>
        <xdr:cNvPr id="353" name="楕円 352">
          <a:extLst>
            <a:ext uri="{FF2B5EF4-FFF2-40B4-BE49-F238E27FC236}">
              <a16:creationId xmlns:a16="http://schemas.microsoft.com/office/drawing/2014/main" id="{9E3252A3-EC65-44A4-985A-CB76BF99994F}"/>
            </a:ext>
          </a:extLst>
        </xdr:cNvPr>
        <xdr:cNvSpPr/>
      </xdr:nvSpPr>
      <xdr:spPr>
        <a:xfrm>
          <a:off x="7029450" y="13671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109423</xdr:rowOff>
    </xdr:from>
    <xdr:to>
      <xdr:col>45</xdr:col>
      <xdr:colOff>177800</xdr:colOff>
      <xdr:row>84</xdr:row>
      <xdr:rowOff>110795</xdr:rowOff>
    </xdr:to>
    <xdr:cxnSp macro="">
      <xdr:nvCxnSpPr>
        <xdr:cNvPr id="354" name="直線コネクタ 353">
          <a:extLst>
            <a:ext uri="{FF2B5EF4-FFF2-40B4-BE49-F238E27FC236}">
              <a16:creationId xmlns:a16="http://schemas.microsoft.com/office/drawing/2014/main" id="{7B0F0E84-4470-4003-BF0B-3489C0A118EE}"/>
            </a:ext>
          </a:extLst>
        </xdr:cNvPr>
        <xdr:cNvCxnSpPr/>
      </xdr:nvCxnSpPr>
      <xdr:spPr>
        <a:xfrm flipV="1">
          <a:off x="7077075" y="13717473"/>
          <a:ext cx="80962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62281</xdr:rowOff>
    </xdr:from>
    <xdr:to>
      <xdr:col>36</xdr:col>
      <xdr:colOff>165100</xdr:colOff>
      <xdr:row>84</xdr:row>
      <xdr:rowOff>163881</xdr:rowOff>
    </xdr:to>
    <xdr:sp macro="" textlink="">
      <xdr:nvSpPr>
        <xdr:cNvPr id="355" name="楕円 354">
          <a:extLst>
            <a:ext uri="{FF2B5EF4-FFF2-40B4-BE49-F238E27FC236}">
              <a16:creationId xmlns:a16="http://schemas.microsoft.com/office/drawing/2014/main" id="{52EC54A0-B4A6-4104-945D-E563FF9B0563}"/>
            </a:ext>
          </a:extLst>
        </xdr:cNvPr>
        <xdr:cNvSpPr/>
      </xdr:nvSpPr>
      <xdr:spPr>
        <a:xfrm>
          <a:off x="6238875" y="136766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110795</xdr:rowOff>
    </xdr:from>
    <xdr:to>
      <xdr:col>41</xdr:col>
      <xdr:colOff>50800</xdr:colOff>
      <xdr:row>84</xdr:row>
      <xdr:rowOff>113081</xdr:rowOff>
    </xdr:to>
    <xdr:cxnSp macro="">
      <xdr:nvCxnSpPr>
        <xdr:cNvPr id="356" name="直線コネクタ 355">
          <a:extLst>
            <a:ext uri="{FF2B5EF4-FFF2-40B4-BE49-F238E27FC236}">
              <a16:creationId xmlns:a16="http://schemas.microsoft.com/office/drawing/2014/main" id="{E1E8714C-C8EF-40B7-8BF5-04A7BA362D8A}"/>
            </a:ext>
          </a:extLst>
        </xdr:cNvPr>
        <xdr:cNvCxnSpPr/>
      </xdr:nvCxnSpPr>
      <xdr:spPr>
        <a:xfrm flipV="1">
          <a:off x="6286500" y="13718845"/>
          <a:ext cx="79057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109999</xdr:rowOff>
    </xdr:from>
    <xdr:ext cx="469744" cy="259045"/>
    <xdr:sp macro="" textlink="">
      <xdr:nvSpPr>
        <xdr:cNvPr id="357" name="n_1aveValue【公営住宅】&#10;一人当たり面積">
          <a:extLst>
            <a:ext uri="{FF2B5EF4-FFF2-40B4-BE49-F238E27FC236}">
              <a16:creationId xmlns:a16="http://schemas.microsoft.com/office/drawing/2014/main" id="{461D63F5-2076-43FA-A841-E84863CA6793}"/>
            </a:ext>
          </a:extLst>
        </xdr:cNvPr>
        <xdr:cNvSpPr txBox="1"/>
      </xdr:nvSpPr>
      <xdr:spPr>
        <a:xfrm>
          <a:off x="8458277" y="133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118685</xdr:rowOff>
    </xdr:from>
    <xdr:ext cx="469744" cy="259045"/>
    <xdr:sp macro="" textlink="">
      <xdr:nvSpPr>
        <xdr:cNvPr id="358" name="n_2aveValue【公営住宅】&#10;一人当たり面積">
          <a:extLst>
            <a:ext uri="{FF2B5EF4-FFF2-40B4-BE49-F238E27FC236}">
              <a16:creationId xmlns:a16="http://schemas.microsoft.com/office/drawing/2014/main" id="{54EA2CC7-EA14-4EDF-8116-1788D069F3B8}"/>
            </a:ext>
          </a:extLst>
        </xdr:cNvPr>
        <xdr:cNvSpPr txBox="1"/>
      </xdr:nvSpPr>
      <xdr:spPr>
        <a:xfrm>
          <a:off x="7677227" y="134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59" name="n_3aveValue【公営住宅】&#10;一人当たり面積">
          <a:extLst>
            <a:ext uri="{FF2B5EF4-FFF2-40B4-BE49-F238E27FC236}">
              <a16:creationId xmlns:a16="http://schemas.microsoft.com/office/drawing/2014/main" id="{45B87A2C-71E0-4215-B8A8-E46906CC3B96}"/>
            </a:ext>
          </a:extLst>
        </xdr:cNvPr>
        <xdr:cNvSpPr txBox="1"/>
      </xdr:nvSpPr>
      <xdr:spPr>
        <a:xfrm>
          <a:off x="6867602"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153891</xdr:rowOff>
    </xdr:from>
    <xdr:ext cx="469744" cy="259045"/>
    <xdr:sp macro="" textlink="">
      <xdr:nvSpPr>
        <xdr:cNvPr id="360" name="n_4aveValue【公営住宅】&#10;一人当たり面積">
          <a:extLst>
            <a:ext uri="{FF2B5EF4-FFF2-40B4-BE49-F238E27FC236}">
              <a16:creationId xmlns:a16="http://schemas.microsoft.com/office/drawing/2014/main" id="{9EB36208-B389-4BFC-ABBA-510A531CEE51}"/>
            </a:ext>
          </a:extLst>
        </xdr:cNvPr>
        <xdr:cNvSpPr txBox="1"/>
      </xdr:nvSpPr>
      <xdr:spPr>
        <a:xfrm>
          <a:off x="6067502" y="134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149522</xdr:rowOff>
    </xdr:from>
    <xdr:ext cx="469744" cy="259045"/>
    <xdr:sp macro="" textlink="">
      <xdr:nvSpPr>
        <xdr:cNvPr id="361" name="n_1mainValue【公営住宅】&#10;一人当たり面積">
          <a:extLst>
            <a:ext uri="{FF2B5EF4-FFF2-40B4-BE49-F238E27FC236}">
              <a16:creationId xmlns:a16="http://schemas.microsoft.com/office/drawing/2014/main" id="{4DEAB4C9-B0C9-45E9-A725-8673F82E4856}"/>
            </a:ext>
          </a:extLst>
        </xdr:cNvPr>
        <xdr:cNvSpPr txBox="1"/>
      </xdr:nvSpPr>
      <xdr:spPr>
        <a:xfrm>
          <a:off x="8458277" y="137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151350</xdr:rowOff>
    </xdr:from>
    <xdr:ext cx="469744" cy="259045"/>
    <xdr:sp macro="" textlink="">
      <xdr:nvSpPr>
        <xdr:cNvPr id="362" name="n_2mainValue【公営住宅】&#10;一人当たり面積">
          <a:extLst>
            <a:ext uri="{FF2B5EF4-FFF2-40B4-BE49-F238E27FC236}">
              <a16:creationId xmlns:a16="http://schemas.microsoft.com/office/drawing/2014/main" id="{89DC9B04-01BB-4648-B77C-91164E0F3816}"/>
            </a:ext>
          </a:extLst>
        </xdr:cNvPr>
        <xdr:cNvSpPr txBox="1"/>
      </xdr:nvSpPr>
      <xdr:spPr>
        <a:xfrm>
          <a:off x="7677227" y="137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152722</xdr:rowOff>
    </xdr:from>
    <xdr:ext cx="469744" cy="259045"/>
    <xdr:sp macro="" textlink="">
      <xdr:nvSpPr>
        <xdr:cNvPr id="363" name="n_3mainValue【公営住宅】&#10;一人当たり面積">
          <a:extLst>
            <a:ext uri="{FF2B5EF4-FFF2-40B4-BE49-F238E27FC236}">
              <a16:creationId xmlns:a16="http://schemas.microsoft.com/office/drawing/2014/main" id="{780F8897-F797-4B27-BC21-9D68FDEAB473}"/>
            </a:ext>
          </a:extLst>
        </xdr:cNvPr>
        <xdr:cNvSpPr txBox="1"/>
      </xdr:nvSpPr>
      <xdr:spPr>
        <a:xfrm>
          <a:off x="6867602" y="137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155008</xdr:rowOff>
    </xdr:from>
    <xdr:ext cx="469744" cy="259045"/>
    <xdr:sp macro="" textlink="">
      <xdr:nvSpPr>
        <xdr:cNvPr id="364" name="n_4mainValue【公営住宅】&#10;一人当たり面積">
          <a:extLst>
            <a:ext uri="{FF2B5EF4-FFF2-40B4-BE49-F238E27FC236}">
              <a16:creationId xmlns:a16="http://schemas.microsoft.com/office/drawing/2014/main" id="{86510567-8CCE-460B-A949-21EB0BA0B2B4}"/>
            </a:ext>
          </a:extLst>
        </xdr:cNvPr>
        <xdr:cNvSpPr txBox="1"/>
      </xdr:nvSpPr>
      <xdr:spPr>
        <a:xfrm>
          <a:off x="6067502" y="137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B0A875B1-016F-473D-9D97-06588CB93B43}"/>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458CF0FE-4BBC-4A60-B15F-83959E003801}"/>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DF58AD1F-B278-4623-B046-E4635D025988}"/>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5BF63694-9829-43A8-928C-D183D3F33286}"/>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4AF916C0-5881-4396-967F-85914F6E48AD}"/>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FBACB756-6CD2-4134-887E-03D7930D2247}"/>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8CCE8F73-B61E-4497-8C91-9028439893FE}"/>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FE7854BE-FF72-456C-9159-C12739B4D91A}"/>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E981DADB-D00F-46D6-8A13-F6C5256B4411}"/>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BA8DAB08-EFED-4636-AEB0-27AD67BB4534}"/>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5" name="テキスト ボックス 374">
          <a:extLst>
            <a:ext uri="{FF2B5EF4-FFF2-40B4-BE49-F238E27FC236}">
              <a16:creationId xmlns:a16="http://schemas.microsoft.com/office/drawing/2014/main" id="{C5D0C2C6-1673-4A9E-BB3C-BD6CEB67847B}"/>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a:extLst>
            <a:ext uri="{FF2B5EF4-FFF2-40B4-BE49-F238E27FC236}">
              <a16:creationId xmlns:a16="http://schemas.microsoft.com/office/drawing/2014/main" id="{734FDEE7-529B-4B2C-96B4-26A3870938D4}"/>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7" name="テキスト ボックス 376">
          <a:extLst>
            <a:ext uri="{FF2B5EF4-FFF2-40B4-BE49-F238E27FC236}">
              <a16:creationId xmlns:a16="http://schemas.microsoft.com/office/drawing/2014/main" id="{5576DF9A-A660-461E-92F3-EC6E610617ED}"/>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a:extLst>
            <a:ext uri="{FF2B5EF4-FFF2-40B4-BE49-F238E27FC236}">
              <a16:creationId xmlns:a16="http://schemas.microsoft.com/office/drawing/2014/main" id="{64010FCD-AE4A-416D-BFD6-0B0209536FD9}"/>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a:extLst>
            <a:ext uri="{FF2B5EF4-FFF2-40B4-BE49-F238E27FC236}">
              <a16:creationId xmlns:a16="http://schemas.microsoft.com/office/drawing/2014/main" id="{4D80B610-208C-4E07-A2AD-A048F23E350A}"/>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a:extLst>
            <a:ext uri="{FF2B5EF4-FFF2-40B4-BE49-F238E27FC236}">
              <a16:creationId xmlns:a16="http://schemas.microsoft.com/office/drawing/2014/main" id="{7CCAF05C-61C8-4C0C-8C80-E395CD514A3F}"/>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a:extLst>
            <a:ext uri="{FF2B5EF4-FFF2-40B4-BE49-F238E27FC236}">
              <a16:creationId xmlns:a16="http://schemas.microsoft.com/office/drawing/2014/main" id="{0C32F82E-6397-4896-B0C8-09B0F0F2C5C6}"/>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a:extLst>
            <a:ext uri="{FF2B5EF4-FFF2-40B4-BE49-F238E27FC236}">
              <a16:creationId xmlns:a16="http://schemas.microsoft.com/office/drawing/2014/main" id="{8A7A5C98-FC3D-4A17-97C5-AA80050490A7}"/>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a:extLst>
            <a:ext uri="{FF2B5EF4-FFF2-40B4-BE49-F238E27FC236}">
              <a16:creationId xmlns:a16="http://schemas.microsoft.com/office/drawing/2014/main" id="{E9D5D1A5-43A6-4350-81E8-1B1ACCA28467}"/>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a:extLst>
            <a:ext uri="{FF2B5EF4-FFF2-40B4-BE49-F238E27FC236}">
              <a16:creationId xmlns:a16="http://schemas.microsoft.com/office/drawing/2014/main" id="{6A70C6BC-11DF-484D-8623-189DFE9B6802}"/>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5" name="テキスト ボックス 384">
          <a:extLst>
            <a:ext uri="{FF2B5EF4-FFF2-40B4-BE49-F238E27FC236}">
              <a16:creationId xmlns:a16="http://schemas.microsoft.com/office/drawing/2014/main" id="{3738E941-0091-473A-B094-BA9282161E06}"/>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8DEDDBF9-0A97-4915-9581-EB892C4D2193}"/>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a:extLst>
            <a:ext uri="{FF2B5EF4-FFF2-40B4-BE49-F238E27FC236}">
              <a16:creationId xmlns:a16="http://schemas.microsoft.com/office/drawing/2014/main" id="{2C83DEC6-39ED-49DA-BA62-3FC0C0239B7F}"/>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港湾・漁港】&#10;有形固定資産減価償却率グラフ枠">
          <a:extLst>
            <a:ext uri="{FF2B5EF4-FFF2-40B4-BE49-F238E27FC236}">
              <a16:creationId xmlns:a16="http://schemas.microsoft.com/office/drawing/2014/main" id="{93FA06D2-6563-49AA-BA19-871AC22D35DB}"/>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109</xdr:row>
      <xdr:rowOff>72389</xdr:rowOff>
    </xdr:to>
    <xdr:cxnSp macro="">
      <xdr:nvCxnSpPr>
        <xdr:cNvPr id="389" name="直線コネクタ 388">
          <a:extLst>
            <a:ext uri="{FF2B5EF4-FFF2-40B4-BE49-F238E27FC236}">
              <a16:creationId xmlns:a16="http://schemas.microsoft.com/office/drawing/2014/main" id="{2FDBF439-982D-4515-95E6-42E28A56F26A}"/>
            </a:ext>
          </a:extLst>
        </xdr:cNvPr>
        <xdr:cNvCxnSpPr/>
      </xdr:nvCxnSpPr>
      <xdr:spPr>
        <a:xfrm flipV="1">
          <a:off x="4180840" y="16389986"/>
          <a:ext cx="0" cy="15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390" name="【港湾・漁港】&#10;有形固定資産減価償却率最小値テキスト">
          <a:extLst>
            <a:ext uri="{FF2B5EF4-FFF2-40B4-BE49-F238E27FC236}">
              <a16:creationId xmlns:a16="http://schemas.microsoft.com/office/drawing/2014/main" id="{AC1D7AEB-F99E-40DB-9E30-1BE9E262D19F}"/>
            </a:ext>
          </a:extLst>
        </xdr:cNvPr>
        <xdr:cNvSpPr txBox="1"/>
      </xdr:nvSpPr>
      <xdr:spPr>
        <a:xfrm>
          <a:off x="4219575"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391" name="直線コネクタ 390">
          <a:extLst>
            <a:ext uri="{FF2B5EF4-FFF2-40B4-BE49-F238E27FC236}">
              <a16:creationId xmlns:a16="http://schemas.microsoft.com/office/drawing/2014/main" id="{88E2B485-51D9-48EE-AE02-B2BE3725E327}"/>
            </a:ext>
          </a:extLst>
        </xdr:cNvPr>
        <xdr:cNvCxnSpPr/>
      </xdr:nvCxnSpPr>
      <xdr:spPr>
        <a:xfrm>
          <a:off x="4105275" y="179000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405111" cy="259045"/>
    <xdr:sp macro="" textlink="">
      <xdr:nvSpPr>
        <xdr:cNvPr id="392" name="【港湾・漁港】&#10;有形固定資産減価償却率最大値テキスト">
          <a:extLst>
            <a:ext uri="{FF2B5EF4-FFF2-40B4-BE49-F238E27FC236}">
              <a16:creationId xmlns:a16="http://schemas.microsoft.com/office/drawing/2014/main" id="{19A74CF4-39A6-4618-AC64-6CC90BF3995E}"/>
            </a:ext>
          </a:extLst>
        </xdr:cNvPr>
        <xdr:cNvSpPr txBox="1"/>
      </xdr:nvSpPr>
      <xdr:spPr>
        <a:xfrm>
          <a:off x="4219575" y="1616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93" name="直線コネクタ 392">
          <a:extLst>
            <a:ext uri="{FF2B5EF4-FFF2-40B4-BE49-F238E27FC236}">
              <a16:creationId xmlns:a16="http://schemas.microsoft.com/office/drawing/2014/main" id="{BA3D1770-E192-4CDC-8EF0-03EB687E66EE}"/>
            </a:ext>
          </a:extLst>
        </xdr:cNvPr>
        <xdr:cNvCxnSpPr/>
      </xdr:nvCxnSpPr>
      <xdr:spPr>
        <a:xfrm>
          <a:off x="4105275" y="163899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74947</xdr:rowOff>
    </xdr:from>
    <xdr:ext cx="405111" cy="259045"/>
    <xdr:sp macro="" textlink="">
      <xdr:nvSpPr>
        <xdr:cNvPr id="394" name="【港湾・漁港】&#10;有形固定資産減価償却率平均値テキスト">
          <a:extLst>
            <a:ext uri="{FF2B5EF4-FFF2-40B4-BE49-F238E27FC236}">
              <a16:creationId xmlns:a16="http://schemas.microsoft.com/office/drawing/2014/main" id="{00B10331-79D5-4088-AA4F-278D270266A3}"/>
            </a:ext>
          </a:extLst>
        </xdr:cNvPr>
        <xdr:cNvSpPr txBox="1"/>
      </xdr:nvSpPr>
      <xdr:spPr>
        <a:xfrm>
          <a:off x="4219575" y="1704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395" name="フローチャート: 判断 394">
          <a:extLst>
            <a:ext uri="{FF2B5EF4-FFF2-40B4-BE49-F238E27FC236}">
              <a16:creationId xmlns:a16="http://schemas.microsoft.com/office/drawing/2014/main" id="{FDA29FC2-C034-4EFE-BE01-EA61A35A6D59}"/>
            </a:ext>
          </a:extLst>
        </xdr:cNvPr>
        <xdr:cNvSpPr/>
      </xdr:nvSpPr>
      <xdr:spPr>
        <a:xfrm>
          <a:off x="4124325" y="171938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108</xdr:row>
      <xdr:rowOff>48261</xdr:rowOff>
    </xdr:from>
    <xdr:to>
      <xdr:col>20</xdr:col>
      <xdr:colOff>38100</xdr:colOff>
      <xdr:row>108</xdr:row>
      <xdr:rowOff>149861</xdr:rowOff>
    </xdr:to>
    <xdr:sp macro="" textlink="">
      <xdr:nvSpPr>
        <xdr:cNvPr id="396" name="フローチャート: 判断 395">
          <a:extLst>
            <a:ext uri="{FF2B5EF4-FFF2-40B4-BE49-F238E27FC236}">
              <a16:creationId xmlns:a16="http://schemas.microsoft.com/office/drawing/2014/main" id="{0CD88AF2-D748-4AF5-8685-43E0C49F8AF9}"/>
            </a:ext>
          </a:extLst>
        </xdr:cNvPr>
        <xdr:cNvSpPr/>
      </xdr:nvSpPr>
      <xdr:spPr>
        <a:xfrm>
          <a:off x="3381375" y="177044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2539</xdr:rowOff>
    </xdr:from>
    <xdr:to>
      <xdr:col>15</xdr:col>
      <xdr:colOff>101600</xdr:colOff>
      <xdr:row>108</xdr:row>
      <xdr:rowOff>104139</xdr:rowOff>
    </xdr:to>
    <xdr:sp macro="" textlink="">
      <xdr:nvSpPr>
        <xdr:cNvPr id="397" name="フローチャート: 判断 396">
          <a:extLst>
            <a:ext uri="{FF2B5EF4-FFF2-40B4-BE49-F238E27FC236}">
              <a16:creationId xmlns:a16="http://schemas.microsoft.com/office/drawing/2014/main" id="{33F30B5B-A2D3-4C31-A821-BED4E51D4D2B}"/>
            </a:ext>
          </a:extLst>
        </xdr:cNvPr>
        <xdr:cNvSpPr/>
      </xdr:nvSpPr>
      <xdr:spPr>
        <a:xfrm>
          <a:off x="2571750" y="176618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151130</xdr:rowOff>
    </xdr:from>
    <xdr:to>
      <xdr:col>10</xdr:col>
      <xdr:colOff>165100</xdr:colOff>
      <xdr:row>108</xdr:row>
      <xdr:rowOff>81280</xdr:rowOff>
    </xdr:to>
    <xdr:sp macro="" textlink="">
      <xdr:nvSpPr>
        <xdr:cNvPr id="398" name="フローチャート: 判断 397">
          <a:extLst>
            <a:ext uri="{FF2B5EF4-FFF2-40B4-BE49-F238E27FC236}">
              <a16:creationId xmlns:a16="http://schemas.microsoft.com/office/drawing/2014/main" id="{D30D65A8-9340-45A7-B428-1B9B82D94F35}"/>
            </a:ext>
          </a:extLst>
        </xdr:cNvPr>
        <xdr:cNvSpPr/>
      </xdr:nvSpPr>
      <xdr:spPr>
        <a:xfrm>
          <a:off x="1781175" y="176390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52070</xdr:rowOff>
    </xdr:from>
    <xdr:to>
      <xdr:col>6</xdr:col>
      <xdr:colOff>38100</xdr:colOff>
      <xdr:row>107</xdr:row>
      <xdr:rowOff>153670</xdr:rowOff>
    </xdr:to>
    <xdr:sp macro="" textlink="">
      <xdr:nvSpPr>
        <xdr:cNvPr id="399" name="フローチャート: 判断 398">
          <a:extLst>
            <a:ext uri="{FF2B5EF4-FFF2-40B4-BE49-F238E27FC236}">
              <a16:creationId xmlns:a16="http://schemas.microsoft.com/office/drawing/2014/main" id="{24900928-D971-418D-B5C0-3A23CCA5EF71}"/>
            </a:ext>
          </a:extLst>
        </xdr:cNvPr>
        <xdr:cNvSpPr/>
      </xdr:nvSpPr>
      <xdr:spPr>
        <a:xfrm>
          <a:off x="981075" y="175367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7254C46-E351-4F87-9E72-02040A6ECE28}"/>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D4A5AE4-FC74-4EF1-B179-732CF8B4C771}"/>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F6DDCA4A-E06B-46E5-B167-D7C106AC8017}"/>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A7599669-3A86-45D1-9B61-16D0E277AF54}"/>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C9B600A8-5589-48A1-B93C-823890A08CBF}"/>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109</xdr:row>
      <xdr:rowOff>21589</xdr:rowOff>
    </xdr:from>
    <xdr:to>
      <xdr:col>24</xdr:col>
      <xdr:colOff>114300</xdr:colOff>
      <xdr:row>109</xdr:row>
      <xdr:rowOff>123189</xdr:rowOff>
    </xdr:to>
    <xdr:sp macro="" textlink="">
      <xdr:nvSpPr>
        <xdr:cNvPr id="405" name="楕円 404">
          <a:extLst>
            <a:ext uri="{FF2B5EF4-FFF2-40B4-BE49-F238E27FC236}">
              <a16:creationId xmlns:a16="http://schemas.microsoft.com/office/drawing/2014/main" id="{816136CB-800B-4738-9330-782A8546390F}"/>
            </a:ext>
          </a:extLst>
        </xdr:cNvPr>
        <xdr:cNvSpPr/>
      </xdr:nvSpPr>
      <xdr:spPr>
        <a:xfrm>
          <a:off x="4124325" y="178523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107966</xdr:rowOff>
    </xdr:from>
    <xdr:ext cx="405111" cy="259045"/>
    <xdr:sp macro="" textlink="">
      <xdr:nvSpPr>
        <xdr:cNvPr id="406" name="【港湾・漁港】&#10;有形固定資産減価償却率該当値テキスト">
          <a:extLst>
            <a:ext uri="{FF2B5EF4-FFF2-40B4-BE49-F238E27FC236}">
              <a16:creationId xmlns:a16="http://schemas.microsoft.com/office/drawing/2014/main" id="{8D7ADFAE-567A-4D0E-AE74-E35635D8E3F7}"/>
            </a:ext>
          </a:extLst>
        </xdr:cNvPr>
        <xdr:cNvSpPr txBox="1"/>
      </xdr:nvSpPr>
      <xdr:spPr>
        <a:xfrm>
          <a:off x="4219575"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407" name="楕円 406">
          <a:extLst>
            <a:ext uri="{FF2B5EF4-FFF2-40B4-BE49-F238E27FC236}">
              <a16:creationId xmlns:a16="http://schemas.microsoft.com/office/drawing/2014/main" id="{D88E74A6-0EA6-4F6C-856D-376B9D8355DD}"/>
            </a:ext>
          </a:extLst>
        </xdr:cNvPr>
        <xdr:cNvSpPr/>
      </xdr:nvSpPr>
      <xdr:spPr>
        <a:xfrm>
          <a:off x="3381375" y="175367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102870</xdr:rowOff>
    </xdr:from>
    <xdr:to>
      <xdr:col>24</xdr:col>
      <xdr:colOff>63500</xdr:colOff>
      <xdr:row>109</xdr:row>
      <xdr:rowOff>72389</xdr:rowOff>
    </xdr:to>
    <xdr:cxnSp macro="">
      <xdr:nvCxnSpPr>
        <xdr:cNvPr id="408" name="直線コネクタ 407">
          <a:extLst>
            <a:ext uri="{FF2B5EF4-FFF2-40B4-BE49-F238E27FC236}">
              <a16:creationId xmlns:a16="http://schemas.microsoft.com/office/drawing/2014/main" id="{C6C8E7CE-6653-4C05-AB69-D7C28D94ECF8}"/>
            </a:ext>
          </a:extLst>
        </xdr:cNvPr>
        <xdr:cNvCxnSpPr/>
      </xdr:nvCxnSpPr>
      <xdr:spPr>
        <a:xfrm>
          <a:off x="3429000" y="17593945"/>
          <a:ext cx="752475" cy="3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109220</xdr:rowOff>
    </xdr:from>
    <xdr:to>
      <xdr:col>15</xdr:col>
      <xdr:colOff>101600</xdr:colOff>
      <xdr:row>107</xdr:row>
      <xdr:rowOff>39370</xdr:rowOff>
    </xdr:to>
    <xdr:sp macro="" textlink="">
      <xdr:nvSpPr>
        <xdr:cNvPr id="409" name="楕円 408">
          <a:extLst>
            <a:ext uri="{FF2B5EF4-FFF2-40B4-BE49-F238E27FC236}">
              <a16:creationId xmlns:a16="http://schemas.microsoft.com/office/drawing/2014/main" id="{D0DFBDF4-4262-453D-BAE3-C687311A9EB7}"/>
            </a:ext>
          </a:extLst>
        </xdr:cNvPr>
        <xdr:cNvSpPr/>
      </xdr:nvSpPr>
      <xdr:spPr>
        <a:xfrm>
          <a:off x="2571750" y="174224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160020</xdr:rowOff>
    </xdr:from>
    <xdr:to>
      <xdr:col>19</xdr:col>
      <xdr:colOff>177800</xdr:colOff>
      <xdr:row>107</xdr:row>
      <xdr:rowOff>102870</xdr:rowOff>
    </xdr:to>
    <xdr:cxnSp macro="">
      <xdr:nvCxnSpPr>
        <xdr:cNvPr id="410" name="直線コネクタ 409">
          <a:extLst>
            <a:ext uri="{FF2B5EF4-FFF2-40B4-BE49-F238E27FC236}">
              <a16:creationId xmlns:a16="http://schemas.microsoft.com/office/drawing/2014/main" id="{CD7D6883-6E5E-4C13-80B0-955A1B8190C0}"/>
            </a:ext>
          </a:extLst>
        </xdr:cNvPr>
        <xdr:cNvCxnSpPr/>
      </xdr:nvCxnSpPr>
      <xdr:spPr>
        <a:xfrm>
          <a:off x="2619375" y="17479645"/>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109220</xdr:rowOff>
    </xdr:from>
    <xdr:to>
      <xdr:col>10</xdr:col>
      <xdr:colOff>165100</xdr:colOff>
      <xdr:row>107</xdr:row>
      <xdr:rowOff>39370</xdr:rowOff>
    </xdr:to>
    <xdr:sp macro="" textlink="">
      <xdr:nvSpPr>
        <xdr:cNvPr id="411" name="楕円 410">
          <a:extLst>
            <a:ext uri="{FF2B5EF4-FFF2-40B4-BE49-F238E27FC236}">
              <a16:creationId xmlns:a16="http://schemas.microsoft.com/office/drawing/2014/main" id="{5C86176F-809B-4DB8-8C12-5E085C6AF12E}"/>
            </a:ext>
          </a:extLst>
        </xdr:cNvPr>
        <xdr:cNvSpPr/>
      </xdr:nvSpPr>
      <xdr:spPr>
        <a:xfrm>
          <a:off x="1781175" y="174224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160020</xdr:rowOff>
    </xdr:from>
    <xdr:to>
      <xdr:col>15</xdr:col>
      <xdr:colOff>50800</xdr:colOff>
      <xdr:row>106</xdr:row>
      <xdr:rowOff>160020</xdr:rowOff>
    </xdr:to>
    <xdr:cxnSp macro="">
      <xdr:nvCxnSpPr>
        <xdr:cNvPr id="412" name="直線コネクタ 411">
          <a:extLst>
            <a:ext uri="{FF2B5EF4-FFF2-40B4-BE49-F238E27FC236}">
              <a16:creationId xmlns:a16="http://schemas.microsoft.com/office/drawing/2014/main" id="{653B8DEB-2BE2-427E-8F94-E1E074591F24}"/>
            </a:ext>
          </a:extLst>
        </xdr:cNvPr>
        <xdr:cNvCxnSpPr/>
      </xdr:nvCxnSpPr>
      <xdr:spPr>
        <a:xfrm>
          <a:off x="1828800" y="1747964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143511</xdr:rowOff>
    </xdr:from>
    <xdr:to>
      <xdr:col>6</xdr:col>
      <xdr:colOff>38100</xdr:colOff>
      <xdr:row>108</xdr:row>
      <xdr:rowOff>73661</xdr:rowOff>
    </xdr:to>
    <xdr:sp macro="" textlink="">
      <xdr:nvSpPr>
        <xdr:cNvPr id="413" name="楕円 412">
          <a:extLst>
            <a:ext uri="{FF2B5EF4-FFF2-40B4-BE49-F238E27FC236}">
              <a16:creationId xmlns:a16="http://schemas.microsoft.com/office/drawing/2014/main" id="{49F644F8-86B0-4701-B453-7E74BA3F22A7}"/>
            </a:ext>
          </a:extLst>
        </xdr:cNvPr>
        <xdr:cNvSpPr/>
      </xdr:nvSpPr>
      <xdr:spPr>
        <a:xfrm>
          <a:off x="981075" y="176282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160020</xdr:rowOff>
    </xdr:from>
    <xdr:to>
      <xdr:col>10</xdr:col>
      <xdr:colOff>114300</xdr:colOff>
      <xdr:row>108</xdr:row>
      <xdr:rowOff>22861</xdr:rowOff>
    </xdr:to>
    <xdr:cxnSp macro="">
      <xdr:nvCxnSpPr>
        <xdr:cNvPr id="414" name="直線コネクタ 413">
          <a:extLst>
            <a:ext uri="{FF2B5EF4-FFF2-40B4-BE49-F238E27FC236}">
              <a16:creationId xmlns:a16="http://schemas.microsoft.com/office/drawing/2014/main" id="{B744E422-977C-4554-B40A-65BC28C9A60D}"/>
            </a:ext>
          </a:extLst>
        </xdr:cNvPr>
        <xdr:cNvCxnSpPr/>
      </xdr:nvCxnSpPr>
      <xdr:spPr>
        <a:xfrm flipV="1">
          <a:off x="1028700" y="17479645"/>
          <a:ext cx="8001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140988</xdr:rowOff>
    </xdr:from>
    <xdr:ext cx="405111" cy="259045"/>
    <xdr:sp macro="" textlink="">
      <xdr:nvSpPr>
        <xdr:cNvPr id="415" name="n_1aveValue【港湾・漁港】&#10;有形固定資産減価償却率">
          <a:extLst>
            <a:ext uri="{FF2B5EF4-FFF2-40B4-BE49-F238E27FC236}">
              <a16:creationId xmlns:a16="http://schemas.microsoft.com/office/drawing/2014/main" id="{5D163080-9664-4754-AFEE-4C65081A8913}"/>
            </a:ext>
          </a:extLst>
        </xdr:cNvPr>
        <xdr:cNvSpPr txBox="1"/>
      </xdr:nvSpPr>
      <xdr:spPr>
        <a:xfrm>
          <a:off x="3239144" y="1780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416" name="n_2aveValue【港湾・漁港】&#10;有形固定資産減価償却率">
          <a:extLst>
            <a:ext uri="{FF2B5EF4-FFF2-40B4-BE49-F238E27FC236}">
              <a16:creationId xmlns:a16="http://schemas.microsoft.com/office/drawing/2014/main" id="{244F56A9-F401-4C8D-8A70-754BA03BA89F}"/>
            </a:ext>
          </a:extLst>
        </xdr:cNvPr>
        <xdr:cNvSpPr txBox="1"/>
      </xdr:nvSpPr>
      <xdr:spPr>
        <a:xfrm>
          <a:off x="24390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72407</xdr:rowOff>
    </xdr:from>
    <xdr:ext cx="405111" cy="259045"/>
    <xdr:sp macro="" textlink="">
      <xdr:nvSpPr>
        <xdr:cNvPr id="417" name="n_3aveValue【港湾・漁港】&#10;有形固定資産減価償却率">
          <a:extLst>
            <a:ext uri="{FF2B5EF4-FFF2-40B4-BE49-F238E27FC236}">
              <a16:creationId xmlns:a16="http://schemas.microsoft.com/office/drawing/2014/main" id="{CB021869-78BA-445E-8DF3-562A93181129}"/>
            </a:ext>
          </a:extLst>
        </xdr:cNvPr>
        <xdr:cNvSpPr txBox="1"/>
      </xdr:nvSpPr>
      <xdr:spPr>
        <a:xfrm>
          <a:off x="1648469"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170197</xdr:rowOff>
    </xdr:from>
    <xdr:ext cx="405111" cy="259045"/>
    <xdr:sp macro="" textlink="">
      <xdr:nvSpPr>
        <xdr:cNvPr id="418" name="n_4aveValue【港湾・漁港】&#10;有形固定資産減価償却率">
          <a:extLst>
            <a:ext uri="{FF2B5EF4-FFF2-40B4-BE49-F238E27FC236}">
              <a16:creationId xmlns:a16="http://schemas.microsoft.com/office/drawing/2014/main" id="{0D3D4AE6-4474-4D70-AC0E-B2891951279A}"/>
            </a:ext>
          </a:extLst>
        </xdr:cNvPr>
        <xdr:cNvSpPr txBox="1"/>
      </xdr:nvSpPr>
      <xdr:spPr>
        <a:xfrm>
          <a:off x="848369"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170197</xdr:rowOff>
    </xdr:from>
    <xdr:ext cx="405111" cy="259045"/>
    <xdr:sp macro="" textlink="">
      <xdr:nvSpPr>
        <xdr:cNvPr id="419" name="n_1mainValue【港湾・漁港】&#10;有形固定資産減価償却率">
          <a:extLst>
            <a:ext uri="{FF2B5EF4-FFF2-40B4-BE49-F238E27FC236}">
              <a16:creationId xmlns:a16="http://schemas.microsoft.com/office/drawing/2014/main" id="{6E241785-2585-45C2-8C03-B3BC055885FC}"/>
            </a:ext>
          </a:extLst>
        </xdr:cNvPr>
        <xdr:cNvSpPr txBox="1"/>
      </xdr:nvSpPr>
      <xdr:spPr>
        <a:xfrm>
          <a:off x="32391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55897</xdr:rowOff>
    </xdr:from>
    <xdr:ext cx="405111" cy="259045"/>
    <xdr:sp macro="" textlink="">
      <xdr:nvSpPr>
        <xdr:cNvPr id="420" name="n_2mainValue【港湾・漁港】&#10;有形固定資産減価償却率">
          <a:extLst>
            <a:ext uri="{FF2B5EF4-FFF2-40B4-BE49-F238E27FC236}">
              <a16:creationId xmlns:a16="http://schemas.microsoft.com/office/drawing/2014/main" id="{BD5556E2-0FD7-466A-9A54-4E7CA2347BCF}"/>
            </a:ext>
          </a:extLst>
        </xdr:cNvPr>
        <xdr:cNvSpPr txBox="1"/>
      </xdr:nvSpPr>
      <xdr:spPr>
        <a:xfrm>
          <a:off x="2439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55897</xdr:rowOff>
    </xdr:from>
    <xdr:ext cx="405111" cy="259045"/>
    <xdr:sp macro="" textlink="">
      <xdr:nvSpPr>
        <xdr:cNvPr id="421" name="n_3mainValue【港湾・漁港】&#10;有形固定資産減価償却率">
          <a:extLst>
            <a:ext uri="{FF2B5EF4-FFF2-40B4-BE49-F238E27FC236}">
              <a16:creationId xmlns:a16="http://schemas.microsoft.com/office/drawing/2014/main" id="{62B42C78-3D6A-4A6E-9B03-B62C7D129A29}"/>
            </a:ext>
          </a:extLst>
        </xdr:cNvPr>
        <xdr:cNvSpPr txBox="1"/>
      </xdr:nvSpPr>
      <xdr:spPr>
        <a:xfrm>
          <a:off x="1648469"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64788</xdr:rowOff>
    </xdr:from>
    <xdr:ext cx="405111" cy="259045"/>
    <xdr:sp macro="" textlink="">
      <xdr:nvSpPr>
        <xdr:cNvPr id="422" name="n_4mainValue【港湾・漁港】&#10;有形固定資産減価償却率">
          <a:extLst>
            <a:ext uri="{FF2B5EF4-FFF2-40B4-BE49-F238E27FC236}">
              <a16:creationId xmlns:a16="http://schemas.microsoft.com/office/drawing/2014/main" id="{45403CEA-B2EF-4D56-9BEF-5DBFF7535C94}"/>
            </a:ext>
          </a:extLst>
        </xdr:cNvPr>
        <xdr:cNvSpPr txBox="1"/>
      </xdr:nvSpPr>
      <xdr:spPr>
        <a:xfrm>
          <a:off x="848369" y="17727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46233A61-79FE-4E14-BF24-C7601F2A796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A49B48A5-B909-416E-9913-13B0E6F7171D}"/>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C6D032A7-7ECF-4B15-8955-F13D1E472BDB}"/>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4BBAE562-1348-4B0C-A72D-625BD9685A29}"/>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812069FD-BCC0-48F2-8857-4C55F060417A}"/>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39FF6FDA-01BE-48BA-856E-014AE0E4E65E}"/>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FB8D3D76-2594-4038-8CBE-0F69338A6ED7}"/>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4E6284ED-E51B-41A7-A977-7E4053E654E6}"/>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7F182A48-0E03-4753-9710-16D2E4BE863E}"/>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3E6C924C-7879-4C48-BCCA-CF4AF2592A0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3" name="テキスト ボックス 432">
          <a:extLst>
            <a:ext uri="{FF2B5EF4-FFF2-40B4-BE49-F238E27FC236}">
              <a16:creationId xmlns:a16="http://schemas.microsoft.com/office/drawing/2014/main" id="{8FF3CFD5-3C9D-4436-A5D7-5CC955DE9B6C}"/>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a:extLst>
            <a:ext uri="{FF2B5EF4-FFF2-40B4-BE49-F238E27FC236}">
              <a16:creationId xmlns:a16="http://schemas.microsoft.com/office/drawing/2014/main" id="{2F0FB284-B6C8-4645-AA28-E97D6B213AF0}"/>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5" name="テキスト ボックス 434">
          <a:extLst>
            <a:ext uri="{FF2B5EF4-FFF2-40B4-BE49-F238E27FC236}">
              <a16:creationId xmlns:a16="http://schemas.microsoft.com/office/drawing/2014/main" id="{1EFC0351-33A6-4467-8B8F-C22BA966F8C7}"/>
            </a:ext>
          </a:extLst>
        </xdr:cNvPr>
        <xdr:cNvSpPr txBox="1"/>
      </xdr:nvSpPr>
      <xdr:spPr>
        <a:xfrm>
          <a:off x="5527221"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a:extLst>
            <a:ext uri="{FF2B5EF4-FFF2-40B4-BE49-F238E27FC236}">
              <a16:creationId xmlns:a16="http://schemas.microsoft.com/office/drawing/2014/main" id="{3B549A35-187E-47E9-905F-F8A37CFF4740}"/>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37" name="テキスト ボックス 436">
          <a:extLst>
            <a:ext uri="{FF2B5EF4-FFF2-40B4-BE49-F238E27FC236}">
              <a16:creationId xmlns:a16="http://schemas.microsoft.com/office/drawing/2014/main" id="{0012FBFC-B7D8-48BA-91F4-011921BC652B}"/>
            </a:ext>
          </a:extLst>
        </xdr:cNvPr>
        <xdr:cNvSpPr txBox="1"/>
      </xdr:nvSpPr>
      <xdr:spPr>
        <a:xfrm>
          <a:off x="5478976" y="174005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a:extLst>
            <a:ext uri="{FF2B5EF4-FFF2-40B4-BE49-F238E27FC236}">
              <a16:creationId xmlns:a16="http://schemas.microsoft.com/office/drawing/2014/main" id="{FDDE5717-F133-4A2B-8EDA-3213196175C9}"/>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39" name="テキスト ボックス 438">
          <a:extLst>
            <a:ext uri="{FF2B5EF4-FFF2-40B4-BE49-F238E27FC236}">
              <a16:creationId xmlns:a16="http://schemas.microsoft.com/office/drawing/2014/main" id="{99F2F5E7-4560-434D-8093-880AE20CD8DE}"/>
            </a:ext>
          </a:extLst>
        </xdr:cNvPr>
        <xdr:cNvSpPr txBox="1"/>
      </xdr:nvSpPr>
      <xdr:spPr>
        <a:xfrm>
          <a:off x="5478976" y="170708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a:extLst>
            <a:ext uri="{FF2B5EF4-FFF2-40B4-BE49-F238E27FC236}">
              <a16:creationId xmlns:a16="http://schemas.microsoft.com/office/drawing/2014/main" id="{8367B40A-D66A-4A52-903F-F77F0D52C3B5}"/>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1" name="テキスト ボックス 440">
          <a:extLst>
            <a:ext uri="{FF2B5EF4-FFF2-40B4-BE49-F238E27FC236}">
              <a16:creationId xmlns:a16="http://schemas.microsoft.com/office/drawing/2014/main" id="{156E9866-3E5F-4BFE-A6BD-FE0B0C326D0C}"/>
            </a:ext>
          </a:extLst>
        </xdr:cNvPr>
        <xdr:cNvSpPr txBox="1"/>
      </xdr:nvSpPr>
      <xdr:spPr>
        <a:xfrm>
          <a:off x="5478976" y="16744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a:extLst>
            <a:ext uri="{FF2B5EF4-FFF2-40B4-BE49-F238E27FC236}">
              <a16:creationId xmlns:a16="http://schemas.microsoft.com/office/drawing/2014/main" id="{84B95B3F-BA11-45EB-8B44-4D4A44D165D0}"/>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443" name="テキスト ボックス 442">
          <a:extLst>
            <a:ext uri="{FF2B5EF4-FFF2-40B4-BE49-F238E27FC236}">
              <a16:creationId xmlns:a16="http://schemas.microsoft.com/office/drawing/2014/main" id="{9852C322-6B63-42FA-AE5B-A8682A34258C}"/>
            </a:ext>
          </a:extLst>
        </xdr:cNvPr>
        <xdr:cNvSpPr txBox="1"/>
      </xdr:nvSpPr>
      <xdr:spPr>
        <a:xfrm>
          <a:off x="5478976" y="164144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a:extLst>
            <a:ext uri="{FF2B5EF4-FFF2-40B4-BE49-F238E27FC236}">
              <a16:creationId xmlns:a16="http://schemas.microsoft.com/office/drawing/2014/main" id="{3349BA0A-360D-4EC8-9B9F-FBE3234E6626}"/>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146248</xdr:rowOff>
    </xdr:from>
    <xdr:ext cx="531299" cy="259045"/>
    <xdr:sp macro="" textlink="">
      <xdr:nvSpPr>
        <xdr:cNvPr id="445" name="テキスト ボックス 444">
          <a:extLst>
            <a:ext uri="{FF2B5EF4-FFF2-40B4-BE49-F238E27FC236}">
              <a16:creationId xmlns:a16="http://schemas.microsoft.com/office/drawing/2014/main" id="{991D03E7-D46A-4071-B33F-26A58B4DB427}"/>
            </a:ext>
          </a:extLst>
        </xdr:cNvPr>
        <xdr:cNvSpPr txBox="1"/>
      </xdr:nvSpPr>
      <xdr:spPr>
        <a:xfrm>
          <a:off x="5478976" y="16087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C76441F1-4198-445A-B081-BF1C890A38E2}"/>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447" name="テキスト ボックス 446">
          <a:extLst>
            <a:ext uri="{FF2B5EF4-FFF2-40B4-BE49-F238E27FC236}">
              <a16:creationId xmlns:a16="http://schemas.microsoft.com/office/drawing/2014/main" id="{C9DF85A8-F769-4F22-93C2-EC75A497CFED}"/>
            </a:ext>
          </a:extLst>
        </xdr:cNvPr>
        <xdr:cNvSpPr txBox="1"/>
      </xdr:nvSpPr>
      <xdr:spPr>
        <a:xfrm>
          <a:off x="5478976" y="15761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845A5B0F-9C0C-4992-B487-7926B8A6E915}"/>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109401</xdr:rowOff>
    </xdr:from>
    <xdr:to>
      <xdr:col>54</xdr:col>
      <xdr:colOff>189865</xdr:colOff>
      <xdr:row>106</xdr:row>
      <xdr:rowOff>170362</xdr:rowOff>
    </xdr:to>
    <xdr:cxnSp macro="">
      <xdr:nvCxnSpPr>
        <xdr:cNvPr id="449" name="直線コネクタ 448">
          <a:extLst>
            <a:ext uri="{FF2B5EF4-FFF2-40B4-BE49-F238E27FC236}">
              <a16:creationId xmlns:a16="http://schemas.microsoft.com/office/drawing/2014/main" id="{2EF4BE8B-1D3E-48CE-ADEC-AADB7ED8BB9A}"/>
            </a:ext>
          </a:extLst>
        </xdr:cNvPr>
        <xdr:cNvCxnSpPr/>
      </xdr:nvCxnSpPr>
      <xdr:spPr>
        <a:xfrm flipV="1">
          <a:off x="9429115" y="17079776"/>
          <a:ext cx="0" cy="407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2739</xdr:rowOff>
    </xdr:from>
    <xdr:ext cx="534377" cy="259045"/>
    <xdr:sp macro="" textlink="">
      <xdr:nvSpPr>
        <xdr:cNvPr id="450" name="【港湾・漁港】&#10;一人当たり有形固定資産（償却資産）額最小値テキスト">
          <a:extLst>
            <a:ext uri="{FF2B5EF4-FFF2-40B4-BE49-F238E27FC236}">
              <a16:creationId xmlns:a16="http://schemas.microsoft.com/office/drawing/2014/main" id="{8C0D2367-A567-4CF0-B52B-66129FC8FEB7}"/>
            </a:ext>
          </a:extLst>
        </xdr:cNvPr>
        <xdr:cNvSpPr txBox="1"/>
      </xdr:nvSpPr>
      <xdr:spPr>
        <a:xfrm>
          <a:off x="9467850" y="174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170362</xdr:rowOff>
    </xdr:from>
    <xdr:to>
      <xdr:col>55</xdr:col>
      <xdr:colOff>88900</xdr:colOff>
      <xdr:row>106</xdr:row>
      <xdr:rowOff>170362</xdr:rowOff>
    </xdr:to>
    <xdr:cxnSp macro="">
      <xdr:nvCxnSpPr>
        <xdr:cNvPr id="451" name="直線コネクタ 450">
          <a:extLst>
            <a:ext uri="{FF2B5EF4-FFF2-40B4-BE49-F238E27FC236}">
              <a16:creationId xmlns:a16="http://schemas.microsoft.com/office/drawing/2014/main" id="{1843CFBF-E23B-4F92-89F5-507E66AE60F4}"/>
            </a:ext>
          </a:extLst>
        </xdr:cNvPr>
        <xdr:cNvCxnSpPr/>
      </xdr:nvCxnSpPr>
      <xdr:spPr>
        <a:xfrm>
          <a:off x="9363075" y="174868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56078</xdr:rowOff>
    </xdr:from>
    <xdr:ext cx="534377" cy="259045"/>
    <xdr:sp macro="" textlink="">
      <xdr:nvSpPr>
        <xdr:cNvPr id="452" name="【港湾・漁港】&#10;一人当たり有形固定資産（償却資産）額最大値テキスト">
          <a:extLst>
            <a:ext uri="{FF2B5EF4-FFF2-40B4-BE49-F238E27FC236}">
              <a16:creationId xmlns:a16="http://schemas.microsoft.com/office/drawing/2014/main" id="{AAF55A24-8A91-4E61-AA96-2083AB6A6205}"/>
            </a:ext>
          </a:extLst>
        </xdr:cNvPr>
        <xdr:cNvSpPr txBox="1"/>
      </xdr:nvSpPr>
      <xdr:spPr>
        <a:xfrm>
          <a:off x="9467850" y="168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109401</xdr:rowOff>
    </xdr:from>
    <xdr:to>
      <xdr:col>55</xdr:col>
      <xdr:colOff>88900</xdr:colOff>
      <xdr:row>104</xdr:row>
      <xdr:rowOff>109401</xdr:rowOff>
    </xdr:to>
    <xdr:cxnSp macro="">
      <xdr:nvCxnSpPr>
        <xdr:cNvPr id="453" name="直線コネクタ 452">
          <a:extLst>
            <a:ext uri="{FF2B5EF4-FFF2-40B4-BE49-F238E27FC236}">
              <a16:creationId xmlns:a16="http://schemas.microsoft.com/office/drawing/2014/main" id="{F7A15569-65BD-4B6B-B1ED-A883BB6F304D}"/>
            </a:ext>
          </a:extLst>
        </xdr:cNvPr>
        <xdr:cNvCxnSpPr/>
      </xdr:nvCxnSpPr>
      <xdr:spPr>
        <a:xfrm>
          <a:off x="9363075" y="1707977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156481</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62BF0521-1549-4B40-8368-1569911576E0}"/>
            </a:ext>
          </a:extLst>
        </xdr:cNvPr>
        <xdr:cNvSpPr txBox="1"/>
      </xdr:nvSpPr>
      <xdr:spPr>
        <a:xfrm>
          <a:off x="9467850" y="1713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133604</xdr:rowOff>
    </xdr:from>
    <xdr:to>
      <xdr:col>55</xdr:col>
      <xdr:colOff>50800</xdr:colOff>
      <xdr:row>106</xdr:row>
      <xdr:rowOff>63754</xdr:rowOff>
    </xdr:to>
    <xdr:sp macro="" textlink="">
      <xdr:nvSpPr>
        <xdr:cNvPr id="455" name="フローチャート: 判断 454">
          <a:extLst>
            <a:ext uri="{FF2B5EF4-FFF2-40B4-BE49-F238E27FC236}">
              <a16:creationId xmlns:a16="http://schemas.microsoft.com/office/drawing/2014/main" id="{92B6EA79-9B7A-4BFB-B661-90DB929C1AD0}"/>
            </a:ext>
          </a:extLst>
        </xdr:cNvPr>
        <xdr:cNvSpPr/>
      </xdr:nvSpPr>
      <xdr:spPr>
        <a:xfrm>
          <a:off x="9401175" y="1727860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15929</xdr:rowOff>
    </xdr:from>
    <xdr:to>
      <xdr:col>50</xdr:col>
      <xdr:colOff>165100</xdr:colOff>
      <xdr:row>99</xdr:row>
      <xdr:rowOff>117529</xdr:rowOff>
    </xdr:to>
    <xdr:sp macro="" textlink="">
      <xdr:nvSpPr>
        <xdr:cNvPr id="456" name="フローチャート: 判断 455">
          <a:extLst>
            <a:ext uri="{FF2B5EF4-FFF2-40B4-BE49-F238E27FC236}">
              <a16:creationId xmlns:a16="http://schemas.microsoft.com/office/drawing/2014/main" id="{A4477CBE-4AED-4335-AD2D-0AB0CFC338CC}"/>
            </a:ext>
          </a:extLst>
        </xdr:cNvPr>
        <xdr:cNvSpPr/>
      </xdr:nvSpPr>
      <xdr:spPr>
        <a:xfrm>
          <a:off x="8639175" y="1613222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153634</xdr:rowOff>
    </xdr:from>
    <xdr:to>
      <xdr:col>46</xdr:col>
      <xdr:colOff>38100</xdr:colOff>
      <xdr:row>100</xdr:row>
      <xdr:rowOff>83784</xdr:rowOff>
    </xdr:to>
    <xdr:sp macro="" textlink="">
      <xdr:nvSpPr>
        <xdr:cNvPr id="457" name="フローチャート: 判断 456">
          <a:extLst>
            <a:ext uri="{FF2B5EF4-FFF2-40B4-BE49-F238E27FC236}">
              <a16:creationId xmlns:a16="http://schemas.microsoft.com/office/drawing/2014/main" id="{1E1685DE-EE06-44B2-8C93-152542F707E1}"/>
            </a:ext>
          </a:extLst>
        </xdr:cNvPr>
        <xdr:cNvSpPr/>
      </xdr:nvSpPr>
      <xdr:spPr>
        <a:xfrm>
          <a:off x="7839075" y="1626993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84727</xdr:rowOff>
    </xdr:from>
    <xdr:to>
      <xdr:col>41</xdr:col>
      <xdr:colOff>101600</xdr:colOff>
      <xdr:row>101</xdr:row>
      <xdr:rowOff>14877</xdr:rowOff>
    </xdr:to>
    <xdr:sp macro="" textlink="">
      <xdr:nvSpPr>
        <xdr:cNvPr id="458" name="フローチャート: 判断 457">
          <a:extLst>
            <a:ext uri="{FF2B5EF4-FFF2-40B4-BE49-F238E27FC236}">
              <a16:creationId xmlns:a16="http://schemas.microsoft.com/office/drawing/2014/main" id="{53FECD2F-4848-4249-8931-ABA2D4CAE49A}"/>
            </a:ext>
          </a:extLst>
        </xdr:cNvPr>
        <xdr:cNvSpPr/>
      </xdr:nvSpPr>
      <xdr:spPr>
        <a:xfrm>
          <a:off x="7029450" y="163756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135999</xdr:rowOff>
    </xdr:from>
    <xdr:to>
      <xdr:col>36</xdr:col>
      <xdr:colOff>165100</xdr:colOff>
      <xdr:row>101</xdr:row>
      <xdr:rowOff>66149</xdr:rowOff>
    </xdr:to>
    <xdr:sp macro="" textlink="">
      <xdr:nvSpPr>
        <xdr:cNvPr id="459" name="フローチャート: 判断 458">
          <a:extLst>
            <a:ext uri="{FF2B5EF4-FFF2-40B4-BE49-F238E27FC236}">
              <a16:creationId xmlns:a16="http://schemas.microsoft.com/office/drawing/2014/main" id="{72656A85-1FEF-4A70-AA75-F7AFE683B68A}"/>
            </a:ext>
          </a:extLst>
        </xdr:cNvPr>
        <xdr:cNvSpPr/>
      </xdr:nvSpPr>
      <xdr:spPr>
        <a:xfrm>
          <a:off x="6238875" y="1642374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962B7AD6-3888-4049-A3D5-19DC7EEACF62}"/>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7523EF6-3640-4FB6-B02E-1AC384E1E5CB}"/>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831BA81-C656-418D-8E66-D59BAAEEC989}"/>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31E2EF6-73C1-43A2-BBE2-49964C450908}"/>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9EC01A00-33B5-4BCA-8C05-9039E0057280}"/>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54682</xdr:rowOff>
    </xdr:from>
    <xdr:to>
      <xdr:col>55</xdr:col>
      <xdr:colOff>50800</xdr:colOff>
      <xdr:row>106</xdr:row>
      <xdr:rowOff>156282</xdr:rowOff>
    </xdr:to>
    <xdr:sp macro="" textlink="">
      <xdr:nvSpPr>
        <xdr:cNvPr id="465" name="楕円 464">
          <a:extLst>
            <a:ext uri="{FF2B5EF4-FFF2-40B4-BE49-F238E27FC236}">
              <a16:creationId xmlns:a16="http://schemas.microsoft.com/office/drawing/2014/main" id="{1BDA2BED-E527-4185-AF0C-A3C70D0A1C0B}"/>
            </a:ext>
          </a:extLst>
        </xdr:cNvPr>
        <xdr:cNvSpPr/>
      </xdr:nvSpPr>
      <xdr:spPr>
        <a:xfrm>
          <a:off x="9401175" y="1737113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141059</xdr:rowOff>
    </xdr:from>
    <xdr:ext cx="534377" cy="259045"/>
    <xdr:sp macro="" textlink="">
      <xdr:nvSpPr>
        <xdr:cNvPr id="466" name="【港湾・漁港】&#10;一人当たり有形固定資産（償却資産）額該当値テキスト">
          <a:extLst>
            <a:ext uri="{FF2B5EF4-FFF2-40B4-BE49-F238E27FC236}">
              <a16:creationId xmlns:a16="http://schemas.microsoft.com/office/drawing/2014/main" id="{228EBBC5-1728-4772-92FD-F903EBBC194E}"/>
            </a:ext>
          </a:extLst>
        </xdr:cNvPr>
        <xdr:cNvSpPr txBox="1"/>
      </xdr:nvSpPr>
      <xdr:spPr>
        <a:xfrm>
          <a:off x="9467850" y="172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67636</xdr:rowOff>
    </xdr:from>
    <xdr:to>
      <xdr:col>50</xdr:col>
      <xdr:colOff>165100</xdr:colOff>
      <xdr:row>106</xdr:row>
      <xdr:rowOff>169236</xdr:rowOff>
    </xdr:to>
    <xdr:sp macro="" textlink="">
      <xdr:nvSpPr>
        <xdr:cNvPr id="467" name="楕円 466">
          <a:extLst>
            <a:ext uri="{FF2B5EF4-FFF2-40B4-BE49-F238E27FC236}">
              <a16:creationId xmlns:a16="http://schemas.microsoft.com/office/drawing/2014/main" id="{7CF49D2C-4561-4AEA-82C1-E71C593CB890}"/>
            </a:ext>
          </a:extLst>
        </xdr:cNvPr>
        <xdr:cNvSpPr/>
      </xdr:nvSpPr>
      <xdr:spPr>
        <a:xfrm>
          <a:off x="8639175" y="173809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105482</xdr:rowOff>
    </xdr:from>
    <xdr:to>
      <xdr:col>55</xdr:col>
      <xdr:colOff>0</xdr:colOff>
      <xdr:row>106</xdr:row>
      <xdr:rowOff>118436</xdr:rowOff>
    </xdr:to>
    <xdr:cxnSp macro="">
      <xdr:nvCxnSpPr>
        <xdr:cNvPr id="468" name="直線コネクタ 467">
          <a:extLst>
            <a:ext uri="{FF2B5EF4-FFF2-40B4-BE49-F238E27FC236}">
              <a16:creationId xmlns:a16="http://schemas.microsoft.com/office/drawing/2014/main" id="{90209513-579F-4848-A6ED-529DF355B022}"/>
            </a:ext>
          </a:extLst>
        </xdr:cNvPr>
        <xdr:cNvCxnSpPr/>
      </xdr:nvCxnSpPr>
      <xdr:spPr>
        <a:xfrm flipV="1">
          <a:off x="8686800" y="17418757"/>
          <a:ext cx="74295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104431</xdr:rowOff>
    </xdr:from>
    <xdr:to>
      <xdr:col>46</xdr:col>
      <xdr:colOff>38100</xdr:colOff>
      <xdr:row>107</xdr:row>
      <xdr:rowOff>34581</xdr:rowOff>
    </xdr:to>
    <xdr:sp macro="" textlink="">
      <xdr:nvSpPr>
        <xdr:cNvPr id="469" name="楕円 468">
          <a:extLst>
            <a:ext uri="{FF2B5EF4-FFF2-40B4-BE49-F238E27FC236}">
              <a16:creationId xmlns:a16="http://schemas.microsoft.com/office/drawing/2014/main" id="{872621CA-C2B4-48DD-A207-0CB8B2DE5AA7}"/>
            </a:ext>
          </a:extLst>
        </xdr:cNvPr>
        <xdr:cNvSpPr/>
      </xdr:nvSpPr>
      <xdr:spPr>
        <a:xfrm>
          <a:off x="7839075" y="174240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118436</xdr:rowOff>
    </xdr:from>
    <xdr:to>
      <xdr:col>50</xdr:col>
      <xdr:colOff>114300</xdr:colOff>
      <xdr:row>106</xdr:row>
      <xdr:rowOff>155231</xdr:rowOff>
    </xdr:to>
    <xdr:cxnSp macro="">
      <xdr:nvCxnSpPr>
        <xdr:cNvPr id="470" name="直線コネクタ 469">
          <a:extLst>
            <a:ext uri="{FF2B5EF4-FFF2-40B4-BE49-F238E27FC236}">
              <a16:creationId xmlns:a16="http://schemas.microsoft.com/office/drawing/2014/main" id="{4D492054-0C52-455D-8748-D5DC8EAF3E45}"/>
            </a:ext>
          </a:extLst>
        </xdr:cNvPr>
        <xdr:cNvCxnSpPr/>
      </xdr:nvCxnSpPr>
      <xdr:spPr>
        <a:xfrm flipV="1">
          <a:off x="7886700" y="17438061"/>
          <a:ext cx="8001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118690</xdr:rowOff>
    </xdr:from>
    <xdr:to>
      <xdr:col>41</xdr:col>
      <xdr:colOff>101600</xdr:colOff>
      <xdr:row>107</xdr:row>
      <xdr:rowOff>48840</xdr:rowOff>
    </xdr:to>
    <xdr:sp macro="" textlink="">
      <xdr:nvSpPr>
        <xdr:cNvPr id="471" name="楕円 470">
          <a:extLst>
            <a:ext uri="{FF2B5EF4-FFF2-40B4-BE49-F238E27FC236}">
              <a16:creationId xmlns:a16="http://schemas.microsoft.com/office/drawing/2014/main" id="{182AD2A3-AFAF-4049-99D9-982DF80E7ECE}"/>
            </a:ext>
          </a:extLst>
        </xdr:cNvPr>
        <xdr:cNvSpPr/>
      </xdr:nvSpPr>
      <xdr:spPr>
        <a:xfrm>
          <a:off x="7029450" y="174383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155231</xdr:rowOff>
    </xdr:from>
    <xdr:to>
      <xdr:col>45</xdr:col>
      <xdr:colOff>177800</xdr:colOff>
      <xdr:row>106</xdr:row>
      <xdr:rowOff>169490</xdr:rowOff>
    </xdr:to>
    <xdr:cxnSp macro="">
      <xdr:nvCxnSpPr>
        <xdr:cNvPr id="472" name="直線コネクタ 471">
          <a:extLst>
            <a:ext uri="{FF2B5EF4-FFF2-40B4-BE49-F238E27FC236}">
              <a16:creationId xmlns:a16="http://schemas.microsoft.com/office/drawing/2014/main" id="{DB412FBD-A887-490E-997C-4F79E7CABD74}"/>
            </a:ext>
          </a:extLst>
        </xdr:cNvPr>
        <xdr:cNvCxnSpPr/>
      </xdr:nvCxnSpPr>
      <xdr:spPr>
        <a:xfrm flipV="1">
          <a:off x="7077075" y="17471681"/>
          <a:ext cx="809625"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128053</xdr:rowOff>
    </xdr:from>
    <xdr:to>
      <xdr:col>36</xdr:col>
      <xdr:colOff>165100</xdr:colOff>
      <xdr:row>108</xdr:row>
      <xdr:rowOff>58203</xdr:rowOff>
    </xdr:to>
    <xdr:sp macro="" textlink="">
      <xdr:nvSpPr>
        <xdr:cNvPr id="473" name="楕円 472">
          <a:extLst>
            <a:ext uri="{FF2B5EF4-FFF2-40B4-BE49-F238E27FC236}">
              <a16:creationId xmlns:a16="http://schemas.microsoft.com/office/drawing/2014/main" id="{590BD4FE-3DBE-4E52-9664-C7143F3798A9}"/>
            </a:ext>
          </a:extLst>
        </xdr:cNvPr>
        <xdr:cNvSpPr/>
      </xdr:nvSpPr>
      <xdr:spPr>
        <a:xfrm>
          <a:off x="6238875" y="176127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169490</xdr:rowOff>
    </xdr:from>
    <xdr:to>
      <xdr:col>41</xdr:col>
      <xdr:colOff>50800</xdr:colOff>
      <xdr:row>108</xdr:row>
      <xdr:rowOff>7403</xdr:rowOff>
    </xdr:to>
    <xdr:cxnSp macro="">
      <xdr:nvCxnSpPr>
        <xdr:cNvPr id="474" name="直線コネクタ 473">
          <a:extLst>
            <a:ext uri="{FF2B5EF4-FFF2-40B4-BE49-F238E27FC236}">
              <a16:creationId xmlns:a16="http://schemas.microsoft.com/office/drawing/2014/main" id="{0321F2B3-15D1-4EF8-993D-40985DCD02F8}"/>
            </a:ext>
          </a:extLst>
        </xdr:cNvPr>
        <xdr:cNvCxnSpPr/>
      </xdr:nvCxnSpPr>
      <xdr:spPr>
        <a:xfrm flipV="1">
          <a:off x="6286500" y="17485940"/>
          <a:ext cx="790575" cy="1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97</xdr:row>
      <xdr:rowOff>134056</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F73D381D-C7D8-4374-B46C-C89F6CFEC518}"/>
            </a:ext>
          </a:extLst>
        </xdr:cNvPr>
        <xdr:cNvSpPr txBox="1"/>
      </xdr:nvSpPr>
      <xdr:spPr>
        <a:xfrm>
          <a:off x="8429136" y="1590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100311</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D8F8AA24-1A2C-4AEE-9CD7-80EACC604A1E}"/>
            </a:ext>
          </a:extLst>
        </xdr:cNvPr>
        <xdr:cNvSpPr txBox="1"/>
      </xdr:nvSpPr>
      <xdr:spPr>
        <a:xfrm>
          <a:off x="7648086" y="160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31404</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090B1955-F6E3-47F0-BBCC-402CEA7BBA72}"/>
            </a:ext>
          </a:extLst>
        </xdr:cNvPr>
        <xdr:cNvSpPr txBox="1"/>
      </xdr:nvSpPr>
      <xdr:spPr>
        <a:xfrm>
          <a:off x="6847986" y="161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82676</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07DBBC7E-3D6C-4A8E-9CAD-D72CE77BF924}"/>
            </a:ext>
          </a:extLst>
        </xdr:cNvPr>
        <xdr:cNvSpPr txBox="1"/>
      </xdr:nvSpPr>
      <xdr:spPr>
        <a:xfrm>
          <a:off x="6038361" y="162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160363</xdr:rowOff>
    </xdr:from>
    <xdr:ext cx="534377" cy="259045"/>
    <xdr:sp macro="" textlink="">
      <xdr:nvSpPr>
        <xdr:cNvPr id="479" name="n_1mainValue【港湾・漁港】&#10;一人当たり有形固定資産（償却資産）額">
          <a:extLst>
            <a:ext uri="{FF2B5EF4-FFF2-40B4-BE49-F238E27FC236}">
              <a16:creationId xmlns:a16="http://schemas.microsoft.com/office/drawing/2014/main" id="{7A3E4EF9-4F90-496B-88A6-7F96A160AD6C}"/>
            </a:ext>
          </a:extLst>
        </xdr:cNvPr>
        <xdr:cNvSpPr txBox="1"/>
      </xdr:nvSpPr>
      <xdr:spPr>
        <a:xfrm>
          <a:off x="8429136" y="174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25708</xdr:rowOff>
    </xdr:from>
    <xdr:ext cx="534377" cy="259045"/>
    <xdr:sp macro="" textlink="">
      <xdr:nvSpPr>
        <xdr:cNvPr id="480" name="n_2mainValue【港湾・漁港】&#10;一人当たり有形固定資産（償却資産）額">
          <a:extLst>
            <a:ext uri="{FF2B5EF4-FFF2-40B4-BE49-F238E27FC236}">
              <a16:creationId xmlns:a16="http://schemas.microsoft.com/office/drawing/2014/main" id="{D73F5B46-F73B-4D33-AD00-F17A4D1DAC49}"/>
            </a:ext>
          </a:extLst>
        </xdr:cNvPr>
        <xdr:cNvSpPr txBox="1"/>
      </xdr:nvSpPr>
      <xdr:spPr>
        <a:xfrm>
          <a:off x="7648086" y="175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39967</xdr:rowOff>
    </xdr:from>
    <xdr:ext cx="534377" cy="259045"/>
    <xdr:sp macro="" textlink="">
      <xdr:nvSpPr>
        <xdr:cNvPr id="481" name="n_3mainValue【港湾・漁港】&#10;一人当たり有形固定資産（償却資産）額">
          <a:extLst>
            <a:ext uri="{FF2B5EF4-FFF2-40B4-BE49-F238E27FC236}">
              <a16:creationId xmlns:a16="http://schemas.microsoft.com/office/drawing/2014/main" id="{4A59F6E2-DCDC-4F5C-84FF-65E162CFF9CA}"/>
            </a:ext>
          </a:extLst>
        </xdr:cNvPr>
        <xdr:cNvSpPr txBox="1"/>
      </xdr:nvSpPr>
      <xdr:spPr>
        <a:xfrm>
          <a:off x="6847986" y="175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49330</xdr:rowOff>
    </xdr:from>
    <xdr:ext cx="534377" cy="259045"/>
    <xdr:sp macro="" textlink="">
      <xdr:nvSpPr>
        <xdr:cNvPr id="482" name="n_4mainValue【港湾・漁港】&#10;一人当たり有形固定資産（償却資産）額">
          <a:extLst>
            <a:ext uri="{FF2B5EF4-FFF2-40B4-BE49-F238E27FC236}">
              <a16:creationId xmlns:a16="http://schemas.microsoft.com/office/drawing/2014/main" id="{763EFE45-E06E-476C-AA9E-209652E66352}"/>
            </a:ext>
          </a:extLst>
        </xdr:cNvPr>
        <xdr:cNvSpPr txBox="1"/>
      </xdr:nvSpPr>
      <xdr:spPr>
        <a:xfrm>
          <a:off x="6038361" y="177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67D31A41-4C2E-45B8-B435-F538D188CF81}"/>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3E6145A0-AE6B-4E9E-ACCB-AE064CD75546}"/>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2D70648B-CD72-47A5-8ADA-169C72DC5AFD}"/>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934DF0D0-390A-4664-9A00-9EA4C0141CD9}"/>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1D69DB8F-65F0-4599-947A-24649B1E580A}"/>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F1629CA8-586F-4FD8-8ABB-E0D012A15157}"/>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F61FF41F-C12B-467C-809A-5B881BCE85ED}"/>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B798D55C-30C3-4EC6-8638-6D24C2543F82}"/>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3F07F9C7-6DF4-4FCB-94D5-DBF1E4E58E72}"/>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5CC55B85-EFE2-4694-B4EF-2C71EDB69B00}"/>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654795BF-BD84-40DE-B0CC-42D9C305C31D}"/>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4" name="直線コネクタ 493">
          <a:extLst>
            <a:ext uri="{FF2B5EF4-FFF2-40B4-BE49-F238E27FC236}">
              <a16:creationId xmlns:a16="http://schemas.microsoft.com/office/drawing/2014/main" id="{1960CBB3-8D06-4293-825B-22CACE743F24}"/>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5" name="テキスト ボックス 494">
          <a:extLst>
            <a:ext uri="{FF2B5EF4-FFF2-40B4-BE49-F238E27FC236}">
              <a16:creationId xmlns:a16="http://schemas.microsoft.com/office/drawing/2014/main" id="{94BAEC49-FDE5-480F-B5B5-88D8B20DC01B}"/>
            </a:ext>
          </a:extLst>
        </xdr:cNvPr>
        <xdr:cNvSpPr txBox="1"/>
      </xdr:nvSpPr>
      <xdr:spPr>
        <a:xfrm>
          <a:off x="107945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6" name="直線コネクタ 495">
          <a:extLst>
            <a:ext uri="{FF2B5EF4-FFF2-40B4-BE49-F238E27FC236}">
              <a16:creationId xmlns:a16="http://schemas.microsoft.com/office/drawing/2014/main" id="{A2235032-2C8E-4343-8AE4-9C32AFB7E6B7}"/>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7" name="テキスト ボックス 496">
          <a:extLst>
            <a:ext uri="{FF2B5EF4-FFF2-40B4-BE49-F238E27FC236}">
              <a16:creationId xmlns:a16="http://schemas.microsoft.com/office/drawing/2014/main" id="{4306A220-E41A-4365-99DB-58B26E3E7F18}"/>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98" name="直線コネクタ 497">
          <a:extLst>
            <a:ext uri="{FF2B5EF4-FFF2-40B4-BE49-F238E27FC236}">
              <a16:creationId xmlns:a16="http://schemas.microsoft.com/office/drawing/2014/main" id="{C055CB3E-E0E2-4D61-8746-634434F5FAC2}"/>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9" name="テキスト ボックス 498">
          <a:extLst>
            <a:ext uri="{FF2B5EF4-FFF2-40B4-BE49-F238E27FC236}">
              <a16:creationId xmlns:a16="http://schemas.microsoft.com/office/drawing/2014/main" id="{3B1A8154-6048-42DC-87F3-459F2B260BD7}"/>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0" name="直線コネクタ 499">
          <a:extLst>
            <a:ext uri="{FF2B5EF4-FFF2-40B4-BE49-F238E27FC236}">
              <a16:creationId xmlns:a16="http://schemas.microsoft.com/office/drawing/2014/main" id="{F3B50837-D195-4668-A029-432A05DB8D7A}"/>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1" name="テキスト ボックス 500">
          <a:extLst>
            <a:ext uri="{FF2B5EF4-FFF2-40B4-BE49-F238E27FC236}">
              <a16:creationId xmlns:a16="http://schemas.microsoft.com/office/drawing/2014/main" id="{54B886F9-E848-4FC8-B1BC-A0F3EA388256}"/>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461BCAF4-7E6E-4D35-A586-A161F8E0A78E}"/>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3" name="テキスト ボックス 502">
          <a:extLst>
            <a:ext uri="{FF2B5EF4-FFF2-40B4-BE49-F238E27FC236}">
              <a16:creationId xmlns:a16="http://schemas.microsoft.com/office/drawing/2014/main" id="{43D41529-C539-43A7-9BAE-DC7E62E7A8C0}"/>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a:extLst>
            <a:ext uri="{FF2B5EF4-FFF2-40B4-BE49-F238E27FC236}">
              <a16:creationId xmlns:a16="http://schemas.microsoft.com/office/drawing/2014/main" id="{87A8E580-F8FA-47D3-AE80-33C6D72E4631}"/>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505" name="直線コネクタ 504">
          <a:extLst>
            <a:ext uri="{FF2B5EF4-FFF2-40B4-BE49-F238E27FC236}">
              <a16:creationId xmlns:a16="http://schemas.microsoft.com/office/drawing/2014/main" id="{04E11ADD-6630-473D-93A6-B98F58AFDA29}"/>
            </a:ext>
          </a:extLst>
        </xdr:cNvPr>
        <xdr:cNvCxnSpPr/>
      </xdr:nvCxnSpPr>
      <xdr:spPr>
        <a:xfrm flipV="1">
          <a:off x="14696439" y="5455285"/>
          <a:ext cx="0" cy="129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506" name="【認定こども園・幼稚園・保育所】&#10;有形固定資産減価償却率最小値テキスト">
          <a:extLst>
            <a:ext uri="{FF2B5EF4-FFF2-40B4-BE49-F238E27FC236}">
              <a16:creationId xmlns:a16="http://schemas.microsoft.com/office/drawing/2014/main" id="{EC903776-B22A-4037-A672-289E975365DD}"/>
            </a:ext>
          </a:extLst>
        </xdr:cNvPr>
        <xdr:cNvSpPr txBox="1"/>
      </xdr:nvSpPr>
      <xdr:spPr>
        <a:xfrm>
          <a:off x="14735175" y="676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507" name="直線コネクタ 506">
          <a:extLst>
            <a:ext uri="{FF2B5EF4-FFF2-40B4-BE49-F238E27FC236}">
              <a16:creationId xmlns:a16="http://schemas.microsoft.com/office/drawing/2014/main" id="{ECB6A4CA-6834-4061-A257-6E47AA8A3859}"/>
            </a:ext>
          </a:extLst>
        </xdr:cNvPr>
        <xdr:cNvCxnSpPr/>
      </xdr:nvCxnSpPr>
      <xdr:spPr>
        <a:xfrm>
          <a:off x="14611350" y="6753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08" name="【認定こども園・幼稚園・保育所】&#10;有形固定資産減価償却率最大値テキスト">
          <a:extLst>
            <a:ext uri="{FF2B5EF4-FFF2-40B4-BE49-F238E27FC236}">
              <a16:creationId xmlns:a16="http://schemas.microsoft.com/office/drawing/2014/main" id="{43C42182-BB88-4134-8213-6E18DFEAB54F}"/>
            </a:ext>
          </a:extLst>
        </xdr:cNvPr>
        <xdr:cNvSpPr txBox="1"/>
      </xdr:nvSpPr>
      <xdr:spPr>
        <a:xfrm>
          <a:off x="14735175" y="52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09" name="直線コネクタ 508">
          <a:extLst>
            <a:ext uri="{FF2B5EF4-FFF2-40B4-BE49-F238E27FC236}">
              <a16:creationId xmlns:a16="http://schemas.microsoft.com/office/drawing/2014/main" id="{3458B1D4-F29E-469E-AF94-42BAF4E506D9}"/>
            </a:ext>
          </a:extLst>
        </xdr:cNvPr>
        <xdr:cNvCxnSpPr/>
      </xdr:nvCxnSpPr>
      <xdr:spPr>
        <a:xfrm>
          <a:off x="14611350" y="54552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129557</xdr:rowOff>
    </xdr:from>
    <xdr:ext cx="405111" cy="259045"/>
    <xdr:sp macro="" textlink="">
      <xdr:nvSpPr>
        <xdr:cNvPr id="510" name="【認定こども園・幼稚園・保育所】&#10;有形固定資産減価償却率平均値テキスト">
          <a:extLst>
            <a:ext uri="{FF2B5EF4-FFF2-40B4-BE49-F238E27FC236}">
              <a16:creationId xmlns:a16="http://schemas.microsoft.com/office/drawing/2014/main" id="{2E27FBE0-81FA-43BD-A592-87A330C6D184}"/>
            </a:ext>
          </a:extLst>
        </xdr:cNvPr>
        <xdr:cNvSpPr txBox="1"/>
      </xdr:nvSpPr>
      <xdr:spPr>
        <a:xfrm>
          <a:off x="14735175" y="580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11" name="フローチャート: 判断 510">
          <a:extLst>
            <a:ext uri="{FF2B5EF4-FFF2-40B4-BE49-F238E27FC236}">
              <a16:creationId xmlns:a16="http://schemas.microsoft.com/office/drawing/2014/main" id="{2705D4E8-E339-4EBB-A9ED-C05337876EF0}"/>
            </a:ext>
          </a:extLst>
        </xdr:cNvPr>
        <xdr:cNvSpPr/>
      </xdr:nvSpPr>
      <xdr:spPr>
        <a:xfrm>
          <a:off x="14649450" y="58280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12" name="フローチャート: 判断 511">
          <a:extLst>
            <a:ext uri="{FF2B5EF4-FFF2-40B4-BE49-F238E27FC236}">
              <a16:creationId xmlns:a16="http://schemas.microsoft.com/office/drawing/2014/main" id="{45B96229-1968-4287-8AC0-2E68C362E0AF}"/>
            </a:ext>
          </a:extLst>
        </xdr:cNvPr>
        <xdr:cNvSpPr/>
      </xdr:nvSpPr>
      <xdr:spPr>
        <a:xfrm>
          <a:off x="13887450" y="576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13" name="フローチャート: 判断 512">
          <a:extLst>
            <a:ext uri="{FF2B5EF4-FFF2-40B4-BE49-F238E27FC236}">
              <a16:creationId xmlns:a16="http://schemas.microsoft.com/office/drawing/2014/main" id="{D019FCDE-75C7-4E87-A051-4F73EFE2A61D}"/>
            </a:ext>
          </a:extLst>
        </xdr:cNvPr>
        <xdr:cNvSpPr/>
      </xdr:nvSpPr>
      <xdr:spPr>
        <a:xfrm>
          <a:off x="13096875" y="568540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14" name="フローチャート: 判断 513">
          <a:extLst>
            <a:ext uri="{FF2B5EF4-FFF2-40B4-BE49-F238E27FC236}">
              <a16:creationId xmlns:a16="http://schemas.microsoft.com/office/drawing/2014/main" id="{1CD74FFE-13B1-4B06-8925-F26BDAEE9F7F}"/>
            </a:ext>
          </a:extLst>
        </xdr:cNvPr>
        <xdr:cNvSpPr/>
      </xdr:nvSpPr>
      <xdr:spPr>
        <a:xfrm>
          <a:off x="12296775" y="56954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15" name="フローチャート: 判断 514">
          <a:extLst>
            <a:ext uri="{FF2B5EF4-FFF2-40B4-BE49-F238E27FC236}">
              <a16:creationId xmlns:a16="http://schemas.microsoft.com/office/drawing/2014/main" id="{1F11EDDB-EEF6-47B7-A028-F029F01CE515}"/>
            </a:ext>
          </a:extLst>
        </xdr:cNvPr>
        <xdr:cNvSpPr/>
      </xdr:nvSpPr>
      <xdr:spPr>
        <a:xfrm>
          <a:off x="11487150" y="57237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93718B3C-80B1-4977-B8FA-523FE271035C}"/>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846CC8DB-EE64-4EAE-8DD0-7E8CAC535BBA}"/>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9F38449D-7202-4D73-B57B-B2EC629DD521}"/>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D33E1D9E-4DF6-4F43-A3DF-5757F6F5E78D}"/>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259EFE8-BA80-4F36-BA4D-6E3AA2C4EF5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123698</xdr:rowOff>
    </xdr:from>
    <xdr:to>
      <xdr:col>85</xdr:col>
      <xdr:colOff>177800</xdr:colOff>
      <xdr:row>36</xdr:row>
      <xdr:rowOff>53848</xdr:rowOff>
    </xdr:to>
    <xdr:sp macro="" textlink="">
      <xdr:nvSpPr>
        <xdr:cNvPr id="521" name="楕円 520">
          <a:extLst>
            <a:ext uri="{FF2B5EF4-FFF2-40B4-BE49-F238E27FC236}">
              <a16:creationId xmlns:a16="http://schemas.microsoft.com/office/drawing/2014/main" id="{E1D6A60F-3B95-46D4-A177-4E131875BD19}"/>
            </a:ext>
          </a:extLst>
        </xdr:cNvPr>
        <xdr:cNvSpPr/>
      </xdr:nvSpPr>
      <xdr:spPr>
        <a:xfrm>
          <a:off x="14649450" y="58037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146575</xdr:rowOff>
    </xdr:from>
    <xdr:ext cx="405111" cy="259045"/>
    <xdr:sp macro="" textlink="">
      <xdr:nvSpPr>
        <xdr:cNvPr id="522" name="【認定こども園・幼稚園・保育所】&#10;有形固定資産減価償却率該当値テキスト">
          <a:extLst>
            <a:ext uri="{FF2B5EF4-FFF2-40B4-BE49-F238E27FC236}">
              <a16:creationId xmlns:a16="http://schemas.microsoft.com/office/drawing/2014/main" id="{2CD6F7E7-4B4F-4A55-86A5-B4DABBD7D4F9}"/>
            </a:ext>
          </a:extLst>
        </xdr:cNvPr>
        <xdr:cNvSpPr txBox="1"/>
      </xdr:nvSpPr>
      <xdr:spPr>
        <a:xfrm>
          <a:off x="14735175" y="565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50546</xdr:rowOff>
    </xdr:from>
    <xdr:to>
      <xdr:col>81</xdr:col>
      <xdr:colOff>101600</xdr:colOff>
      <xdr:row>35</xdr:row>
      <xdr:rowOff>152146</xdr:rowOff>
    </xdr:to>
    <xdr:sp macro="" textlink="">
      <xdr:nvSpPr>
        <xdr:cNvPr id="523" name="楕円 522">
          <a:extLst>
            <a:ext uri="{FF2B5EF4-FFF2-40B4-BE49-F238E27FC236}">
              <a16:creationId xmlns:a16="http://schemas.microsoft.com/office/drawing/2014/main" id="{509B32A2-0A35-4A50-AB67-42A51687408E}"/>
            </a:ext>
          </a:extLst>
        </xdr:cNvPr>
        <xdr:cNvSpPr/>
      </xdr:nvSpPr>
      <xdr:spPr>
        <a:xfrm>
          <a:off x="13887450" y="57242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101346</xdr:rowOff>
    </xdr:from>
    <xdr:to>
      <xdr:col>85</xdr:col>
      <xdr:colOff>127000</xdr:colOff>
      <xdr:row>36</xdr:row>
      <xdr:rowOff>3048</xdr:rowOff>
    </xdr:to>
    <xdr:cxnSp macro="">
      <xdr:nvCxnSpPr>
        <xdr:cNvPr id="524" name="直線コネクタ 523">
          <a:extLst>
            <a:ext uri="{FF2B5EF4-FFF2-40B4-BE49-F238E27FC236}">
              <a16:creationId xmlns:a16="http://schemas.microsoft.com/office/drawing/2014/main" id="{2A16C68C-CF06-43EC-8581-EFBBD21671E5}"/>
            </a:ext>
          </a:extLst>
        </xdr:cNvPr>
        <xdr:cNvCxnSpPr/>
      </xdr:nvCxnSpPr>
      <xdr:spPr>
        <a:xfrm>
          <a:off x="13935075" y="578142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xdr:rowOff>
    </xdr:from>
    <xdr:to>
      <xdr:col>76</xdr:col>
      <xdr:colOff>165100</xdr:colOff>
      <xdr:row>35</xdr:row>
      <xdr:rowOff>108712</xdr:rowOff>
    </xdr:to>
    <xdr:sp macro="" textlink="">
      <xdr:nvSpPr>
        <xdr:cNvPr id="525" name="楕円 524">
          <a:extLst>
            <a:ext uri="{FF2B5EF4-FFF2-40B4-BE49-F238E27FC236}">
              <a16:creationId xmlns:a16="http://schemas.microsoft.com/office/drawing/2014/main" id="{FB758C48-CCC6-414A-9C79-C04186234DAD}"/>
            </a:ext>
          </a:extLst>
        </xdr:cNvPr>
        <xdr:cNvSpPr/>
      </xdr:nvSpPr>
      <xdr:spPr>
        <a:xfrm>
          <a:off x="13096875" y="56871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57912</xdr:rowOff>
    </xdr:from>
    <xdr:to>
      <xdr:col>81</xdr:col>
      <xdr:colOff>50800</xdr:colOff>
      <xdr:row>35</xdr:row>
      <xdr:rowOff>101346</xdr:rowOff>
    </xdr:to>
    <xdr:cxnSp macro="">
      <xdr:nvCxnSpPr>
        <xdr:cNvPr id="526" name="直線コネクタ 525">
          <a:extLst>
            <a:ext uri="{FF2B5EF4-FFF2-40B4-BE49-F238E27FC236}">
              <a16:creationId xmlns:a16="http://schemas.microsoft.com/office/drawing/2014/main" id="{43BF3577-E787-44B6-98DE-F60A1353EE57}"/>
            </a:ext>
          </a:extLst>
        </xdr:cNvPr>
        <xdr:cNvCxnSpPr/>
      </xdr:nvCxnSpPr>
      <xdr:spPr>
        <a:xfrm>
          <a:off x="13144500" y="5734812"/>
          <a:ext cx="7905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77978</xdr:rowOff>
    </xdr:from>
    <xdr:to>
      <xdr:col>72</xdr:col>
      <xdr:colOff>38100</xdr:colOff>
      <xdr:row>36</xdr:row>
      <xdr:rowOff>8128</xdr:rowOff>
    </xdr:to>
    <xdr:sp macro="" textlink="">
      <xdr:nvSpPr>
        <xdr:cNvPr id="527" name="楕円 526">
          <a:extLst>
            <a:ext uri="{FF2B5EF4-FFF2-40B4-BE49-F238E27FC236}">
              <a16:creationId xmlns:a16="http://schemas.microsoft.com/office/drawing/2014/main" id="{E40B0A21-A6FE-4934-BCE7-2710BD4B9E45}"/>
            </a:ext>
          </a:extLst>
        </xdr:cNvPr>
        <xdr:cNvSpPr/>
      </xdr:nvSpPr>
      <xdr:spPr>
        <a:xfrm>
          <a:off x="12296775" y="57548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57912</xdr:rowOff>
    </xdr:from>
    <xdr:to>
      <xdr:col>76</xdr:col>
      <xdr:colOff>114300</xdr:colOff>
      <xdr:row>35</xdr:row>
      <xdr:rowOff>128778</xdr:rowOff>
    </xdr:to>
    <xdr:cxnSp macro="">
      <xdr:nvCxnSpPr>
        <xdr:cNvPr id="528" name="直線コネクタ 527">
          <a:extLst>
            <a:ext uri="{FF2B5EF4-FFF2-40B4-BE49-F238E27FC236}">
              <a16:creationId xmlns:a16="http://schemas.microsoft.com/office/drawing/2014/main" id="{2A40DE92-4661-41EC-8D34-3A3C3D2FF755}"/>
            </a:ext>
          </a:extLst>
        </xdr:cNvPr>
        <xdr:cNvCxnSpPr/>
      </xdr:nvCxnSpPr>
      <xdr:spPr>
        <a:xfrm flipV="1">
          <a:off x="12344400" y="5734812"/>
          <a:ext cx="8001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29972</xdr:rowOff>
    </xdr:from>
    <xdr:to>
      <xdr:col>67</xdr:col>
      <xdr:colOff>101600</xdr:colOff>
      <xdr:row>35</xdr:row>
      <xdr:rowOff>131572</xdr:rowOff>
    </xdr:to>
    <xdr:sp macro="" textlink="">
      <xdr:nvSpPr>
        <xdr:cNvPr id="529" name="楕円 528">
          <a:extLst>
            <a:ext uri="{FF2B5EF4-FFF2-40B4-BE49-F238E27FC236}">
              <a16:creationId xmlns:a16="http://schemas.microsoft.com/office/drawing/2014/main" id="{142137EA-CB62-47EE-9255-191588F4434B}"/>
            </a:ext>
          </a:extLst>
        </xdr:cNvPr>
        <xdr:cNvSpPr/>
      </xdr:nvSpPr>
      <xdr:spPr>
        <a:xfrm>
          <a:off x="11487150" y="570369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80772</xdr:rowOff>
    </xdr:from>
    <xdr:to>
      <xdr:col>71</xdr:col>
      <xdr:colOff>177800</xdr:colOff>
      <xdr:row>35</xdr:row>
      <xdr:rowOff>128778</xdr:rowOff>
    </xdr:to>
    <xdr:cxnSp macro="">
      <xdr:nvCxnSpPr>
        <xdr:cNvPr id="530" name="直線コネクタ 529">
          <a:extLst>
            <a:ext uri="{FF2B5EF4-FFF2-40B4-BE49-F238E27FC236}">
              <a16:creationId xmlns:a16="http://schemas.microsoft.com/office/drawing/2014/main" id="{C96AACE0-A1A6-4F7A-8F0D-9D767F6A4957}"/>
            </a:ext>
          </a:extLst>
        </xdr:cNvPr>
        <xdr:cNvCxnSpPr/>
      </xdr:nvCxnSpPr>
      <xdr:spPr>
        <a:xfrm>
          <a:off x="11534775" y="5760847"/>
          <a:ext cx="809625"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3827</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0CB29411-C06F-4F70-ADD2-FF8082AE4862}"/>
            </a:ext>
          </a:extLst>
        </xdr:cNvPr>
        <xdr:cNvSpPr txBox="1"/>
      </xdr:nvSpPr>
      <xdr:spPr>
        <a:xfrm>
          <a:off x="13745219"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104411</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CA6D12D8-E110-49B5-966A-F8C89C7479F6}"/>
            </a:ext>
          </a:extLst>
        </xdr:cNvPr>
        <xdr:cNvSpPr txBox="1"/>
      </xdr:nvSpPr>
      <xdr:spPr>
        <a:xfrm>
          <a:off x="12964169" y="5784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0AEC2F1F-A9E4-4EE4-8C6E-1F9E1EBB9268}"/>
            </a:ext>
          </a:extLst>
        </xdr:cNvPr>
        <xdr:cNvSpPr txBox="1"/>
      </xdr:nvSpPr>
      <xdr:spPr>
        <a:xfrm>
          <a:off x="12164069"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136415</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2D3C2027-4C3A-4F57-84C1-D2D9BDD78306}"/>
            </a:ext>
          </a:extLst>
        </xdr:cNvPr>
        <xdr:cNvSpPr txBox="1"/>
      </xdr:nvSpPr>
      <xdr:spPr>
        <a:xfrm>
          <a:off x="11354444" y="581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168673</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C3338E45-213F-4419-A375-7D733D7B062E}"/>
            </a:ext>
          </a:extLst>
        </xdr:cNvPr>
        <xdr:cNvSpPr txBox="1"/>
      </xdr:nvSpPr>
      <xdr:spPr>
        <a:xfrm>
          <a:off x="13745219" y="551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125239</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6236563C-E161-4BAD-9B3B-5F6BE993FDE5}"/>
            </a:ext>
          </a:extLst>
        </xdr:cNvPr>
        <xdr:cNvSpPr txBox="1"/>
      </xdr:nvSpPr>
      <xdr:spPr>
        <a:xfrm>
          <a:off x="12964169" y="547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170705</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609912DC-47B3-419F-9433-1355937A7C1B}"/>
            </a:ext>
          </a:extLst>
        </xdr:cNvPr>
        <xdr:cNvSpPr txBox="1"/>
      </xdr:nvSpPr>
      <xdr:spPr>
        <a:xfrm>
          <a:off x="12164069" y="583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148099</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F9188C7B-6EDF-4C75-869F-DC0050971CE5}"/>
            </a:ext>
          </a:extLst>
        </xdr:cNvPr>
        <xdr:cNvSpPr txBox="1"/>
      </xdr:nvSpPr>
      <xdr:spPr>
        <a:xfrm>
          <a:off x="11354444" y="549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0B60ABDC-5CD5-4701-AA4E-7F414595EB7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FB2689E3-24CE-4361-A0A9-C34CAEECDEF1}"/>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D18D2749-6B21-46C8-9181-39DA76779196}"/>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7FE5152C-43A4-4A13-8D4C-BD8DAB04D4F5}"/>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AD761EAC-D174-4A05-A32A-19F6C387A7D7}"/>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D83BF8AC-6094-465D-A945-4A240F4F3DD4}"/>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9B86A3B5-873E-4C35-863A-35E04C0050D3}"/>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BD55184F-05E9-4F4A-B4E3-832466E9EFFF}"/>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60DF063B-103A-4DF4-9A24-8BCDBD4EF8AF}"/>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19EE7AB7-0729-4F67-8294-49EC23339235}"/>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a:extLst>
            <a:ext uri="{FF2B5EF4-FFF2-40B4-BE49-F238E27FC236}">
              <a16:creationId xmlns:a16="http://schemas.microsoft.com/office/drawing/2014/main" id="{7801F79A-F2B7-4B7E-8A88-F8D00BC4B62A}"/>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a:extLst>
            <a:ext uri="{FF2B5EF4-FFF2-40B4-BE49-F238E27FC236}">
              <a16:creationId xmlns:a16="http://schemas.microsoft.com/office/drawing/2014/main" id="{26633EF8-73F5-4527-A021-A910BC408320}"/>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a:extLst>
            <a:ext uri="{FF2B5EF4-FFF2-40B4-BE49-F238E27FC236}">
              <a16:creationId xmlns:a16="http://schemas.microsoft.com/office/drawing/2014/main" id="{2A6A5698-1BA5-409D-AA9A-3D5120BD649F}"/>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a:extLst>
            <a:ext uri="{FF2B5EF4-FFF2-40B4-BE49-F238E27FC236}">
              <a16:creationId xmlns:a16="http://schemas.microsoft.com/office/drawing/2014/main" id="{FD817E6A-AE0D-4EFE-8C0E-B79D14658C5E}"/>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id="{E3F93211-F5E1-4328-9966-773EC1783DB4}"/>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a:extLst>
            <a:ext uri="{FF2B5EF4-FFF2-40B4-BE49-F238E27FC236}">
              <a16:creationId xmlns:a16="http://schemas.microsoft.com/office/drawing/2014/main" id="{174EEE9B-F3C7-49A0-ABF7-73090402B083}"/>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a:extLst>
            <a:ext uri="{FF2B5EF4-FFF2-40B4-BE49-F238E27FC236}">
              <a16:creationId xmlns:a16="http://schemas.microsoft.com/office/drawing/2014/main" id="{38B92783-155E-4A39-B99E-2974E5B241CB}"/>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a:extLst>
            <a:ext uri="{FF2B5EF4-FFF2-40B4-BE49-F238E27FC236}">
              <a16:creationId xmlns:a16="http://schemas.microsoft.com/office/drawing/2014/main" id="{5A095840-F8FB-4A7D-AE6E-53722FD8E32B}"/>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a:extLst>
            <a:ext uri="{FF2B5EF4-FFF2-40B4-BE49-F238E27FC236}">
              <a16:creationId xmlns:a16="http://schemas.microsoft.com/office/drawing/2014/main" id="{BAE23C87-1638-45DD-A66D-D95086300854}"/>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a:extLst>
            <a:ext uri="{FF2B5EF4-FFF2-40B4-BE49-F238E27FC236}">
              <a16:creationId xmlns:a16="http://schemas.microsoft.com/office/drawing/2014/main" id="{C5B0FD91-BDD9-4B6B-BE4B-2646ED235F4F}"/>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2CF05391-3ECE-4EFA-9CFA-E3F7AB41DA79}"/>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a:extLst>
            <a:ext uri="{FF2B5EF4-FFF2-40B4-BE49-F238E27FC236}">
              <a16:creationId xmlns:a16="http://schemas.microsoft.com/office/drawing/2014/main" id="{2A109857-BA49-4FAF-9F9C-9B32BD7F6A8F}"/>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a:extLst>
            <a:ext uri="{FF2B5EF4-FFF2-40B4-BE49-F238E27FC236}">
              <a16:creationId xmlns:a16="http://schemas.microsoft.com/office/drawing/2014/main" id="{E0C5EE22-FC32-4A40-8E44-32664EB4052B}"/>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562" name="直線コネクタ 561">
          <a:extLst>
            <a:ext uri="{FF2B5EF4-FFF2-40B4-BE49-F238E27FC236}">
              <a16:creationId xmlns:a16="http://schemas.microsoft.com/office/drawing/2014/main" id="{0BBE622A-A542-43BD-8F58-63DE8E27EF05}"/>
            </a:ext>
          </a:extLst>
        </xdr:cNvPr>
        <xdr:cNvCxnSpPr/>
      </xdr:nvCxnSpPr>
      <xdr:spPr>
        <a:xfrm flipV="1">
          <a:off x="19954239" y="5542280"/>
          <a:ext cx="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63" name="【認定こども園・幼稚園・保育所】&#10;一人当たり面積最小値テキスト">
          <a:extLst>
            <a:ext uri="{FF2B5EF4-FFF2-40B4-BE49-F238E27FC236}">
              <a16:creationId xmlns:a16="http://schemas.microsoft.com/office/drawing/2014/main" id="{226AE02B-A1BE-4E68-B5C1-EABE13922C0F}"/>
            </a:ext>
          </a:extLst>
        </xdr:cNvPr>
        <xdr:cNvSpPr txBox="1"/>
      </xdr:nvSpPr>
      <xdr:spPr>
        <a:xfrm>
          <a:off x="19992975"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64" name="直線コネクタ 563">
          <a:extLst>
            <a:ext uri="{FF2B5EF4-FFF2-40B4-BE49-F238E27FC236}">
              <a16:creationId xmlns:a16="http://schemas.microsoft.com/office/drawing/2014/main" id="{2A176319-48CA-4558-948E-EF2FD3069192}"/>
            </a:ext>
          </a:extLst>
        </xdr:cNvPr>
        <xdr:cNvCxnSpPr/>
      </xdr:nvCxnSpPr>
      <xdr:spPr>
        <a:xfrm>
          <a:off x="19878675" y="6743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565" name="【認定こども園・幼稚園・保育所】&#10;一人当たり面積最大値テキスト">
          <a:extLst>
            <a:ext uri="{FF2B5EF4-FFF2-40B4-BE49-F238E27FC236}">
              <a16:creationId xmlns:a16="http://schemas.microsoft.com/office/drawing/2014/main" id="{BD641E76-2FE1-4FF8-AA90-0D0128114442}"/>
            </a:ext>
          </a:extLst>
        </xdr:cNvPr>
        <xdr:cNvSpPr txBox="1"/>
      </xdr:nvSpPr>
      <xdr:spPr>
        <a:xfrm>
          <a:off x="19992975" y="53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566" name="直線コネクタ 565">
          <a:extLst>
            <a:ext uri="{FF2B5EF4-FFF2-40B4-BE49-F238E27FC236}">
              <a16:creationId xmlns:a16="http://schemas.microsoft.com/office/drawing/2014/main" id="{62C8064B-D66A-48B8-B1D3-5653FC6A3DB0}"/>
            </a:ext>
          </a:extLst>
        </xdr:cNvPr>
        <xdr:cNvCxnSpPr/>
      </xdr:nvCxnSpPr>
      <xdr:spPr>
        <a:xfrm>
          <a:off x="19878675" y="55422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74947</xdr:rowOff>
    </xdr:from>
    <xdr:ext cx="469744" cy="259045"/>
    <xdr:sp macro="" textlink="">
      <xdr:nvSpPr>
        <xdr:cNvPr id="567" name="【認定こども園・幼稚園・保育所】&#10;一人当たり面積平均値テキスト">
          <a:extLst>
            <a:ext uri="{FF2B5EF4-FFF2-40B4-BE49-F238E27FC236}">
              <a16:creationId xmlns:a16="http://schemas.microsoft.com/office/drawing/2014/main" id="{44244C03-0594-4665-B1FA-FABDCD49C5E0}"/>
            </a:ext>
          </a:extLst>
        </xdr:cNvPr>
        <xdr:cNvSpPr txBox="1"/>
      </xdr:nvSpPr>
      <xdr:spPr>
        <a:xfrm>
          <a:off x="19992975" y="5913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68" name="フローチャート: 判断 567">
          <a:extLst>
            <a:ext uri="{FF2B5EF4-FFF2-40B4-BE49-F238E27FC236}">
              <a16:creationId xmlns:a16="http://schemas.microsoft.com/office/drawing/2014/main" id="{A02513EB-EFEE-4E8F-A4E1-551070091EDB}"/>
            </a:ext>
          </a:extLst>
        </xdr:cNvPr>
        <xdr:cNvSpPr/>
      </xdr:nvSpPr>
      <xdr:spPr>
        <a:xfrm>
          <a:off x="19897725" y="60496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69" name="フローチャート: 判断 568">
          <a:extLst>
            <a:ext uri="{FF2B5EF4-FFF2-40B4-BE49-F238E27FC236}">
              <a16:creationId xmlns:a16="http://schemas.microsoft.com/office/drawing/2014/main" id="{91344FC3-AA5E-4C52-8E1E-F8C2FF43DB7B}"/>
            </a:ext>
          </a:extLst>
        </xdr:cNvPr>
        <xdr:cNvSpPr/>
      </xdr:nvSpPr>
      <xdr:spPr>
        <a:xfrm>
          <a:off x="19154775" y="60864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0" name="フローチャート: 判断 569">
          <a:extLst>
            <a:ext uri="{FF2B5EF4-FFF2-40B4-BE49-F238E27FC236}">
              <a16:creationId xmlns:a16="http://schemas.microsoft.com/office/drawing/2014/main" id="{23CDB611-14E4-45D6-A973-1426435DECD4}"/>
            </a:ext>
          </a:extLst>
        </xdr:cNvPr>
        <xdr:cNvSpPr/>
      </xdr:nvSpPr>
      <xdr:spPr>
        <a:xfrm>
          <a:off x="18345150" y="61366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1" name="フローチャート: 判断 570">
          <a:extLst>
            <a:ext uri="{FF2B5EF4-FFF2-40B4-BE49-F238E27FC236}">
              <a16:creationId xmlns:a16="http://schemas.microsoft.com/office/drawing/2014/main" id="{0E5191E5-D0D8-45A6-AADC-155F9C3D5741}"/>
            </a:ext>
          </a:extLst>
        </xdr:cNvPr>
        <xdr:cNvSpPr/>
      </xdr:nvSpPr>
      <xdr:spPr>
        <a:xfrm>
          <a:off x="17554575" y="61366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72" name="フローチャート: 判断 571">
          <a:extLst>
            <a:ext uri="{FF2B5EF4-FFF2-40B4-BE49-F238E27FC236}">
              <a16:creationId xmlns:a16="http://schemas.microsoft.com/office/drawing/2014/main" id="{BA197D92-73C5-4279-97BE-095E049F917E}"/>
            </a:ext>
          </a:extLst>
        </xdr:cNvPr>
        <xdr:cNvSpPr/>
      </xdr:nvSpPr>
      <xdr:spPr>
        <a:xfrm>
          <a:off x="16754475" y="61366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E35B849A-3CF2-4B67-98C5-BC2F501C55F9}"/>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B71805F6-EB1B-491D-9EE0-93F5EA82DF60}"/>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A937F48D-23B9-4724-8143-578DEE6A96F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E2BE399-CBA5-466F-8340-39E935CA490B}"/>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16CB52C-D042-4A93-B903-7FA788022778}"/>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578" name="楕円 577">
          <a:extLst>
            <a:ext uri="{FF2B5EF4-FFF2-40B4-BE49-F238E27FC236}">
              <a16:creationId xmlns:a16="http://schemas.microsoft.com/office/drawing/2014/main" id="{E73D1296-B67E-4F53-8F35-F77F7CE1E8EA}"/>
            </a:ext>
          </a:extLst>
        </xdr:cNvPr>
        <xdr:cNvSpPr/>
      </xdr:nvSpPr>
      <xdr:spPr>
        <a:xfrm>
          <a:off x="19897725" y="6113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91457</xdr:rowOff>
    </xdr:from>
    <xdr:ext cx="469744" cy="259045"/>
    <xdr:sp macro="" textlink="">
      <xdr:nvSpPr>
        <xdr:cNvPr id="579" name="【認定こども園・幼稚園・保育所】&#10;一人当たり面積該当値テキスト">
          <a:extLst>
            <a:ext uri="{FF2B5EF4-FFF2-40B4-BE49-F238E27FC236}">
              <a16:creationId xmlns:a16="http://schemas.microsoft.com/office/drawing/2014/main" id="{61AB0471-94C2-4033-B703-E48A8F0ED05B}"/>
            </a:ext>
          </a:extLst>
        </xdr:cNvPr>
        <xdr:cNvSpPr txBox="1"/>
      </xdr:nvSpPr>
      <xdr:spPr>
        <a:xfrm>
          <a:off x="19992975" y="60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580" name="楕円 579">
          <a:extLst>
            <a:ext uri="{FF2B5EF4-FFF2-40B4-BE49-F238E27FC236}">
              <a16:creationId xmlns:a16="http://schemas.microsoft.com/office/drawing/2014/main" id="{A5EF46E1-6478-426C-8B3E-E8FA434C5E3E}"/>
            </a:ext>
          </a:extLst>
        </xdr:cNvPr>
        <xdr:cNvSpPr/>
      </xdr:nvSpPr>
      <xdr:spPr>
        <a:xfrm>
          <a:off x="19154775" y="60604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163830</xdr:rowOff>
    </xdr:to>
    <xdr:cxnSp macro="">
      <xdr:nvCxnSpPr>
        <xdr:cNvPr id="581" name="直線コネクタ 580">
          <a:extLst>
            <a:ext uri="{FF2B5EF4-FFF2-40B4-BE49-F238E27FC236}">
              <a16:creationId xmlns:a16="http://schemas.microsoft.com/office/drawing/2014/main" id="{6A4C4795-BAB3-4D80-8982-2430DF7600BC}"/>
            </a:ext>
          </a:extLst>
        </xdr:cNvPr>
        <xdr:cNvCxnSpPr/>
      </xdr:nvCxnSpPr>
      <xdr:spPr>
        <a:xfrm>
          <a:off x="19202400" y="6108065"/>
          <a:ext cx="7524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582" name="楕円 581">
          <a:extLst>
            <a:ext uri="{FF2B5EF4-FFF2-40B4-BE49-F238E27FC236}">
              <a16:creationId xmlns:a16="http://schemas.microsoft.com/office/drawing/2014/main" id="{0C104715-5629-4807-81DF-19C744AF25C4}"/>
            </a:ext>
          </a:extLst>
        </xdr:cNvPr>
        <xdr:cNvSpPr/>
      </xdr:nvSpPr>
      <xdr:spPr>
        <a:xfrm>
          <a:off x="18345150" y="60648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118110</xdr:rowOff>
    </xdr:to>
    <xdr:cxnSp macro="">
      <xdr:nvCxnSpPr>
        <xdr:cNvPr id="583" name="直線コネクタ 582">
          <a:extLst>
            <a:ext uri="{FF2B5EF4-FFF2-40B4-BE49-F238E27FC236}">
              <a16:creationId xmlns:a16="http://schemas.microsoft.com/office/drawing/2014/main" id="{91657CC9-C55D-4D20-906D-62784E763204}"/>
            </a:ext>
          </a:extLst>
        </xdr:cNvPr>
        <xdr:cNvCxnSpPr/>
      </xdr:nvCxnSpPr>
      <xdr:spPr>
        <a:xfrm flipV="1">
          <a:off x="18392775" y="6108065"/>
          <a:ext cx="80962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84" name="楕円 583">
          <a:extLst>
            <a:ext uri="{FF2B5EF4-FFF2-40B4-BE49-F238E27FC236}">
              <a16:creationId xmlns:a16="http://schemas.microsoft.com/office/drawing/2014/main" id="{1EB66222-7378-4F5D-9320-533DD8632E7B}"/>
            </a:ext>
          </a:extLst>
        </xdr:cNvPr>
        <xdr:cNvSpPr/>
      </xdr:nvSpPr>
      <xdr:spPr>
        <a:xfrm>
          <a:off x="17554575" y="612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38</xdr:row>
      <xdr:rowOff>0</xdr:rowOff>
    </xdr:to>
    <xdr:cxnSp macro="">
      <xdr:nvCxnSpPr>
        <xdr:cNvPr id="585" name="直線コネクタ 584">
          <a:extLst>
            <a:ext uri="{FF2B5EF4-FFF2-40B4-BE49-F238E27FC236}">
              <a16:creationId xmlns:a16="http://schemas.microsoft.com/office/drawing/2014/main" id="{31C8AD83-F2AB-4CB4-ACDC-3A4C3C941773}"/>
            </a:ext>
          </a:extLst>
        </xdr:cNvPr>
        <xdr:cNvCxnSpPr/>
      </xdr:nvCxnSpPr>
      <xdr:spPr>
        <a:xfrm flipV="1">
          <a:off x="17602200" y="6122035"/>
          <a:ext cx="7905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86" name="楕円 585">
          <a:extLst>
            <a:ext uri="{FF2B5EF4-FFF2-40B4-BE49-F238E27FC236}">
              <a16:creationId xmlns:a16="http://schemas.microsoft.com/office/drawing/2014/main" id="{2C7A428D-007D-42F9-8969-23C474B35F0B}"/>
            </a:ext>
          </a:extLst>
        </xdr:cNvPr>
        <xdr:cNvSpPr/>
      </xdr:nvSpPr>
      <xdr:spPr>
        <a:xfrm>
          <a:off x="16754475" y="6125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7620</xdr:rowOff>
    </xdr:to>
    <xdr:cxnSp macro="">
      <xdr:nvCxnSpPr>
        <xdr:cNvPr id="587" name="直線コネクタ 586">
          <a:extLst>
            <a:ext uri="{FF2B5EF4-FFF2-40B4-BE49-F238E27FC236}">
              <a16:creationId xmlns:a16="http://schemas.microsoft.com/office/drawing/2014/main" id="{9E63279E-1532-4F59-AE49-3B7182CD9978}"/>
            </a:ext>
          </a:extLst>
        </xdr:cNvPr>
        <xdr:cNvCxnSpPr/>
      </xdr:nvCxnSpPr>
      <xdr:spPr>
        <a:xfrm flipV="1">
          <a:off x="16802100" y="6162675"/>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588" name="n_1aveValue【認定こども園・幼稚園・保育所】&#10;一人当たり面積">
          <a:extLst>
            <a:ext uri="{FF2B5EF4-FFF2-40B4-BE49-F238E27FC236}">
              <a16:creationId xmlns:a16="http://schemas.microsoft.com/office/drawing/2014/main" id="{F9362F89-3630-4B3A-92CF-21F317818DFB}"/>
            </a:ext>
          </a:extLst>
        </xdr:cNvPr>
        <xdr:cNvSpPr txBox="1"/>
      </xdr:nvSpPr>
      <xdr:spPr>
        <a:xfrm>
          <a:off x="18983402" y="61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89" name="n_2aveValue【認定こども園・幼稚園・保育所】&#10;一人当たり面積">
          <a:extLst>
            <a:ext uri="{FF2B5EF4-FFF2-40B4-BE49-F238E27FC236}">
              <a16:creationId xmlns:a16="http://schemas.microsoft.com/office/drawing/2014/main" id="{44FFC27D-7BC4-41E9-8E59-369D74114BE8}"/>
            </a:ext>
          </a:extLst>
        </xdr:cNvPr>
        <xdr:cNvSpPr txBox="1"/>
      </xdr:nvSpPr>
      <xdr:spPr>
        <a:xfrm>
          <a:off x="18183302"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590" name="n_3aveValue【認定こども園・幼稚園・保育所】&#10;一人当たり面積">
          <a:extLst>
            <a:ext uri="{FF2B5EF4-FFF2-40B4-BE49-F238E27FC236}">
              <a16:creationId xmlns:a16="http://schemas.microsoft.com/office/drawing/2014/main" id="{7F5BD3E5-770E-4506-A5F9-157D29D6920E}"/>
            </a:ext>
          </a:extLst>
        </xdr:cNvPr>
        <xdr:cNvSpPr txBox="1"/>
      </xdr:nvSpPr>
      <xdr:spPr>
        <a:xfrm>
          <a:off x="17383202"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591" name="n_4aveValue【認定こども園・幼稚園・保育所】&#10;一人当たり面積">
          <a:extLst>
            <a:ext uri="{FF2B5EF4-FFF2-40B4-BE49-F238E27FC236}">
              <a16:creationId xmlns:a16="http://schemas.microsoft.com/office/drawing/2014/main" id="{052B6068-B686-4D29-9F2E-80A3B9F9E8ED}"/>
            </a:ext>
          </a:extLst>
        </xdr:cNvPr>
        <xdr:cNvSpPr txBox="1"/>
      </xdr:nvSpPr>
      <xdr:spPr>
        <a:xfrm>
          <a:off x="16592627"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92" name="n_1mainValue【認定こども園・幼稚園・保育所】&#10;一人当たり面積">
          <a:extLst>
            <a:ext uri="{FF2B5EF4-FFF2-40B4-BE49-F238E27FC236}">
              <a16:creationId xmlns:a16="http://schemas.microsoft.com/office/drawing/2014/main" id="{63A34338-A709-4D97-87BE-61F66F8BEFFF}"/>
            </a:ext>
          </a:extLst>
        </xdr:cNvPr>
        <xdr:cNvSpPr txBox="1"/>
      </xdr:nvSpPr>
      <xdr:spPr>
        <a:xfrm>
          <a:off x="18983402"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13987</xdr:rowOff>
    </xdr:from>
    <xdr:ext cx="469744" cy="259045"/>
    <xdr:sp macro="" textlink="">
      <xdr:nvSpPr>
        <xdr:cNvPr id="593" name="n_2mainValue【認定こども園・幼稚園・保育所】&#10;一人当たり面積">
          <a:extLst>
            <a:ext uri="{FF2B5EF4-FFF2-40B4-BE49-F238E27FC236}">
              <a16:creationId xmlns:a16="http://schemas.microsoft.com/office/drawing/2014/main" id="{707F59FD-6395-48A0-AA87-91586790D1B1}"/>
            </a:ext>
          </a:extLst>
        </xdr:cNvPr>
        <xdr:cNvSpPr txBox="1"/>
      </xdr:nvSpPr>
      <xdr:spPr>
        <a:xfrm>
          <a:off x="18183302"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94" name="n_3mainValue【認定こども園・幼稚園・保育所】&#10;一人当たり面積">
          <a:extLst>
            <a:ext uri="{FF2B5EF4-FFF2-40B4-BE49-F238E27FC236}">
              <a16:creationId xmlns:a16="http://schemas.microsoft.com/office/drawing/2014/main" id="{4550D925-F269-42A0-9580-56EA4F3BE273}"/>
            </a:ext>
          </a:extLst>
        </xdr:cNvPr>
        <xdr:cNvSpPr txBox="1"/>
      </xdr:nvSpPr>
      <xdr:spPr>
        <a:xfrm>
          <a:off x="17383202"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95" name="n_4mainValue【認定こども園・幼稚園・保育所】&#10;一人当たり面積">
          <a:extLst>
            <a:ext uri="{FF2B5EF4-FFF2-40B4-BE49-F238E27FC236}">
              <a16:creationId xmlns:a16="http://schemas.microsoft.com/office/drawing/2014/main" id="{E8E7FBE8-FD3B-4186-B3F9-9D548C818F3A}"/>
            </a:ext>
          </a:extLst>
        </xdr:cNvPr>
        <xdr:cNvSpPr txBox="1"/>
      </xdr:nvSpPr>
      <xdr:spPr>
        <a:xfrm>
          <a:off x="16592627" y="59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2A5DC7CF-CDB3-4AB3-ABDC-602B7A5A503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BCE2C090-4BBE-4676-8CC9-8C589708F3BB}"/>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18F4318B-60D4-464F-9027-0904688EC785}"/>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86CA5FFB-2D94-4CFD-978D-7BCFBE50C03C}"/>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89886C6F-F90E-4C60-8F15-C78F011D991E}"/>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02C4B4FF-92CA-4732-99C3-9540AF0F9088}"/>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50D8E2ED-C0F5-40D0-8E76-2425DC851BE7}"/>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4201BBE2-0C41-4A10-84FE-7042771EEF32}"/>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6477CB40-D0FF-47A5-ADAE-A085144E9D98}"/>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663B2048-0022-41A9-8E6B-E8532C405155}"/>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6" name="テキスト ボックス 605">
          <a:extLst>
            <a:ext uri="{FF2B5EF4-FFF2-40B4-BE49-F238E27FC236}">
              <a16:creationId xmlns:a16="http://schemas.microsoft.com/office/drawing/2014/main" id="{1F30C31C-2CD6-4F96-94B4-4F2AE49950ED}"/>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a:extLst>
            <a:ext uri="{FF2B5EF4-FFF2-40B4-BE49-F238E27FC236}">
              <a16:creationId xmlns:a16="http://schemas.microsoft.com/office/drawing/2014/main" id="{4822911A-BFCA-4AC7-850D-458ADFE2FA65}"/>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8" name="テキスト ボックス 607">
          <a:extLst>
            <a:ext uri="{FF2B5EF4-FFF2-40B4-BE49-F238E27FC236}">
              <a16:creationId xmlns:a16="http://schemas.microsoft.com/office/drawing/2014/main" id="{650ED9D9-84AA-4126-90C0-9C6605C18B47}"/>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a:extLst>
            <a:ext uri="{FF2B5EF4-FFF2-40B4-BE49-F238E27FC236}">
              <a16:creationId xmlns:a16="http://schemas.microsoft.com/office/drawing/2014/main" id="{014AF517-242B-4DE7-A363-1D85FDB9FBC5}"/>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a:extLst>
            <a:ext uri="{FF2B5EF4-FFF2-40B4-BE49-F238E27FC236}">
              <a16:creationId xmlns:a16="http://schemas.microsoft.com/office/drawing/2014/main" id="{C0E3703C-695B-422F-86ED-A61AEEBEAE55}"/>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a:extLst>
            <a:ext uri="{FF2B5EF4-FFF2-40B4-BE49-F238E27FC236}">
              <a16:creationId xmlns:a16="http://schemas.microsoft.com/office/drawing/2014/main" id="{9D7CECA1-3ADF-4770-A678-2C4C894A5C49}"/>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a:extLst>
            <a:ext uri="{FF2B5EF4-FFF2-40B4-BE49-F238E27FC236}">
              <a16:creationId xmlns:a16="http://schemas.microsoft.com/office/drawing/2014/main" id="{D5812440-D841-4BC5-91D2-0285C57E4008}"/>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a:extLst>
            <a:ext uri="{FF2B5EF4-FFF2-40B4-BE49-F238E27FC236}">
              <a16:creationId xmlns:a16="http://schemas.microsoft.com/office/drawing/2014/main" id="{9D074458-D437-4320-BBFD-F16078A8F315}"/>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a:extLst>
            <a:ext uri="{FF2B5EF4-FFF2-40B4-BE49-F238E27FC236}">
              <a16:creationId xmlns:a16="http://schemas.microsoft.com/office/drawing/2014/main" id="{BDCC7091-F262-42C4-A200-3CC4482E4AD9}"/>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a:extLst>
            <a:ext uri="{FF2B5EF4-FFF2-40B4-BE49-F238E27FC236}">
              <a16:creationId xmlns:a16="http://schemas.microsoft.com/office/drawing/2014/main" id="{7072C2EF-2216-4E18-9B96-9880CBEAC4EB}"/>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a:extLst>
            <a:ext uri="{FF2B5EF4-FFF2-40B4-BE49-F238E27FC236}">
              <a16:creationId xmlns:a16="http://schemas.microsoft.com/office/drawing/2014/main" id="{90BBFC7D-76A1-42B4-BB27-C3E947AD0958}"/>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a:extLst>
            <a:ext uri="{FF2B5EF4-FFF2-40B4-BE49-F238E27FC236}">
              <a16:creationId xmlns:a16="http://schemas.microsoft.com/office/drawing/2014/main" id="{ECAECA90-90C4-48AA-A6CB-C64016DC521E}"/>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8" name="テキスト ボックス 617">
          <a:extLst>
            <a:ext uri="{FF2B5EF4-FFF2-40B4-BE49-F238E27FC236}">
              <a16:creationId xmlns:a16="http://schemas.microsoft.com/office/drawing/2014/main" id="{1E0BD4E7-8BD8-48EA-BF0A-8DFD2D544C5D}"/>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DCBAC601-9145-42B5-B06E-0E5BE0B3A69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a:extLst>
            <a:ext uri="{FF2B5EF4-FFF2-40B4-BE49-F238E27FC236}">
              <a16:creationId xmlns:a16="http://schemas.microsoft.com/office/drawing/2014/main" id="{5281B224-366E-4AEE-A823-ADB7C1BE0319}"/>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a:extLst>
            <a:ext uri="{FF2B5EF4-FFF2-40B4-BE49-F238E27FC236}">
              <a16:creationId xmlns:a16="http://schemas.microsoft.com/office/drawing/2014/main" id="{648B1E53-8365-4EEA-A44E-97713DE2F0D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10885</xdr:rowOff>
    </xdr:from>
    <xdr:to>
      <xdr:col>85</xdr:col>
      <xdr:colOff>126364</xdr:colOff>
      <xdr:row>63</xdr:row>
      <xdr:rowOff>117022</xdr:rowOff>
    </xdr:to>
    <xdr:cxnSp macro="">
      <xdr:nvCxnSpPr>
        <xdr:cNvPr id="622" name="直線コネクタ 621">
          <a:extLst>
            <a:ext uri="{FF2B5EF4-FFF2-40B4-BE49-F238E27FC236}">
              <a16:creationId xmlns:a16="http://schemas.microsoft.com/office/drawing/2014/main" id="{43BE9619-B21C-4594-AEE7-4D18AA8080CB}"/>
            </a:ext>
          </a:extLst>
        </xdr:cNvPr>
        <xdr:cNvCxnSpPr/>
      </xdr:nvCxnSpPr>
      <xdr:spPr>
        <a:xfrm flipV="1">
          <a:off x="14696439" y="9085035"/>
          <a:ext cx="0" cy="124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120849</xdr:rowOff>
    </xdr:from>
    <xdr:ext cx="405111" cy="259045"/>
    <xdr:sp macro="" textlink="">
      <xdr:nvSpPr>
        <xdr:cNvPr id="623" name="【学校施設】&#10;有形固定資産減価償却率最小値テキスト">
          <a:extLst>
            <a:ext uri="{FF2B5EF4-FFF2-40B4-BE49-F238E27FC236}">
              <a16:creationId xmlns:a16="http://schemas.microsoft.com/office/drawing/2014/main" id="{07E11D22-66C4-4E7E-82A1-3B39D41C64D0}"/>
            </a:ext>
          </a:extLst>
        </xdr:cNvPr>
        <xdr:cNvSpPr txBox="1"/>
      </xdr:nvSpPr>
      <xdr:spPr>
        <a:xfrm>
          <a:off x="14735175" y="1033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117022</xdr:rowOff>
    </xdr:from>
    <xdr:to>
      <xdr:col>86</xdr:col>
      <xdr:colOff>25400</xdr:colOff>
      <xdr:row>63</xdr:row>
      <xdr:rowOff>117022</xdr:rowOff>
    </xdr:to>
    <xdr:cxnSp macro="">
      <xdr:nvCxnSpPr>
        <xdr:cNvPr id="624" name="直線コネクタ 623">
          <a:extLst>
            <a:ext uri="{FF2B5EF4-FFF2-40B4-BE49-F238E27FC236}">
              <a16:creationId xmlns:a16="http://schemas.microsoft.com/office/drawing/2014/main" id="{5DE56CBF-267E-44D4-B8BC-A25AB0010DB7}"/>
            </a:ext>
          </a:extLst>
        </xdr:cNvPr>
        <xdr:cNvCxnSpPr/>
      </xdr:nvCxnSpPr>
      <xdr:spPr>
        <a:xfrm>
          <a:off x="14611350" y="10327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129012</xdr:rowOff>
    </xdr:from>
    <xdr:ext cx="405111" cy="259045"/>
    <xdr:sp macro="" textlink="">
      <xdr:nvSpPr>
        <xdr:cNvPr id="625" name="【学校施設】&#10;有形固定資産減価償却率最大値テキスト">
          <a:extLst>
            <a:ext uri="{FF2B5EF4-FFF2-40B4-BE49-F238E27FC236}">
              <a16:creationId xmlns:a16="http://schemas.microsoft.com/office/drawing/2014/main" id="{E0382B25-6D20-4B80-8D52-787B31111AC4}"/>
            </a:ext>
          </a:extLst>
        </xdr:cNvPr>
        <xdr:cNvSpPr txBox="1"/>
      </xdr:nvSpPr>
      <xdr:spPr>
        <a:xfrm>
          <a:off x="14735175" y="887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10885</xdr:rowOff>
    </xdr:from>
    <xdr:to>
      <xdr:col>86</xdr:col>
      <xdr:colOff>25400</xdr:colOff>
      <xdr:row>56</xdr:row>
      <xdr:rowOff>10885</xdr:rowOff>
    </xdr:to>
    <xdr:cxnSp macro="">
      <xdr:nvCxnSpPr>
        <xdr:cNvPr id="626" name="直線コネクタ 625">
          <a:extLst>
            <a:ext uri="{FF2B5EF4-FFF2-40B4-BE49-F238E27FC236}">
              <a16:creationId xmlns:a16="http://schemas.microsoft.com/office/drawing/2014/main" id="{91B87DDB-B289-44AF-9F9F-ED444272F25D}"/>
            </a:ext>
          </a:extLst>
        </xdr:cNvPr>
        <xdr:cNvCxnSpPr/>
      </xdr:nvCxnSpPr>
      <xdr:spPr>
        <a:xfrm>
          <a:off x="14611350" y="90850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140805</xdr:rowOff>
    </xdr:from>
    <xdr:ext cx="405111" cy="259045"/>
    <xdr:sp macro="" textlink="">
      <xdr:nvSpPr>
        <xdr:cNvPr id="627" name="【学校施設】&#10;有形固定資産減価償却率平均値テキスト">
          <a:extLst>
            <a:ext uri="{FF2B5EF4-FFF2-40B4-BE49-F238E27FC236}">
              <a16:creationId xmlns:a16="http://schemas.microsoft.com/office/drawing/2014/main" id="{506BC39C-EB74-455B-96DA-299C1EE013B1}"/>
            </a:ext>
          </a:extLst>
        </xdr:cNvPr>
        <xdr:cNvSpPr txBox="1"/>
      </xdr:nvSpPr>
      <xdr:spPr>
        <a:xfrm>
          <a:off x="14735175" y="9383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117928</xdr:rowOff>
    </xdr:from>
    <xdr:to>
      <xdr:col>85</xdr:col>
      <xdr:colOff>177800</xdr:colOff>
      <xdr:row>59</xdr:row>
      <xdr:rowOff>48078</xdr:rowOff>
    </xdr:to>
    <xdr:sp macro="" textlink="">
      <xdr:nvSpPr>
        <xdr:cNvPr id="628" name="フローチャート: 判断 627">
          <a:extLst>
            <a:ext uri="{FF2B5EF4-FFF2-40B4-BE49-F238E27FC236}">
              <a16:creationId xmlns:a16="http://schemas.microsoft.com/office/drawing/2014/main" id="{7C72753B-32EE-4225-9F3D-6F52EB91E5E6}"/>
            </a:ext>
          </a:extLst>
        </xdr:cNvPr>
        <xdr:cNvSpPr/>
      </xdr:nvSpPr>
      <xdr:spPr>
        <a:xfrm>
          <a:off x="14649450" y="95222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101600</xdr:rowOff>
    </xdr:from>
    <xdr:to>
      <xdr:col>81</xdr:col>
      <xdr:colOff>101600</xdr:colOff>
      <xdr:row>57</xdr:row>
      <xdr:rowOff>31750</xdr:rowOff>
    </xdr:to>
    <xdr:sp macro="" textlink="">
      <xdr:nvSpPr>
        <xdr:cNvPr id="629" name="フローチャート: 判断 628">
          <a:extLst>
            <a:ext uri="{FF2B5EF4-FFF2-40B4-BE49-F238E27FC236}">
              <a16:creationId xmlns:a16="http://schemas.microsoft.com/office/drawing/2014/main" id="{7CF38D18-9B57-4482-953A-AA8ACC4D2965}"/>
            </a:ext>
          </a:extLst>
        </xdr:cNvPr>
        <xdr:cNvSpPr/>
      </xdr:nvSpPr>
      <xdr:spPr>
        <a:xfrm>
          <a:off x="13887450" y="918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156028</xdr:rowOff>
    </xdr:from>
    <xdr:to>
      <xdr:col>76</xdr:col>
      <xdr:colOff>165100</xdr:colOff>
      <xdr:row>57</xdr:row>
      <xdr:rowOff>86178</xdr:rowOff>
    </xdr:to>
    <xdr:sp macro="" textlink="">
      <xdr:nvSpPr>
        <xdr:cNvPr id="630" name="フローチャート: 判断 629">
          <a:extLst>
            <a:ext uri="{FF2B5EF4-FFF2-40B4-BE49-F238E27FC236}">
              <a16:creationId xmlns:a16="http://schemas.microsoft.com/office/drawing/2014/main" id="{D4484B41-CD47-4FEC-9078-F2FED82E1AFB}"/>
            </a:ext>
          </a:extLst>
        </xdr:cNvPr>
        <xdr:cNvSpPr/>
      </xdr:nvSpPr>
      <xdr:spPr>
        <a:xfrm>
          <a:off x="13096875" y="923652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17235</xdr:rowOff>
    </xdr:from>
    <xdr:to>
      <xdr:col>72</xdr:col>
      <xdr:colOff>38100</xdr:colOff>
      <xdr:row>57</xdr:row>
      <xdr:rowOff>118835</xdr:rowOff>
    </xdr:to>
    <xdr:sp macro="" textlink="">
      <xdr:nvSpPr>
        <xdr:cNvPr id="631" name="フローチャート: 判断 630">
          <a:extLst>
            <a:ext uri="{FF2B5EF4-FFF2-40B4-BE49-F238E27FC236}">
              <a16:creationId xmlns:a16="http://schemas.microsoft.com/office/drawing/2014/main" id="{59BAF29A-05F6-4404-8067-BEB1FD6F466A}"/>
            </a:ext>
          </a:extLst>
        </xdr:cNvPr>
        <xdr:cNvSpPr/>
      </xdr:nvSpPr>
      <xdr:spPr>
        <a:xfrm>
          <a:off x="12296775" y="92564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101600</xdr:rowOff>
    </xdr:from>
    <xdr:to>
      <xdr:col>67</xdr:col>
      <xdr:colOff>101600</xdr:colOff>
      <xdr:row>57</xdr:row>
      <xdr:rowOff>31750</xdr:rowOff>
    </xdr:to>
    <xdr:sp macro="" textlink="">
      <xdr:nvSpPr>
        <xdr:cNvPr id="632" name="フローチャート: 判断 631">
          <a:extLst>
            <a:ext uri="{FF2B5EF4-FFF2-40B4-BE49-F238E27FC236}">
              <a16:creationId xmlns:a16="http://schemas.microsoft.com/office/drawing/2014/main" id="{D5A588E9-F6F0-497D-8E47-CC67C44A2385}"/>
            </a:ext>
          </a:extLst>
        </xdr:cNvPr>
        <xdr:cNvSpPr/>
      </xdr:nvSpPr>
      <xdr:spPr>
        <a:xfrm>
          <a:off x="11487150" y="918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B98E86F-318C-42A1-9074-F42F0D74327F}"/>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BE8BBAD-8495-462A-90AE-83CB78D29307}"/>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44F62A08-D0E5-4AF6-9D1F-4684DDF96934}"/>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C00EC83-1576-4060-97C2-8CE27789F777}"/>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D3608FA-0348-43B4-BDF9-B11D36E491BD}"/>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38" name="楕円 637">
          <a:extLst>
            <a:ext uri="{FF2B5EF4-FFF2-40B4-BE49-F238E27FC236}">
              <a16:creationId xmlns:a16="http://schemas.microsoft.com/office/drawing/2014/main" id="{5F480114-0A4B-487D-8373-48C849FD819A}"/>
            </a:ext>
          </a:extLst>
        </xdr:cNvPr>
        <xdr:cNvSpPr/>
      </xdr:nvSpPr>
      <xdr:spPr>
        <a:xfrm>
          <a:off x="14649450" y="99944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39" name="【学校施設】&#10;有形固定資産減価償却率該当値テキスト">
          <a:extLst>
            <a:ext uri="{FF2B5EF4-FFF2-40B4-BE49-F238E27FC236}">
              <a16:creationId xmlns:a16="http://schemas.microsoft.com/office/drawing/2014/main" id="{D9654007-3FDB-4FB7-8F3B-A3DC2D161F63}"/>
            </a:ext>
          </a:extLst>
        </xdr:cNvPr>
        <xdr:cNvSpPr txBox="1"/>
      </xdr:nvSpPr>
      <xdr:spPr>
        <a:xfrm>
          <a:off x="14735175" y="997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150585</xdr:rowOff>
    </xdr:from>
    <xdr:to>
      <xdr:col>81</xdr:col>
      <xdr:colOff>101600</xdr:colOff>
      <xdr:row>59</xdr:row>
      <xdr:rowOff>80735</xdr:rowOff>
    </xdr:to>
    <xdr:sp macro="" textlink="">
      <xdr:nvSpPr>
        <xdr:cNvPr id="640" name="楕円 639">
          <a:extLst>
            <a:ext uri="{FF2B5EF4-FFF2-40B4-BE49-F238E27FC236}">
              <a16:creationId xmlns:a16="http://schemas.microsoft.com/office/drawing/2014/main" id="{EE73C73A-646A-48FF-B8AD-E0B29D035D58}"/>
            </a:ext>
          </a:extLst>
        </xdr:cNvPr>
        <xdr:cNvSpPr/>
      </xdr:nvSpPr>
      <xdr:spPr>
        <a:xfrm>
          <a:off x="13887450" y="95517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29935</xdr:rowOff>
    </xdr:from>
    <xdr:to>
      <xdr:col>85</xdr:col>
      <xdr:colOff>127000</xdr:colOff>
      <xdr:row>61</xdr:row>
      <xdr:rowOff>155122</xdr:rowOff>
    </xdr:to>
    <xdr:cxnSp macro="">
      <xdr:nvCxnSpPr>
        <xdr:cNvPr id="641" name="直線コネクタ 640">
          <a:extLst>
            <a:ext uri="{FF2B5EF4-FFF2-40B4-BE49-F238E27FC236}">
              <a16:creationId xmlns:a16="http://schemas.microsoft.com/office/drawing/2014/main" id="{E13565C2-8D10-49F9-BC2A-EB1A176BFD7E}"/>
            </a:ext>
          </a:extLst>
        </xdr:cNvPr>
        <xdr:cNvCxnSpPr/>
      </xdr:nvCxnSpPr>
      <xdr:spPr>
        <a:xfrm>
          <a:off x="13935075" y="9589860"/>
          <a:ext cx="762000" cy="4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115207</xdr:rowOff>
    </xdr:from>
    <xdr:to>
      <xdr:col>76</xdr:col>
      <xdr:colOff>165100</xdr:colOff>
      <xdr:row>58</xdr:row>
      <xdr:rowOff>45357</xdr:rowOff>
    </xdr:to>
    <xdr:sp macro="" textlink="">
      <xdr:nvSpPr>
        <xdr:cNvPr id="642" name="楕円 641">
          <a:extLst>
            <a:ext uri="{FF2B5EF4-FFF2-40B4-BE49-F238E27FC236}">
              <a16:creationId xmlns:a16="http://schemas.microsoft.com/office/drawing/2014/main" id="{1050339B-C7B5-41E9-9F79-FF8C07E5BB7F}"/>
            </a:ext>
          </a:extLst>
        </xdr:cNvPr>
        <xdr:cNvSpPr/>
      </xdr:nvSpPr>
      <xdr:spPr>
        <a:xfrm>
          <a:off x="13096875" y="93544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166007</xdr:rowOff>
    </xdr:from>
    <xdr:to>
      <xdr:col>81</xdr:col>
      <xdr:colOff>50800</xdr:colOff>
      <xdr:row>59</xdr:row>
      <xdr:rowOff>29935</xdr:rowOff>
    </xdr:to>
    <xdr:cxnSp macro="">
      <xdr:nvCxnSpPr>
        <xdr:cNvPr id="643" name="直線コネクタ 642">
          <a:extLst>
            <a:ext uri="{FF2B5EF4-FFF2-40B4-BE49-F238E27FC236}">
              <a16:creationId xmlns:a16="http://schemas.microsoft.com/office/drawing/2014/main" id="{C38D981E-4035-46A9-A53E-48DCEB395AA2}"/>
            </a:ext>
          </a:extLst>
        </xdr:cNvPr>
        <xdr:cNvCxnSpPr/>
      </xdr:nvCxnSpPr>
      <xdr:spPr>
        <a:xfrm>
          <a:off x="13144500" y="9402082"/>
          <a:ext cx="790575"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66222</xdr:rowOff>
    </xdr:from>
    <xdr:to>
      <xdr:col>72</xdr:col>
      <xdr:colOff>38100</xdr:colOff>
      <xdr:row>59</xdr:row>
      <xdr:rowOff>167822</xdr:rowOff>
    </xdr:to>
    <xdr:sp macro="" textlink="">
      <xdr:nvSpPr>
        <xdr:cNvPr id="644" name="楕円 643">
          <a:extLst>
            <a:ext uri="{FF2B5EF4-FFF2-40B4-BE49-F238E27FC236}">
              <a16:creationId xmlns:a16="http://schemas.microsoft.com/office/drawing/2014/main" id="{D736F667-C3C5-4D90-83B8-AA34F633B008}"/>
            </a:ext>
          </a:extLst>
        </xdr:cNvPr>
        <xdr:cNvSpPr/>
      </xdr:nvSpPr>
      <xdr:spPr>
        <a:xfrm>
          <a:off x="12296775" y="96324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166007</xdr:rowOff>
    </xdr:from>
    <xdr:to>
      <xdr:col>76</xdr:col>
      <xdr:colOff>114300</xdr:colOff>
      <xdr:row>59</xdr:row>
      <xdr:rowOff>117022</xdr:rowOff>
    </xdr:to>
    <xdr:cxnSp macro="">
      <xdr:nvCxnSpPr>
        <xdr:cNvPr id="645" name="直線コネクタ 644">
          <a:extLst>
            <a:ext uri="{FF2B5EF4-FFF2-40B4-BE49-F238E27FC236}">
              <a16:creationId xmlns:a16="http://schemas.microsoft.com/office/drawing/2014/main" id="{3AF0865C-D0C9-4346-B4A8-CDFC11FC0F76}"/>
            </a:ext>
          </a:extLst>
        </xdr:cNvPr>
        <xdr:cNvCxnSpPr/>
      </xdr:nvCxnSpPr>
      <xdr:spPr>
        <a:xfrm flipV="1">
          <a:off x="12344400" y="9402082"/>
          <a:ext cx="800100" cy="27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52615</xdr:rowOff>
    </xdr:from>
    <xdr:to>
      <xdr:col>67</xdr:col>
      <xdr:colOff>101600</xdr:colOff>
      <xdr:row>58</xdr:row>
      <xdr:rowOff>154215</xdr:rowOff>
    </xdr:to>
    <xdr:sp macro="" textlink="">
      <xdr:nvSpPr>
        <xdr:cNvPr id="646" name="楕円 645">
          <a:extLst>
            <a:ext uri="{FF2B5EF4-FFF2-40B4-BE49-F238E27FC236}">
              <a16:creationId xmlns:a16="http://schemas.microsoft.com/office/drawing/2014/main" id="{48E08715-F04D-46A1-8784-D1EC13E83EA2}"/>
            </a:ext>
          </a:extLst>
        </xdr:cNvPr>
        <xdr:cNvSpPr/>
      </xdr:nvSpPr>
      <xdr:spPr>
        <a:xfrm>
          <a:off x="11487150" y="94506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103415</xdr:rowOff>
    </xdr:from>
    <xdr:to>
      <xdr:col>71</xdr:col>
      <xdr:colOff>177800</xdr:colOff>
      <xdr:row>59</xdr:row>
      <xdr:rowOff>117022</xdr:rowOff>
    </xdr:to>
    <xdr:cxnSp macro="">
      <xdr:nvCxnSpPr>
        <xdr:cNvPr id="647" name="直線コネクタ 646">
          <a:extLst>
            <a:ext uri="{FF2B5EF4-FFF2-40B4-BE49-F238E27FC236}">
              <a16:creationId xmlns:a16="http://schemas.microsoft.com/office/drawing/2014/main" id="{D5A76F00-D265-4607-82F5-A3FB77EF29BC}"/>
            </a:ext>
          </a:extLst>
        </xdr:cNvPr>
        <xdr:cNvCxnSpPr/>
      </xdr:nvCxnSpPr>
      <xdr:spPr>
        <a:xfrm>
          <a:off x="11534775" y="9507765"/>
          <a:ext cx="809625"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648" name="n_1aveValue【学校施設】&#10;有形固定資産減価償却率">
          <a:extLst>
            <a:ext uri="{FF2B5EF4-FFF2-40B4-BE49-F238E27FC236}">
              <a16:creationId xmlns:a16="http://schemas.microsoft.com/office/drawing/2014/main" id="{57851ED0-969D-42D0-A20E-4610EB9817E5}"/>
            </a:ext>
          </a:extLst>
        </xdr:cNvPr>
        <xdr:cNvSpPr txBox="1"/>
      </xdr:nvSpPr>
      <xdr:spPr>
        <a:xfrm>
          <a:off x="13745219" y="896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102705</xdr:rowOff>
    </xdr:from>
    <xdr:ext cx="405111" cy="259045"/>
    <xdr:sp macro="" textlink="">
      <xdr:nvSpPr>
        <xdr:cNvPr id="649" name="n_2aveValue【学校施設】&#10;有形固定資産減価償却率">
          <a:extLst>
            <a:ext uri="{FF2B5EF4-FFF2-40B4-BE49-F238E27FC236}">
              <a16:creationId xmlns:a16="http://schemas.microsoft.com/office/drawing/2014/main" id="{A52F2E33-B50C-447A-ABE5-B595A82861D1}"/>
            </a:ext>
          </a:extLst>
        </xdr:cNvPr>
        <xdr:cNvSpPr txBox="1"/>
      </xdr:nvSpPr>
      <xdr:spPr>
        <a:xfrm>
          <a:off x="12964169" y="902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135362</xdr:rowOff>
    </xdr:from>
    <xdr:ext cx="405111" cy="259045"/>
    <xdr:sp macro="" textlink="">
      <xdr:nvSpPr>
        <xdr:cNvPr id="650" name="n_3aveValue【学校施設】&#10;有形固定資産減価償却率">
          <a:extLst>
            <a:ext uri="{FF2B5EF4-FFF2-40B4-BE49-F238E27FC236}">
              <a16:creationId xmlns:a16="http://schemas.microsoft.com/office/drawing/2014/main" id="{668AC6CD-A7ED-4F08-B3ED-0E0C4C24329C}"/>
            </a:ext>
          </a:extLst>
        </xdr:cNvPr>
        <xdr:cNvSpPr txBox="1"/>
      </xdr:nvSpPr>
      <xdr:spPr>
        <a:xfrm>
          <a:off x="12164069" y="905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51" name="n_4aveValue【学校施設】&#10;有形固定資産減価償却率">
          <a:extLst>
            <a:ext uri="{FF2B5EF4-FFF2-40B4-BE49-F238E27FC236}">
              <a16:creationId xmlns:a16="http://schemas.microsoft.com/office/drawing/2014/main" id="{56C1236E-0DDD-47D0-B1AB-DE609FB3CF07}"/>
            </a:ext>
          </a:extLst>
        </xdr:cNvPr>
        <xdr:cNvSpPr txBox="1"/>
      </xdr:nvSpPr>
      <xdr:spPr>
        <a:xfrm>
          <a:off x="11354444" y="896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71862</xdr:rowOff>
    </xdr:from>
    <xdr:ext cx="405111" cy="259045"/>
    <xdr:sp macro="" textlink="">
      <xdr:nvSpPr>
        <xdr:cNvPr id="652" name="n_1mainValue【学校施設】&#10;有形固定資産減価償却率">
          <a:extLst>
            <a:ext uri="{FF2B5EF4-FFF2-40B4-BE49-F238E27FC236}">
              <a16:creationId xmlns:a16="http://schemas.microsoft.com/office/drawing/2014/main" id="{23809300-8CF6-4306-987F-2096E06F9B51}"/>
            </a:ext>
          </a:extLst>
        </xdr:cNvPr>
        <xdr:cNvSpPr txBox="1"/>
      </xdr:nvSpPr>
      <xdr:spPr>
        <a:xfrm>
          <a:off x="13745219" y="963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36484</xdr:rowOff>
    </xdr:from>
    <xdr:ext cx="405111" cy="259045"/>
    <xdr:sp macro="" textlink="">
      <xdr:nvSpPr>
        <xdr:cNvPr id="653" name="n_2mainValue【学校施設】&#10;有形固定資産減価償却率">
          <a:extLst>
            <a:ext uri="{FF2B5EF4-FFF2-40B4-BE49-F238E27FC236}">
              <a16:creationId xmlns:a16="http://schemas.microsoft.com/office/drawing/2014/main" id="{666E621F-B47B-437B-ADA1-7659C7D57F02}"/>
            </a:ext>
          </a:extLst>
        </xdr:cNvPr>
        <xdr:cNvSpPr txBox="1"/>
      </xdr:nvSpPr>
      <xdr:spPr>
        <a:xfrm>
          <a:off x="12964169" y="943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158949</xdr:rowOff>
    </xdr:from>
    <xdr:ext cx="405111" cy="259045"/>
    <xdr:sp macro="" textlink="">
      <xdr:nvSpPr>
        <xdr:cNvPr id="654" name="n_3mainValue【学校施設】&#10;有形固定資産減価償却率">
          <a:extLst>
            <a:ext uri="{FF2B5EF4-FFF2-40B4-BE49-F238E27FC236}">
              <a16:creationId xmlns:a16="http://schemas.microsoft.com/office/drawing/2014/main" id="{B57C6A14-3F4E-4885-B3BE-B33B64FCF800}"/>
            </a:ext>
          </a:extLst>
        </xdr:cNvPr>
        <xdr:cNvSpPr txBox="1"/>
      </xdr:nvSpPr>
      <xdr:spPr>
        <a:xfrm>
          <a:off x="12164069" y="972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145342</xdr:rowOff>
    </xdr:from>
    <xdr:ext cx="405111" cy="259045"/>
    <xdr:sp macro="" textlink="">
      <xdr:nvSpPr>
        <xdr:cNvPr id="655" name="n_4mainValue【学校施設】&#10;有形固定資産減価償却率">
          <a:extLst>
            <a:ext uri="{FF2B5EF4-FFF2-40B4-BE49-F238E27FC236}">
              <a16:creationId xmlns:a16="http://schemas.microsoft.com/office/drawing/2014/main" id="{C84C4D11-8C09-4997-8434-952E6CFB103E}"/>
            </a:ext>
          </a:extLst>
        </xdr:cNvPr>
        <xdr:cNvSpPr txBox="1"/>
      </xdr:nvSpPr>
      <xdr:spPr>
        <a:xfrm>
          <a:off x="11354444" y="954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4E4DBE94-8579-4574-8C5B-222E86144FE7}"/>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22F0A9A3-F91E-4D32-AF2B-2EADBD155C25}"/>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599A0CC1-2E01-4803-9153-85FAAAD9335A}"/>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FF69753F-30E0-4069-B23E-D58C71D70D2A}"/>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526DD3A4-EB10-467E-AE07-A58F53A2E18D}"/>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1A909ABF-5DDE-4C61-84F5-D23F6BA39056}"/>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B944F3CC-45F2-4474-9723-7CB8AE0F9A36}"/>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4D7798CD-8093-4721-A890-A7A71E96DB96}"/>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7B8E51BE-992F-4F25-A3AC-12AFECF67220}"/>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E3739438-78A0-4F8B-9573-46C2F08930C2}"/>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a:extLst>
            <a:ext uri="{FF2B5EF4-FFF2-40B4-BE49-F238E27FC236}">
              <a16:creationId xmlns:a16="http://schemas.microsoft.com/office/drawing/2014/main" id="{55896634-A9CA-403F-9D4A-9B54C34D0D7E}"/>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9EDDCDBB-7FC8-4311-86D5-38226654AA56}"/>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D31FF320-5F8E-40C1-8327-AC411A640E15}"/>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338F194D-971B-4485-8F6F-417852384283}"/>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02299080-458D-4B5B-9FAA-1247E85336F7}"/>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F4C8F3C7-4802-4860-9892-15B85A8D368E}"/>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2F826E89-CF5F-4D7F-A3B7-64BF54D18715}"/>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A700F621-D395-43F8-9265-0FF3E0E3A36C}"/>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AC71C620-1A87-441F-8095-1AAF1044AEFC}"/>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5D19930F-F2BC-46FE-AF77-799A89F377A7}"/>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a:extLst>
            <a:ext uri="{FF2B5EF4-FFF2-40B4-BE49-F238E27FC236}">
              <a16:creationId xmlns:a16="http://schemas.microsoft.com/office/drawing/2014/main" id="{AC48165D-0C97-4421-993C-D553A2A6B8CE}"/>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FAB025E0-7862-4D00-BFEC-1FF712DC1BA5}"/>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a:extLst>
            <a:ext uri="{FF2B5EF4-FFF2-40B4-BE49-F238E27FC236}">
              <a16:creationId xmlns:a16="http://schemas.microsoft.com/office/drawing/2014/main" id="{8C0381EE-7CB9-481E-A44F-7037DCD3E19C}"/>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AEC1DF82-E2A6-4274-B9BE-3C42D4C2E369}"/>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99C34DFE-597D-4E32-AAF0-A84A3FFA7B1A}"/>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6C2FCF6E-8608-47DB-A96D-136C9517E6A0}"/>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14696</xdr:rowOff>
    </xdr:from>
    <xdr:to>
      <xdr:col>116</xdr:col>
      <xdr:colOff>62864</xdr:colOff>
      <xdr:row>63</xdr:row>
      <xdr:rowOff>150223</xdr:rowOff>
    </xdr:to>
    <xdr:cxnSp macro="">
      <xdr:nvCxnSpPr>
        <xdr:cNvPr id="682" name="直線コネクタ 681">
          <a:extLst>
            <a:ext uri="{FF2B5EF4-FFF2-40B4-BE49-F238E27FC236}">
              <a16:creationId xmlns:a16="http://schemas.microsoft.com/office/drawing/2014/main" id="{9182A6E4-05CC-4CB2-B98F-5DA716DFAE33}"/>
            </a:ext>
          </a:extLst>
        </xdr:cNvPr>
        <xdr:cNvCxnSpPr/>
      </xdr:nvCxnSpPr>
      <xdr:spPr>
        <a:xfrm flipV="1">
          <a:off x="19954239" y="8926921"/>
          <a:ext cx="0" cy="143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154050</xdr:rowOff>
    </xdr:from>
    <xdr:ext cx="469744" cy="259045"/>
    <xdr:sp macro="" textlink="">
      <xdr:nvSpPr>
        <xdr:cNvPr id="683" name="【学校施設】&#10;一人当たり面積最小値テキスト">
          <a:extLst>
            <a:ext uri="{FF2B5EF4-FFF2-40B4-BE49-F238E27FC236}">
              <a16:creationId xmlns:a16="http://schemas.microsoft.com/office/drawing/2014/main" id="{C538C94F-B243-4B61-A2D1-935F796A0337}"/>
            </a:ext>
          </a:extLst>
        </xdr:cNvPr>
        <xdr:cNvSpPr txBox="1"/>
      </xdr:nvSpPr>
      <xdr:spPr>
        <a:xfrm>
          <a:off x="19992975" y="103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150223</xdr:rowOff>
    </xdr:from>
    <xdr:to>
      <xdr:col>116</xdr:col>
      <xdr:colOff>152400</xdr:colOff>
      <xdr:row>63</xdr:row>
      <xdr:rowOff>150223</xdr:rowOff>
    </xdr:to>
    <xdr:cxnSp macro="">
      <xdr:nvCxnSpPr>
        <xdr:cNvPr id="684" name="直線コネクタ 683">
          <a:extLst>
            <a:ext uri="{FF2B5EF4-FFF2-40B4-BE49-F238E27FC236}">
              <a16:creationId xmlns:a16="http://schemas.microsoft.com/office/drawing/2014/main" id="{93D6EC85-ECBF-4308-9B79-F22D8703412F}"/>
            </a:ext>
          </a:extLst>
        </xdr:cNvPr>
        <xdr:cNvCxnSpPr/>
      </xdr:nvCxnSpPr>
      <xdr:spPr>
        <a:xfrm>
          <a:off x="19878675" y="103610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132823</xdr:rowOff>
    </xdr:from>
    <xdr:ext cx="469744" cy="259045"/>
    <xdr:sp macro="" textlink="">
      <xdr:nvSpPr>
        <xdr:cNvPr id="685" name="【学校施設】&#10;一人当たり面積最大値テキスト">
          <a:extLst>
            <a:ext uri="{FF2B5EF4-FFF2-40B4-BE49-F238E27FC236}">
              <a16:creationId xmlns:a16="http://schemas.microsoft.com/office/drawing/2014/main" id="{C00CA995-73D4-49A5-96B4-3DDC1D3CC39E}"/>
            </a:ext>
          </a:extLst>
        </xdr:cNvPr>
        <xdr:cNvSpPr txBox="1"/>
      </xdr:nvSpPr>
      <xdr:spPr>
        <a:xfrm>
          <a:off x="19992975" y="872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14696</xdr:rowOff>
    </xdr:from>
    <xdr:to>
      <xdr:col>116</xdr:col>
      <xdr:colOff>152400</xdr:colOff>
      <xdr:row>55</xdr:row>
      <xdr:rowOff>14696</xdr:rowOff>
    </xdr:to>
    <xdr:cxnSp macro="">
      <xdr:nvCxnSpPr>
        <xdr:cNvPr id="686" name="直線コネクタ 685">
          <a:extLst>
            <a:ext uri="{FF2B5EF4-FFF2-40B4-BE49-F238E27FC236}">
              <a16:creationId xmlns:a16="http://schemas.microsoft.com/office/drawing/2014/main" id="{39D23292-6789-4C8A-A052-F524EEDE31C5}"/>
            </a:ext>
          </a:extLst>
        </xdr:cNvPr>
        <xdr:cNvCxnSpPr/>
      </xdr:nvCxnSpPr>
      <xdr:spPr>
        <a:xfrm>
          <a:off x="19878675" y="89269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27594</xdr:rowOff>
    </xdr:from>
    <xdr:ext cx="469744" cy="259045"/>
    <xdr:sp macro="" textlink="">
      <xdr:nvSpPr>
        <xdr:cNvPr id="687" name="【学校施設】&#10;一人当たり面積平均値テキスト">
          <a:extLst>
            <a:ext uri="{FF2B5EF4-FFF2-40B4-BE49-F238E27FC236}">
              <a16:creationId xmlns:a16="http://schemas.microsoft.com/office/drawing/2014/main" id="{FB555568-6BEE-4588-8203-68440ADBF2B5}"/>
            </a:ext>
          </a:extLst>
        </xdr:cNvPr>
        <xdr:cNvSpPr txBox="1"/>
      </xdr:nvSpPr>
      <xdr:spPr>
        <a:xfrm>
          <a:off x="19992975" y="9431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4717</xdr:rowOff>
    </xdr:from>
    <xdr:to>
      <xdr:col>116</xdr:col>
      <xdr:colOff>114300</xdr:colOff>
      <xdr:row>59</xdr:row>
      <xdr:rowOff>106317</xdr:rowOff>
    </xdr:to>
    <xdr:sp macro="" textlink="">
      <xdr:nvSpPr>
        <xdr:cNvPr id="688" name="フローチャート: 判断 687">
          <a:extLst>
            <a:ext uri="{FF2B5EF4-FFF2-40B4-BE49-F238E27FC236}">
              <a16:creationId xmlns:a16="http://schemas.microsoft.com/office/drawing/2014/main" id="{98E146D9-DA69-4E97-BEA8-56B72A7B0278}"/>
            </a:ext>
          </a:extLst>
        </xdr:cNvPr>
        <xdr:cNvSpPr/>
      </xdr:nvSpPr>
      <xdr:spPr>
        <a:xfrm>
          <a:off x="19897725" y="957099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73297</xdr:rowOff>
    </xdr:from>
    <xdr:to>
      <xdr:col>112</xdr:col>
      <xdr:colOff>38100</xdr:colOff>
      <xdr:row>62</xdr:row>
      <xdr:rowOff>3447</xdr:rowOff>
    </xdr:to>
    <xdr:sp macro="" textlink="">
      <xdr:nvSpPr>
        <xdr:cNvPr id="689" name="フローチャート: 判断 688">
          <a:extLst>
            <a:ext uri="{FF2B5EF4-FFF2-40B4-BE49-F238E27FC236}">
              <a16:creationId xmlns:a16="http://schemas.microsoft.com/office/drawing/2014/main" id="{DDDF7250-1081-4111-ADA0-707D724AC83D}"/>
            </a:ext>
          </a:extLst>
        </xdr:cNvPr>
        <xdr:cNvSpPr/>
      </xdr:nvSpPr>
      <xdr:spPr>
        <a:xfrm>
          <a:off x="19154775" y="9960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690" name="フローチャート: 判断 689">
          <a:extLst>
            <a:ext uri="{FF2B5EF4-FFF2-40B4-BE49-F238E27FC236}">
              <a16:creationId xmlns:a16="http://schemas.microsoft.com/office/drawing/2014/main" id="{FD5140CE-9198-4087-944F-835E1D97C7F6}"/>
            </a:ext>
          </a:extLst>
        </xdr:cNvPr>
        <xdr:cNvSpPr/>
      </xdr:nvSpPr>
      <xdr:spPr>
        <a:xfrm>
          <a:off x="18345150" y="984077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91" name="フローチャート: 判断 690">
          <a:extLst>
            <a:ext uri="{FF2B5EF4-FFF2-40B4-BE49-F238E27FC236}">
              <a16:creationId xmlns:a16="http://schemas.microsoft.com/office/drawing/2014/main" id="{A7541C7E-0B17-4AC9-81CD-AD617F79ABE3}"/>
            </a:ext>
          </a:extLst>
        </xdr:cNvPr>
        <xdr:cNvSpPr/>
      </xdr:nvSpPr>
      <xdr:spPr>
        <a:xfrm>
          <a:off x="17554575" y="97737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56969</xdr:rowOff>
    </xdr:from>
    <xdr:to>
      <xdr:col>98</xdr:col>
      <xdr:colOff>38100</xdr:colOff>
      <xdr:row>60</xdr:row>
      <xdr:rowOff>158569</xdr:rowOff>
    </xdr:to>
    <xdr:sp macro="" textlink="">
      <xdr:nvSpPr>
        <xdr:cNvPr id="692" name="フローチャート: 判断 691">
          <a:extLst>
            <a:ext uri="{FF2B5EF4-FFF2-40B4-BE49-F238E27FC236}">
              <a16:creationId xmlns:a16="http://schemas.microsoft.com/office/drawing/2014/main" id="{49F87D43-8F18-4B0D-B7D5-6098D14D4B47}"/>
            </a:ext>
          </a:extLst>
        </xdr:cNvPr>
        <xdr:cNvSpPr/>
      </xdr:nvSpPr>
      <xdr:spPr>
        <a:xfrm>
          <a:off x="16754475" y="97819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A0E0288-B693-417B-8879-FE8EDDEB1AB4}"/>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1399C92-98EC-4231-9BAD-94D7CD7223AD}"/>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F9863114-403E-46F6-BE4E-721110FD8F43}"/>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14604EA1-4DD8-4E89-92A3-91504E48F42F}"/>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3E2D83F-719B-4C31-820C-F365689333F3}"/>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8" name="楕円 697">
          <a:extLst>
            <a:ext uri="{FF2B5EF4-FFF2-40B4-BE49-F238E27FC236}">
              <a16:creationId xmlns:a16="http://schemas.microsoft.com/office/drawing/2014/main" id="{73C286F7-BDEB-42EA-9AEA-416A042A0C1A}"/>
            </a:ext>
          </a:extLst>
        </xdr:cNvPr>
        <xdr:cNvSpPr/>
      </xdr:nvSpPr>
      <xdr:spPr>
        <a:xfrm>
          <a:off x="19897725" y="97363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164392</xdr:rowOff>
    </xdr:from>
    <xdr:ext cx="469744" cy="259045"/>
    <xdr:sp macro="" textlink="">
      <xdr:nvSpPr>
        <xdr:cNvPr id="699" name="【学校施設】&#10;一人当たり面積該当値テキスト">
          <a:extLst>
            <a:ext uri="{FF2B5EF4-FFF2-40B4-BE49-F238E27FC236}">
              <a16:creationId xmlns:a16="http://schemas.microsoft.com/office/drawing/2014/main" id="{204E227F-A569-44AB-A88D-0BEEBA4B9005}"/>
            </a:ext>
          </a:extLst>
        </xdr:cNvPr>
        <xdr:cNvSpPr txBox="1"/>
      </xdr:nvSpPr>
      <xdr:spPr>
        <a:xfrm>
          <a:off x="19992975" y="97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42273</xdr:rowOff>
    </xdr:from>
    <xdr:to>
      <xdr:col>112</xdr:col>
      <xdr:colOff>38100</xdr:colOff>
      <xdr:row>60</xdr:row>
      <xdr:rowOff>143873</xdr:rowOff>
    </xdr:to>
    <xdr:sp macro="" textlink="">
      <xdr:nvSpPr>
        <xdr:cNvPr id="700" name="楕円 699">
          <a:extLst>
            <a:ext uri="{FF2B5EF4-FFF2-40B4-BE49-F238E27FC236}">
              <a16:creationId xmlns:a16="http://schemas.microsoft.com/office/drawing/2014/main" id="{AC8B1A1D-078D-44C7-8B52-9BE86545DB7E}"/>
            </a:ext>
          </a:extLst>
        </xdr:cNvPr>
        <xdr:cNvSpPr/>
      </xdr:nvSpPr>
      <xdr:spPr>
        <a:xfrm>
          <a:off x="19154775" y="97704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65315</xdr:rowOff>
    </xdr:from>
    <xdr:to>
      <xdr:col>116</xdr:col>
      <xdr:colOff>63500</xdr:colOff>
      <xdr:row>60</xdr:row>
      <xdr:rowOff>93073</xdr:rowOff>
    </xdr:to>
    <xdr:cxnSp macro="">
      <xdr:nvCxnSpPr>
        <xdr:cNvPr id="701" name="直線コネクタ 700">
          <a:extLst>
            <a:ext uri="{FF2B5EF4-FFF2-40B4-BE49-F238E27FC236}">
              <a16:creationId xmlns:a16="http://schemas.microsoft.com/office/drawing/2014/main" id="{B4697309-B2FF-4D91-9743-60504D89E86B}"/>
            </a:ext>
          </a:extLst>
        </xdr:cNvPr>
        <xdr:cNvCxnSpPr/>
      </xdr:nvCxnSpPr>
      <xdr:spPr>
        <a:xfrm flipV="1">
          <a:off x="19202400" y="9793515"/>
          <a:ext cx="752475"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115751</xdr:rowOff>
    </xdr:from>
    <xdr:to>
      <xdr:col>107</xdr:col>
      <xdr:colOff>101600</xdr:colOff>
      <xdr:row>61</xdr:row>
      <xdr:rowOff>45901</xdr:rowOff>
    </xdr:to>
    <xdr:sp macro="" textlink="">
      <xdr:nvSpPr>
        <xdr:cNvPr id="702" name="楕円 701">
          <a:extLst>
            <a:ext uri="{FF2B5EF4-FFF2-40B4-BE49-F238E27FC236}">
              <a16:creationId xmlns:a16="http://schemas.microsoft.com/office/drawing/2014/main" id="{B57B9C32-F2E5-43DA-BB0D-E1100206A55B}"/>
            </a:ext>
          </a:extLst>
        </xdr:cNvPr>
        <xdr:cNvSpPr/>
      </xdr:nvSpPr>
      <xdr:spPr>
        <a:xfrm>
          <a:off x="18345150" y="98407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93073</xdr:rowOff>
    </xdr:from>
    <xdr:to>
      <xdr:col>111</xdr:col>
      <xdr:colOff>177800</xdr:colOff>
      <xdr:row>60</xdr:row>
      <xdr:rowOff>166551</xdr:rowOff>
    </xdr:to>
    <xdr:cxnSp macro="">
      <xdr:nvCxnSpPr>
        <xdr:cNvPr id="703" name="直線コネクタ 702">
          <a:extLst>
            <a:ext uri="{FF2B5EF4-FFF2-40B4-BE49-F238E27FC236}">
              <a16:creationId xmlns:a16="http://schemas.microsoft.com/office/drawing/2014/main" id="{89450422-0CAE-4522-AD78-F2C8FC55F23D}"/>
            </a:ext>
          </a:extLst>
        </xdr:cNvPr>
        <xdr:cNvCxnSpPr/>
      </xdr:nvCxnSpPr>
      <xdr:spPr>
        <a:xfrm flipV="1">
          <a:off x="18392775" y="9818098"/>
          <a:ext cx="809625" cy="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89626</xdr:rowOff>
    </xdr:from>
    <xdr:to>
      <xdr:col>102</xdr:col>
      <xdr:colOff>165100</xdr:colOff>
      <xdr:row>61</xdr:row>
      <xdr:rowOff>19776</xdr:rowOff>
    </xdr:to>
    <xdr:sp macro="" textlink="">
      <xdr:nvSpPr>
        <xdr:cNvPr id="704" name="楕円 703">
          <a:extLst>
            <a:ext uri="{FF2B5EF4-FFF2-40B4-BE49-F238E27FC236}">
              <a16:creationId xmlns:a16="http://schemas.microsoft.com/office/drawing/2014/main" id="{A56D4793-B0E0-430E-A95E-578EA0A7B8A6}"/>
            </a:ext>
          </a:extLst>
        </xdr:cNvPr>
        <xdr:cNvSpPr/>
      </xdr:nvSpPr>
      <xdr:spPr>
        <a:xfrm>
          <a:off x="17554575" y="98114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140426</xdr:rowOff>
    </xdr:from>
    <xdr:to>
      <xdr:col>107</xdr:col>
      <xdr:colOff>50800</xdr:colOff>
      <xdr:row>60</xdr:row>
      <xdr:rowOff>166551</xdr:rowOff>
    </xdr:to>
    <xdr:cxnSp macro="">
      <xdr:nvCxnSpPr>
        <xdr:cNvPr id="705" name="直線コネクタ 704">
          <a:extLst>
            <a:ext uri="{FF2B5EF4-FFF2-40B4-BE49-F238E27FC236}">
              <a16:creationId xmlns:a16="http://schemas.microsoft.com/office/drawing/2014/main" id="{E3044DD9-35D3-449B-8424-73450EA85315}"/>
            </a:ext>
          </a:extLst>
        </xdr:cNvPr>
        <xdr:cNvCxnSpPr/>
      </xdr:nvCxnSpPr>
      <xdr:spPr>
        <a:xfrm>
          <a:off x="17602200" y="9868626"/>
          <a:ext cx="790575"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50437</xdr:rowOff>
    </xdr:from>
    <xdr:to>
      <xdr:col>98</xdr:col>
      <xdr:colOff>38100</xdr:colOff>
      <xdr:row>59</xdr:row>
      <xdr:rowOff>152037</xdr:rowOff>
    </xdr:to>
    <xdr:sp macro="" textlink="">
      <xdr:nvSpPr>
        <xdr:cNvPr id="706" name="楕円 705">
          <a:extLst>
            <a:ext uri="{FF2B5EF4-FFF2-40B4-BE49-F238E27FC236}">
              <a16:creationId xmlns:a16="http://schemas.microsoft.com/office/drawing/2014/main" id="{379CC0F6-553F-4230-BDC1-8D0698429556}"/>
            </a:ext>
          </a:extLst>
        </xdr:cNvPr>
        <xdr:cNvSpPr/>
      </xdr:nvSpPr>
      <xdr:spPr>
        <a:xfrm>
          <a:off x="16754475" y="96103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101237</xdr:rowOff>
    </xdr:from>
    <xdr:to>
      <xdr:col>102</xdr:col>
      <xdr:colOff>114300</xdr:colOff>
      <xdr:row>60</xdr:row>
      <xdr:rowOff>140426</xdr:rowOff>
    </xdr:to>
    <xdr:cxnSp macro="">
      <xdr:nvCxnSpPr>
        <xdr:cNvPr id="707" name="直線コネクタ 706">
          <a:extLst>
            <a:ext uri="{FF2B5EF4-FFF2-40B4-BE49-F238E27FC236}">
              <a16:creationId xmlns:a16="http://schemas.microsoft.com/office/drawing/2014/main" id="{32AFBB8B-C4BE-4A44-A99F-1F4243A10D0A}"/>
            </a:ext>
          </a:extLst>
        </xdr:cNvPr>
        <xdr:cNvCxnSpPr/>
      </xdr:nvCxnSpPr>
      <xdr:spPr>
        <a:xfrm>
          <a:off x="16802100" y="9667512"/>
          <a:ext cx="800100" cy="2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166024</xdr:rowOff>
    </xdr:from>
    <xdr:ext cx="469744" cy="259045"/>
    <xdr:sp macro="" textlink="">
      <xdr:nvSpPr>
        <xdr:cNvPr id="708" name="n_1aveValue【学校施設】&#10;一人当たり面積">
          <a:extLst>
            <a:ext uri="{FF2B5EF4-FFF2-40B4-BE49-F238E27FC236}">
              <a16:creationId xmlns:a16="http://schemas.microsoft.com/office/drawing/2014/main" id="{CF8A3EBC-73AD-43BE-8596-0C6AF178E144}"/>
            </a:ext>
          </a:extLst>
        </xdr:cNvPr>
        <xdr:cNvSpPr txBox="1"/>
      </xdr:nvSpPr>
      <xdr:spPr>
        <a:xfrm>
          <a:off x="18983402" y="100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709" name="n_2aveValue【学校施設】&#10;一人当たり面積">
          <a:extLst>
            <a:ext uri="{FF2B5EF4-FFF2-40B4-BE49-F238E27FC236}">
              <a16:creationId xmlns:a16="http://schemas.microsoft.com/office/drawing/2014/main" id="{CEEC2120-C93E-46EB-BBCF-6AD8863ECF29}"/>
            </a:ext>
          </a:extLst>
        </xdr:cNvPr>
        <xdr:cNvSpPr txBox="1"/>
      </xdr:nvSpPr>
      <xdr:spPr>
        <a:xfrm>
          <a:off x="18183302" y="992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163665</xdr:rowOff>
    </xdr:from>
    <xdr:ext cx="469744" cy="259045"/>
    <xdr:sp macro="" textlink="">
      <xdr:nvSpPr>
        <xdr:cNvPr id="710" name="n_3aveValue【学校施設】&#10;一人当たり面積">
          <a:extLst>
            <a:ext uri="{FF2B5EF4-FFF2-40B4-BE49-F238E27FC236}">
              <a16:creationId xmlns:a16="http://schemas.microsoft.com/office/drawing/2014/main" id="{EDA768E9-8D2F-4018-B772-42D43B93872C}"/>
            </a:ext>
          </a:extLst>
        </xdr:cNvPr>
        <xdr:cNvSpPr txBox="1"/>
      </xdr:nvSpPr>
      <xdr:spPr>
        <a:xfrm>
          <a:off x="17383202" y="956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149696</xdr:rowOff>
    </xdr:from>
    <xdr:ext cx="469744" cy="259045"/>
    <xdr:sp macro="" textlink="">
      <xdr:nvSpPr>
        <xdr:cNvPr id="711" name="n_4aveValue【学校施設】&#10;一人当たり面積">
          <a:extLst>
            <a:ext uri="{FF2B5EF4-FFF2-40B4-BE49-F238E27FC236}">
              <a16:creationId xmlns:a16="http://schemas.microsoft.com/office/drawing/2014/main" id="{D7C343F3-9ABF-406F-87E5-8DC7F4A2A869}"/>
            </a:ext>
          </a:extLst>
        </xdr:cNvPr>
        <xdr:cNvSpPr txBox="1"/>
      </xdr:nvSpPr>
      <xdr:spPr>
        <a:xfrm>
          <a:off x="16592627" y="987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160400</xdr:rowOff>
    </xdr:from>
    <xdr:ext cx="469744" cy="259045"/>
    <xdr:sp macro="" textlink="">
      <xdr:nvSpPr>
        <xdr:cNvPr id="712" name="n_1mainValue【学校施設】&#10;一人当たり面積">
          <a:extLst>
            <a:ext uri="{FF2B5EF4-FFF2-40B4-BE49-F238E27FC236}">
              <a16:creationId xmlns:a16="http://schemas.microsoft.com/office/drawing/2014/main" id="{CCCD97F0-DFB4-477C-AF1E-2B2CC4ED4E36}"/>
            </a:ext>
          </a:extLst>
        </xdr:cNvPr>
        <xdr:cNvSpPr txBox="1"/>
      </xdr:nvSpPr>
      <xdr:spPr>
        <a:xfrm>
          <a:off x="18983402" y="956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62428</xdr:rowOff>
    </xdr:from>
    <xdr:ext cx="469744" cy="259045"/>
    <xdr:sp macro="" textlink="">
      <xdr:nvSpPr>
        <xdr:cNvPr id="713" name="n_2mainValue【学校施設】&#10;一人当たり面積">
          <a:extLst>
            <a:ext uri="{FF2B5EF4-FFF2-40B4-BE49-F238E27FC236}">
              <a16:creationId xmlns:a16="http://schemas.microsoft.com/office/drawing/2014/main" id="{51C0B6D7-32B5-40B3-A539-55D5EF2D099F}"/>
            </a:ext>
          </a:extLst>
        </xdr:cNvPr>
        <xdr:cNvSpPr txBox="1"/>
      </xdr:nvSpPr>
      <xdr:spPr>
        <a:xfrm>
          <a:off x="18183302" y="962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10903</xdr:rowOff>
    </xdr:from>
    <xdr:ext cx="469744" cy="259045"/>
    <xdr:sp macro="" textlink="">
      <xdr:nvSpPr>
        <xdr:cNvPr id="714" name="n_3mainValue【学校施設】&#10;一人当たり面積">
          <a:extLst>
            <a:ext uri="{FF2B5EF4-FFF2-40B4-BE49-F238E27FC236}">
              <a16:creationId xmlns:a16="http://schemas.microsoft.com/office/drawing/2014/main" id="{D1D7D931-E159-41A8-B580-2620BF8E0A50}"/>
            </a:ext>
          </a:extLst>
        </xdr:cNvPr>
        <xdr:cNvSpPr txBox="1"/>
      </xdr:nvSpPr>
      <xdr:spPr>
        <a:xfrm>
          <a:off x="17383202" y="989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168564</xdr:rowOff>
    </xdr:from>
    <xdr:ext cx="469744" cy="259045"/>
    <xdr:sp macro="" textlink="">
      <xdr:nvSpPr>
        <xdr:cNvPr id="715" name="n_4mainValue【学校施設】&#10;一人当たり面積">
          <a:extLst>
            <a:ext uri="{FF2B5EF4-FFF2-40B4-BE49-F238E27FC236}">
              <a16:creationId xmlns:a16="http://schemas.microsoft.com/office/drawing/2014/main" id="{AEF5438A-1AB7-470C-BEA7-46B4D21A936B}"/>
            </a:ext>
          </a:extLst>
        </xdr:cNvPr>
        <xdr:cNvSpPr txBox="1"/>
      </xdr:nvSpPr>
      <xdr:spPr>
        <a:xfrm>
          <a:off x="16592627" y="93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EB5228F1-A4C2-4725-B45B-D529525E4800}"/>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C45AA357-E8B1-4AEA-B105-18ED047F630D}"/>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CA060559-1CA4-4966-B1CD-33E4CD0B2C48}"/>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AD3BEF5-7B66-432E-88E1-A133C5A33C65}"/>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A2CC3E0F-B86B-40DC-9369-B116B6BC27A4}"/>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ABB559BC-2F02-4802-B823-95C7279CBA31}"/>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E8C9C07E-3016-443C-A47E-45C1F8B0A3FE}"/>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737796EA-60F4-4266-877E-9A3360918B23}"/>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F922058B-8A25-4D5B-A720-BC87C2D719DB}"/>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5989CCD0-8912-4744-9D88-C8D64586D96F}"/>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969ACBD4-44CA-4FDB-9184-57EB999E0C10}"/>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816ACB04-8C99-4A9F-B03B-C0BCED2D8E00}"/>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F4D3FDF8-EBED-4224-AC6A-B7F4DF0E5ED9}"/>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AE1DF937-2118-4F0B-B723-A1EE2A7EA0E4}"/>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CD86A9F9-2F73-40B9-A47A-F4A5E784282C}"/>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609DBF03-61C2-44CE-A13D-D954C2B36CCC}"/>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180F1848-C8EC-46CC-95B0-1AAD94564183}"/>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B8CDCEC5-14A5-4301-B479-6068AD7E1E2A}"/>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AE67E7E7-2A82-4F6C-8C7D-514255CEE511}"/>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343D6BAC-685C-4E01-B1DE-4D145236E887}"/>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9E7FA0E-7B1A-4EB4-9B1F-AFB7BE2DCB77}"/>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4851BCAA-2D6F-4ABD-9A50-E03B94EF0BC7}"/>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E1473742-739C-445F-A87F-DB3014D93E8C}"/>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AC449AC6-1688-4988-951E-CC348FDCAEF5}"/>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E187F64F-C2FD-4E68-B6D8-B8FFE0226D3F}"/>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18E0D482-1021-480A-9E71-43CCD1E08879}"/>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21D6C93C-826E-43A0-845F-3F5F3C9B9C07}"/>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a:extLst>
            <a:ext uri="{FF2B5EF4-FFF2-40B4-BE49-F238E27FC236}">
              <a16:creationId xmlns:a16="http://schemas.microsoft.com/office/drawing/2014/main" id="{EA2AD361-9D3C-45C7-827A-06BF7366A024}"/>
            </a:ext>
          </a:extLst>
        </xdr:cNvPr>
        <xdr:cNvCxnSpPr/>
      </xdr:nvCxnSpPr>
      <xdr:spPr>
        <a:xfrm>
          <a:off x="11210925" y="17735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84354443-C72C-4358-82BF-AA0737154AD2}"/>
            </a:ext>
          </a:extLst>
        </xdr:cNvPr>
        <xdr:cNvSpPr txBox="1"/>
      </xdr:nvSpPr>
      <xdr:spPr>
        <a:xfrm>
          <a:off x="107945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a:extLst>
            <a:ext uri="{FF2B5EF4-FFF2-40B4-BE49-F238E27FC236}">
              <a16:creationId xmlns:a16="http://schemas.microsoft.com/office/drawing/2014/main" id="{33C41640-9E77-4C38-AF32-623FF7876559}"/>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a:extLst>
            <a:ext uri="{FF2B5EF4-FFF2-40B4-BE49-F238E27FC236}">
              <a16:creationId xmlns:a16="http://schemas.microsoft.com/office/drawing/2014/main" id="{0995EB96-5766-4490-8F46-C14B851F8FEF}"/>
            </a:ext>
          </a:extLst>
        </xdr:cNvPr>
        <xdr:cNvSpPr txBox="1"/>
      </xdr:nvSpPr>
      <xdr:spPr>
        <a:xfrm>
          <a:off x="10845966"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a:extLst>
            <a:ext uri="{FF2B5EF4-FFF2-40B4-BE49-F238E27FC236}">
              <a16:creationId xmlns:a16="http://schemas.microsoft.com/office/drawing/2014/main" id="{19FA6F08-7A51-4030-BB72-DBC3C5555057}"/>
            </a:ext>
          </a:extLst>
        </xdr:cNvPr>
        <xdr:cNvCxnSpPr/>
      </xdr:nvCxnSpPr>
      <xdr:spPr>
        <a:xfrm>
          <a:off x="11210925" y="16821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a:extLst>
            <a:ext uri="{FF2B5EF4-FFF2-40B4-BE49-F238E27FC236}">
              <a16:creationId xmlns:a16="http://schemas.microsoft.com/office/drawing/2014/main" id="{1303A1CC-384A-4223-86DD-3EF04B566542}"/>
            </a:ext>
          </a:extLst>
        </xdr:cNvPr>
        <xdr:cNvSpPr txBox="1"/>
      </xdr:nvSpPr>
      <xdr:spPr>
        <a:xfrm>
          <a:off x="10845966"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a:extLst>
            <a:ext uri="{FF2B5EF4-FFF2-40B4-BE49-F238E27FC236}">
              <a16:creationId xmlns:a16="http://schemas.microsoft.com/office/drawing/2014/main" id="{CF3D3104-9EAB-4E72-BBE5-1391A66FCC53}"/>
            </a:ext>
          </a:extLst>
        </xdr:cNvPr>
        <xdr:cNvCxnSpPr/>
      </xdr:nvCxnSpPr>
      <xdr:spPr>
        <a:xfrm>
          <a:off x="11210925" y="1636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0" name="テキスト ボックス 749">
          <a:extLst>
            <a:ext uri="{FF2B5EF4-FFF2-40B4-BE49-F238E27FC236}">
              <a16:creationId xmlns:a16="http://schemas.microsoft.com/office/drawing/2014/main" id="{6AFFAD43-8D0A-4F89-AE62-557D32BEA3AB}"/>
            </a:ext>
          </a:extLst>
        </xdr:cNvPr>
        <xdr:cNvSpPr txBox="1"/>
      </xdr:nvSpPr>
      <xdr:spPr>
        <a:xfrm>
          <a:off x="10845966"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D223B3A7-C239-4A31-9B8C-7189A52EB71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2" name="テキスト ボックス 751">
          <a:extLst>
            <a:ext uri="{FF2B5EF4-FFF2-40B4-BE49-F238E27FC236}">
              <a16:creationId xmlns:a16="http://schemas.microsoft.com/office/drawing/2014/main" id="{3944A7AB-94B1-4DEF-A148-DEFF9628B819}"/>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B7F3D5E1-AF1A-4335-AE75-387006E0F0D3}"/>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754" name="直線コネクタ 753">
          <a:extLst>
            <a:ext uri="{FF2B5EF4-FFF2-40B4-BE49-F238E27FC236}">
              <a16:creationId xmlns:a16="http://schemas.microsoft.com/office/drawing/2014/main" id="{C5C3B59E-C032-42BC-A58B-FD605A772CBF}"/>
            </a:ext>
          </a:extLst>
        </xdr:cNvPr>
        <xdr:cNvCxnSpPr/>
      </xdr:nvCxnSpPr>
      <xdr:spPr>
        <a:xfrm flipV="1">
          <a:off x="14696439" y="1633283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55" name="【公民館】&#10;有形固定資産減価償却率最小値テキスト">
          <a:extLst>
            <a:ext uri="{FF2B5EF4-FFF2-40B4-BE49-F238E27FC236}">
              <a16:creationId xmlns:a16="http://schemas.microsoft.com/office/drawing/2014/main" id="{A0BE12E5-313C-4514-844E-64C086DC0EA0}"/>
            </a:ext>
          </a:extLst>
        </xdr:cNvPr>
        <xdr:cNvSpPr txBox="1"/>
      </xdr:nvSpPr>
      <xdr:spPr>
        <a:xfrm>
          <a:off x="14735175" y="177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56" name="直線コネクタ 755">
          <a:extLst>
            <a:ext uri="{FF2B5EF4-FFF2-40B4-BE49-F238E27FC236}">
              <a16:creationId xmlns:a16="http://schemas.microsoft.com/office/drawing/2014/main" id="{078D69EA-F2CC-42FF-A8D6-5AEA988FCB5B}"/>
            </a:ext>
          </a:extLst>
        </xdr:cNvPr>
        <xdr:cNvCxnSpPr/>
      </xdr:nvCxnSpPr>
      <xdr:spPr>
        <a:xfrm>
          <a:off x="14611350" y="17725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757" name="【公民館】&#10;有形固定資産減価償却率最大値テキスト">
          <a:extLst>
            <a:ext uri="{FF2B5EF4-FFF2-40B4-BE49-F238E27FC236}">
              <a16:creationId xmlns:a16="http://schemas.microsoft.com/office/drawing/2014/main" id="{8FBE42CC-BE34-4F63-9E24-3116901403B1}"/>
            </a:ext>
          </a:extLst>
        </xdr:cNvPr>
        <xdr:cNvSpPr txBox="1"/>
      </xdr:nvSpPr>
      <xdr:spPr>
        <a:xfrm>
          <a:off x="14735175" y="1610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758" name="直線コネクタ 757">
          <a:extLst>
            <a:ext uri="{FF2B5EF4-FFF2-40B4-BE49-F238E27FC236}">
              <a16:creationId xmlns:a16="http://schemas.microsoft.com/office/drawing/2014/main" id="{642A2294-7754-4048-8F4F-9CE667626BF2}"/>
            </a:ext>
          </a:extLst>
        </xdr:cNvPr>
        <xdr:cNvCxnSpPr/>
      </xdr:nvCxnSpPr>
      <xdr:spPr>
        <a:xfrm>
          <a:off x="14611350" y="163328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142003</xdr:rowOff>
    </xdr:from>
    <xdr:ext cx="405111" cy="259045"/>
    <xdr:sp macro="" textlink="">
      <xdr:nvSpPr>
        <xdr:cNvPr id="759" name="【公民館】&#10;有形固定資産減価償却率平均値テキスト">
          <a:extLst>
            <a:ext uri="{FF2B5EF4-FFF2-40B4-BE49-F238E27FC236}">
              <a16:creationId xmlns:a16="http://schemas.microsoft.com/office/drawing/2014/main" id="{242E1F44-5888-48A6-B3DD-8FC285115742}"/>
            </a:ext>
          </a:extLst>
        </xdr:cNvPr>
        <xdr:cNvSpPr txBox="1"/>
      </xdr:nvSpPr>
      <xdr:spPr>
        <a:xfrm>
          <a:off x="14735175" y="164329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760" name="フローチャート: 判断 759">
          <a:extLst>
            <a:ext uri="{FF2B5EF4-FFF2-40B4-BE49-F238E27FC236}">
              <a16:creationId xmlns:a16="http://schemas.microsoft.com/office/drawing/2014/main" id="{B71EDEF8-925B-40DB-8109-4FD8879CE4F2}"/>
            </a:ext>
          </a:extLst>
        </xdr:cNvPr>
        <xdr:cNvSpPr/>
      </xdr:nvSpPr>
      <xdr:spPr>
        <a:xfrm>
          <a:off x="14649450" y="165815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761" name="フローチャート: 判断 760">
          <a:extLst>
            <a:ext uri="{FF2B5EF4-FFF2-40B4-BE49-F238E27FC236}">
              <a16:creationId xmlns:a16="http://schemas.microsoft.com/office/drawing/2014/main" id="{702BD9AC-533C-4DC1-8AF1-1A75EDE542B3}"/>
            </a:ext>
          </a:extLst>
        </xdr:cNvPr>
        <xdr:cNvSpPr/>
      </xdr:nvSpPr>
      <xdr:spPr>
        <a:xfrm>
          <a:off x="13887450" y="167452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762" name="フローチャート: 判断 761">
          <a:extLst>
            <a:ext uri="{FF2B5EF4-FFF2-40B4-BE49-F238E27FC236}">
              <a16:creationId xmlns:a16="http://schemas.microsoft.com/office/drawing/2014/main" id="{357C900B-A7ED-4C7B-B05E-DFA5DAD30464}"/>
            </a:ext>
          </a:extLst>
        </xdr:cNvPr>
        <xdr:cNvSpPr/>
      </xdr:nvSpPr>
      <xdr:spPr>
        <a:xfrm>
          <a:off x="13096875" y="166674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763" name="フローチャート: 判断 762">
          <a:extLst>
            <a:ext uri="{FF2B5EF4-FFF2-40B4-BE49-F238E27FC236}">
              <a16:creationId xmlns:a16="http://schemas.microsoft.com/office/drawing/2014/main" id="{D1645EAB-0B4B-4044-8FF7-B7B839457E81}"/>
            </a:ext>
          </a:extLst>
        </xdr:cNvPr>
        <xdr:cNvSpPr/>
      </xdr:nvSpPr>
      <xdr:spPr>
        <a:xfrm>
          <a:off x="12296775" y="16675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764" name="フローチャート: 判断 763">
          <a:extLst>
            <a:ext uri="{FF2B5EF4-FFF2-40B4-BE49-F238E27FC236}">
              <a16:creationId xmlns:a16="http://schemas.microsoft.com/office/drawing/2014/main" id="{867E0334-AAC1-49EC-802A-87F1F66D04BD}"/>
            </a:ext>
          </a:extLst>
        </xdr:cNvPr>
        <xdr:cNvSpPr/>
      </xdr:nvSpPr>
      <xdr:spPr>
        <a:xfrm>
          <a:off x="11487150" y="1669808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F30B451-7326-4B13-BEED-701E66931066}"/>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FF78481-0B9B-4D44-920D-3E6315A12EA8}"/>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8413B34-F778-480A-9FF8-4E549BF7148F}"/>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9E45483-4B9C-45A1-AD35-E80F148FC0C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19F603B-2C51-43FF-9F94-736321044A00}"/>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55118</xdr:rowOff>
    </xdr:from>
    <xdr:to>
      <xdr:col>85</xdr:col>
      <xdr:colOff>177800</xdr:colOff>
      <xdr:row>102</xdr:row>
      <xdr:rowOff>156718</xdr:rowOff>
    </xdr:to>
    <xdr:sp macro="" textlink="">
      <xdr:nvSpPr>
        <xdr:cNvPr id="770" name="楕円 769">
          <a:extLst>
            <a:ext uri="{FF2B5EF4-FFF2-40B4-BE49-F238E27FC236}">
              <a16:creationId xmlns:a16="http://schemas.microsoft.com/office/drawing/2014/main" id="{13A23633-877B-4604-A81D-46A63C042F82}"/>
            </a:ext>
          </a:extLst>
        </xdr:cNvPr>
        <xdr:cNvSpPr/>
      </xdr:nvSpPr>
      <xdr:spPr>
        <a:xfrm>
          <a:off x="14649450" y="166857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33545</xdr:rowOff>
    </xdr:from>
    <xdr:ext cx="405111" cy="259045"/>
    <xdr:sp macro="" textlink="">
      <xdr:nvSpPr>
        <xdr:cNvPr id="771" name="【公民館】&#10;有形固定資産減価償却率該当値テキスト">
          <a:extLst>
            <a:ext uri="{FF2B5EF4-FFF2-40B4-BE49-F238E27FC236}">
              <a16:creationId xmlns:a16="http://schemas.microsoft.com/office/drawing/2014/main" id="{FD05D0C1-756E-4634-86CC-1A07CF913F7F}"/>
            </a:ext>
          </a:extLst>
        </xdr:cNvPr>
        <xdr:cNvSpPr txBox="1"/>
      </xdr:nvSpPr>
      <xdr:spPr>
        <a:xfrm>
          <a:off x="14735175" y="16661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121413</xdr:rowOff>
    </xdr:from>
    <xdr:to>
      <xdr:col>81</xdr:col>
      <xdr:colOff>101600</xdr:colOff>
      <xdr:row>102</xdr:row>
      <xdr:rowOff>51563</xdr:rowOff>
    </xdr:to>
    <xdr:sp macro="" textlink="">
      <xdr:nvSpPr>
        <xdr:cNvPr id="772" name="楕円 771">
          <a:extLst>
            <a:ext uri="{FF2B5EF4-FFF2-40B4-BE49-F238E27FC236}">
              <a16:creationId xmlns:a16="http://schemas.microsoft.com/office/drawing/2014/main" id="{AFF0D521-293B-4DEC-88B8-D440F2F66845}"/>
            </a:ext>
          </a:extLst>
        </xdr:cNvPr>
        <xdr:cNvSpPr/>
      </xdr:nvSpPr>
      <xdr:spPr>
        <a:xfrm>
          <a:off x="13887450" y="165837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763</xdr:rowOff>
    </xdr:from>
    <xdr:to>
      <xdr:col>85</xdr:col>
      <xdr:colOff>127000</xdr:colOff>
      <xdr:row>102</xdr:row>
      <xdr:rowOff>105918</xdr:rowOff>
    </xdr:to>
    <xdr:cxnSp macro="">
      <xdr:nvCxnSpPr>
        <xdr:cNvPr id="773" name="直線コネクタ 772">
          <a:extLst>
            <a:ext uri="{FF2B5EF4-FFF2-40B4-BE49-F238E27FC236}">
              <a16:creationId xmlns:a16="http://schemas.microsoft.com/office/drawing/2014/main" id="{C1A63485-6B97-4725-9CF4-51859A60CE6A}"/>
            </a:ext>
          </a:extLst>
        </xdr:cNvPr>
        <xdr:cNvCxnSpPr/>
      </xdr:nvCxnSpPr>
      <xdr:spPr>
        <a:xfrm>
          <a:off x="13935075" y="16631413"/>
          <a:ext cx="762000" cy="1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774" name="楕円 773">
          <a:extLst>
            <a:ext uri="{FF2B5EF4-FFF2-40B4-BE49-F238E27FC236}">
              <a16:creationId xmlns:a16="http://schemas.microsoft.com/office/drawing/2014/main" id="{046DB349-FBC1-4C66-84D2-3B76CD2A152E}"/>
            </a:ext>
          </a:extLst>
        </xdr:cNvPr>
        <xdr:cNvSpPr/>
      </xdr:nvSpPr>
      <xdr:spPr>
        <a:xfrm>
          <a:off x="13096875" y="165248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102</xdr:row>
      <xdr:rowOff>763</xdr:rowOff>
    </xdr:to>
    <xdr:cxnSp macro="">
      <xdr:nvCxnSpPr>
        <xdr:cNvPr id="775" name="直線コネクタ 774">
          <a:extLst>
            <a:ext uri="{FF2B5EF4-FFF2-40B4-BE49-F238E27FC236}">
              <a16:creationId xmlns:a16="http://schemas.microsoft.com/office/drawing/2014/main" id="{BB2738A9-23AF-497B-BA75-BB057802C4E1}"/>
            </a:ext>
          </a:extLst>
        </xdr:cNvPr>
        <xdr:cNvCxnSpPr/>
      </xdr:nvCxnSpPr>
      <xdr:spPr>
        <a:xfrm>
          <a:off x="13144500" y="16582010"/>
          <a:ext cx="79057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68835</xdr:rowOff>
    </xdr:from>
    <xdr:to>
      <xdr:col>72</xdr:col>
      <xdr:colOff>38100</xdr:colOff>
      <xdr:row>101</xdr:row>
      <xdr:rowOff>170435</xdr:rowOff>
    </xdr:to>
    <xdr:sp macro="" textlink="">
      <xdr:nvSpPr>
        <xdr:cNvPr id="776" name="楕円 775">
          <a:extLst>
            <a:ext uri="{FF2B5EF4-FFF2-40B4-BE49-F238E27FC236}">
              <a16:creationId xmlns:a16="http://schemas.microsoft.com/office/drawing/2014/main" id="{1451FC98-714D-4E21-BC6A-1DB17605EDB8}"/>
            </a:ext>
          </a:extLst>
        </xdr:cNvPr>
        <xdr:cNvSpPr/>
      </xdr:nvSpPr>
      <xdr:spPr>
        <a:xfrm>
          <a:off x="12296775" y="165248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119635</xdr:rowOff>
    </xdr:from>
    <xdr:to>
      <xdr:col>76</xdr:col>
      <xdr:colOff>114300</xdr:colOff>
      <xdr:row>101</xdr:row>
      <xdr:rowOff>119635</xdr:rowOff>
    </xdr:to>
    <xdr:cxnSp macro="">
      <xdr:nvCxnSpPr>
        <xdr:cNvPr id="777" name="直線コネクタ 776">
          <a:extLst>
            <a:ext uri="{FF2B5EF4-FFF2-40B4-BE49-F238E27FC236}">
              <a16:creationId xmlns:a16="http://schemas.microsoft.com/office/drawing/2014/main" id="{296A7929-134B-4162-BE6D-278D846B39C7}"/>
            </a:ext>
          </a:extLst>
        </xdr:cNvPr>
        <xdr:cNvCxnSpPr/>
      </xdr:nvCxnSpPr>
      <xdr:spPr>
        <a:xfrm>
          <a:off x="12344400" y="165820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45974</xdr:rowOff>
    </xdr:from>
    <xdr:to>
      <xdr:col>67</xdr:col>
      <xdr:colOff>101600</xdr:colOff>
      <xdr:row>101</xdr:row>
      <xdr:rowOff>147574</xdr:rowOff>
    </xdr:to>
    <xdr:sp macro="" textlink="">
      <xdr:nvSpPr>
        <xdr:cNvPr id="778" name="楕円 777">
          <a:extLst>
            <a:ext uri="{FF2B5EF4-FFF2-40B4-BE49-F238E27FC236}">
              <a16:creationId xmlns:a16="http://schemas.microsoft.com/office/drawing/2014/main" id="{9AF50A87-5BCA-4A8B-AB6A-97CCB3225169}"/>
            </a:ext>
          </a:extLst>
        </xdr:cNvPr>
        <xdr:cNvSpPr/>
      </xdr:nvSpPr>
      <xdr:spPr>
        <a:xfrm>
          <a:off x="11487150" y="165083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96774</xdr:rowOff>
    </xdr:from>
    <xdr:to>
      <xdr:col>71</xdr:col>
      <xdr:colOff>177800</xdr:colOff>
      <xdr:row>101</xdr:row>
      <xdr:rowOff>119635</xdr:rowOff>
    </xdr:to>
    <xdr:cxnSp macro="">
      <xdr:nvCxnSpPr>
        <xdr:cNvPr id="779" name="直線コネクタ 778">
          <a:extLst>
            <a:ext uri="{FF2B5EF4-FFF2-40B4-BE49-F238E27FC236}">
              <a16:creationId xmlns:a16="http://schemas.microsoft.com/office/drawing/2014/main" id="{3673ED92-3BF9-4BC2-B2E9-DB0671DA64B4}"/>
            </a:ext>
          </a:extLst>
        </xdr:cNvPr>
        <xdr:cNvCxnSpPr/>
      </xdr:nvCxnSpPr>
      <xdr:spPr>
        <a:xfrm>
          <a:off x="11534775" y="16555974"/>
          <a:ext cx="80962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35831</xdr:rowOff>
    </xdr:from>
    <xdr:ext cx="405111" cy="259045"/>
    <xdr:sp macro="" textlink="">
      <xdr:nvSpPr>
        <xdr:cNvPr id="780" name="n_1aveValue【公民館】&#10;有形固定資産減価償却率">
          <a:extLst>
            <a:ext uri="{FF2B5EF4-FFF2-40B4-BE49-F238E27FC236}">
              <a16:creationId xmlns:a16="http://schemas.microsoft.com/office/drawing/2014/main" id="{8AB25B12-81DC-45E0-8A44-6BBC36FEA1FB}"/>
            </a:ext>
          </a:extLst>
        </xdr:cNvPr>
        <xdr:cNvSpPr txBox="1"/>
      </xdr:nvSpPr>
      <xdr:spPr>
        <a:xfrm>
          <a:off x="13745219" y="1683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129557</xdr:rowOff>
    </xdr:from>
    <xdr:ext cx="405111" cy="259045"/>
    <xdr:sp macro="" textlink="">
      <xdr:nvSpPr>
        <xdr:cNvPr id="781" name="n_2aveValue【公民館】&#10;有形固定資産減価償却率">
          <a:extLst>
            <a:ext uri="{FF2B5EF4-FFF2-40B4-BE49-F238E27FC236}">
              <a16:creationId xmlns:a16="http://schemas.microsoft.com/office/drawing/2014/main" id="{F2392872-6801-4B6D-90D8-6778B0F6A132}"/>
            </a:ext>
          </a:extLst>
        </xdr:cNvPr>
        <xdr:cNvSpPr txBox="1"/>
      </xdr:nvSpPr>
      <xdr:spPr>
        <a:xfrm>
          <a:off x="12964169"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134129</xdr:rowOff>
    </xdr:from>
    <xdr:ext cx="405111" cy="259045"/>
    <xdr:sp macro="" textlink="">
      <xdr:nvSpPr>
        <xdr:cNvPr id="782" name="n_3aveValue【公民館】&#10;有形固定資産減価償却率">
          <a:extLst>
            <a:ext uri="{FF2B5EF4-FFF2-40B4-BE49-F238E27FC236}">
              <a16:creationId xmlns:a16="http://schemas.microsoft.com/office/drawing/2014/main" id="{C7F58057-5F74-4BFB-BC62-DF438BAB4EE6}"/>
            </a:ext>
          </a:extLst>
        </xdr:cNvPr>
        <xdr:cNvSpPr txBox="1"/>
      </xdr:nvSpPr>
      <xdr:spPr>
        <a:xfrm>
          <a:off x="12164069" y="1676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156990</xdr:rowOff>
    </xdr:from>
    <xdr:ext cx="405111" cy="259045"/>
    <xdr:sp macro="" textlink="">
      <xdr:nvSpPr>
        <xdr:cNvPr id="783" name="n_4aveValue【公民館】&#10;有形固定資産減価償却率">
          <a:extLst>
            <a:ext uri="{FF2B5EF4-FFF2-40B4-BE49-F238E27FC236}">
              <a16:creationId xmlns:a16="http://schemas.microsoft.com/office/drawing/2014/main" id="{2A38ABA1-4349-4E54-804B-7F8E6D441A6B}"/>
            </a:ext>
          </a:extLst>
        </xdr:cNvPr>
        <xdr:cNvSpPr txBox="1"/>
      </xdr:nvSpPr>
      <xdr:spPr>
        <a:xfrm>
          <a:off x="11354444" y="1679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68090</xdr:rowOff>
    </xdr:from>
    <xdr:ext cx="405111" cy="259045"/>
    <xdr:sp macro="" textlink="">
      <xdr:nvSpPr>
        <xdr:cNvPr id="784" name="n_1mainValue【公民館】&#10;有形固定資産減価償却率">
          <a:extLst>
            <a:ext uri="{FF2B5EF4-FFF2-40B4-BE49-F238E27FC236}">
              <a16:creationId xmlns:a16="http://schemas.microsoft.com/office/drawing/2014/main" id="{969BE303-4AEE-4CED-B5B1-FCB8819FBDB1}"/>
            </a:ext>
          </a:extLst>
        </xdr:cNvPr>
        <xdr:cNvSpPr txBox="1"/>
      </xdr:nvSpPr>
      <xdr:spPr>
        <a:xfrm>
          <a:off x="13745219" y="16352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785" name="n_2mainValue【公民館】&#10;有形固定資産減価償却率">
          <a:extLst>
            <a:ext uri="{FF2B5EF4-FFF2-40B4-BE49-F238E27FC236}">
              <a16:creationId xmlns:a16="http://schemas.microsoft.com/office/drawing/2014/main" id="{0333F056-FB7B-4E5E-93DB-6DB642E5CAE6}"/>
            </a:ext>
          </a:extLst>
        </xdr:cNvPr>
        <xdr:cNvSpPr txBox="1"/>
      </xdr:nvSpPr>
      <xdr:spPr>
        <a:xfrm>
          <a:off x="12964169" y="1630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15512</xdr:rowOff>
    </xdr:from>
    <xdr:ext cx="405111" cy="259045"/>
    <xdr:sp macro="" textlink="">
      <xdr:nvSpPr>
        <xdr:cNvPr id="786" name="n_3mainValue【公民館】&#10;有形固定資産減価償却率">
          <a:extLst>
            <a:ext uri="{FF2B5EF4-FFF2-40B4-BE49-F238E27FC236}">
              <a16:creationId xmlns:a16="http://schemas.microsoft.com/office/drawing/2014/main" id="{E6ED3981-7947-4A7E-B429-CDB3A4082755}"/>
            </a:ext>
          </a:extLst>
        </xdr:cNvPr>
        <xdr:cNvSpPr txBox="1"/>
      </xdr:nvSpPr>
      <xdr:spPr>
        <a:xfrm>
          <a:off x="12164069" y="1630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787" name="n_4mainValue【公民館】&#10;有形固定資産減価償却率">
          <a:extLst>
            <a:ext uri="{FF2B5EF4-FFF2-40B4-BE49-F238E27FC236}">
              <a16:creationId xmlns:a16="http://schemas.microsoft.com/office/drawing/2014/main" id="{896A43EE-9D62-4F2E-B523-CED220A7BF1E}"/>
            </a:ext>
          </a:extLst>
        </xdr:cNvPr>
        <xdr:cNvSpPr txBox="1"/>
      </xdr:nvSpPr>
      <xdr:spPr>
        <a:xfrm>
          <a:off x="11354444" y="162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3835D9DE-9C17-434A-B542-D84425ED406A}"/>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2E4EEBE0-2BDE-4091-993A-74CD0AE580C3}"/>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3ED07896-3896-4136-AC28-9FDC0B265611}"/>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5A693F9D-52D8-4832-AAD9-E033574435C4}"/>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BD54764-D851-4EAB-B75E-A76A816E7FF7}"/>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4484A975-EF75-4F6A-BF01-A4A483BF61BF}"/>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295F1040-F771-4810-BEE6-8651DB7C99DA}"/>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BFD3AB5A-CE78-4549-B632-1BA643840B5E}"/>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1A89FBC2-FF3D-460B-9929-F80C71D19829}"/>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54F4FC17-8DF2-4D99-B5FF-C79EDCB6DBC4}"/>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01590383-B558-4B77-B16B-8D466687FA67}"/>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A5182B4F-C9FF-4722-A9A8-DF60BE951A0D}"/>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777B01AD-5CD3-4F88-83AD-B1A3F679E084}"/>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id="{343F8C9F-8491-4810-9BD6-7E493AD9D30B}"/>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55FFC3A6-2CC8-4993-BEA5-1231EBB96CA8}"/>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id="{F16DC742-1AEE-4301-990B-812AE416A870}"/>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44484D0D-0E47-4300-A5F1-CEBBD8452A48}"/>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id="{25440B4D-F116-4977-9D16-FFB106C0EEA4}"/>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4F275F01-07F8-4531-8383-D0D34CA662BD}"/>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75AD0D43-1761-4E0E-9159-983DE0B328C4}"/>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FFF55C15-E7C9-4666-8F59-953B7742BB66}"/>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809" name="直線コネクタ 808">
          <a:extLst>
            <a:ext uri="{FF2B5EF4-FFF2-40B4-BE49-F238E27FC236}">
              <a16:creationId xmlns:a16="http://schemas.microsoft.com/office/drawing/2014/main" id="{11EADC8A-524A-4F05-ACEB-9090542778A4}"/>
            </a:ext>
          </a:extLst>
        </xdr:cNvPr>
        <xdr:cNvCxnSpPr/>
      </xdr:nvCxnSpPr>
      <xdr:spPr>
        <a:xfrm flipV="1">
          <a:off x="19954239" y="16327374"/>
          <a:ext cx="0" cy="136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0" name="【公民館】&#10;一人当たり面積最小値テキスト">
          <a:extLst>
            <a:ext uri="{FF2B5EF4-FFF2-40B4-BE49-F238E27FC236}">
              <a16:creationId xmlns:a16="http://schemas.microsoft.com/office/drawing/2014/main" id="{9A9419D0-B8D8-415F-9F52-9CC20C76E1FA}"/>
            </a:ext>
          </a:extLst>
        </xdr:cNvPr>
        <xdr:cNvSpPr txBox="1"/>
      </xdr:nvSpPr>
      <xdr:spPr>
        <a:xfrm>
          <a:off x="19992975" y="176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1" name="直線コネクタ 810">
          <a:extLst>
            <a:ext uri="{FF2B5EF4-FFF2-40B4-BE49-F238E27FC236}">
              <a16:creationId xmlns:a16="http://schemas.microsoft.com/office/drawing/2014/main" id="{F718CF07-5728-4BE5-9900-1F98945BE9DA}"/>
            </a:ext>
          </a:extLst>
        </xdr:cNvPr>
        <xdr:cNvCxnSpPr/>
      </xdr:nvCxnSpPr>
      <xdr:spPr>
        <a:xfrm>
          <a:off x="19878675" y="176884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812" name="【公民館】&#10;一人当たり面積最大値テキスト">
          <a:extLst>
            <a:ext uri="{FF2B5EF4-FFF2-40B4-BE49-F238E27FC236}">
              <a16:creationId xmlns:a16="http://schemas.microsoft.com/office/drawing/2014/main" id="{B4687D7D-217B-48AE-A032-1329DF929CE1}"/>
            </a:ext>
          </a:extLst>
        </xdr:cNvPr>
        <xdr:cNvSpPr txBox="1"/>
      </xdr:nvSpPr>
      <xdr:spPr>
        <a:xfrm>
          <a:off x="19992975" y="1610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813" name="直線コネクタ 812">
          <a:extLst>
            <a:ext uri="{FF2B5EF4-FFF2-40B4-BE49-F238E27FC236}">
              <a16:creationId xmlns:a16="http://schemas.microsoft.com/office/drawing/2014/main" id="{D43BA0F1-F62E-4DE2-BF75-410E36C8B28D}"/>
            </a:ext>
          </a:extLst>
        </xdr:cNvPr>
        <xdr:cNvCxnSpPr/>
      </xdr:nvCxnSpPr>
      <xdr:spPr>
        <a:xfrm>
          <a:off x="19878675" y="163273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14" name="【公民館】&#10;一人当たり面積平均値テキスト">
          <a:extLst>
            <a:ext uri="{FF2B5EF4-FFF2-40B4-BE49-F238E27FC236}">
              <a16:creationId xmlns:a16="http://schemas.microsoft.com/office/drawing/2014/main" id="{D1B2CDBD-11C8-4DBD-88FF-5CB82635796D}"/>
            </a:ext>
          </a:extLst>
        </xdr:cNvPr>
        <xdr:cNvSpPr txBox="1"/>
      </xdr:nvSpPr>
      <xdr:spPr>
        <a:xfrm>
          <a:off x="19992975" y="1698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15" name="フローチャート: 判断 814">
          <a:extLst>
            <a:ext uri="{FF2B5EF4-FFF2-40B4-BE49-F238E27FC236}">
              <a16:creationId xmlns:a16="http://schemas.microsoft.com/office/drawing/2014/main" id="{EC1BA5F2-FFD4-4EDD-84F1-D66AF082967B}"/>
            </a:ext>
          </a:extLst>
        </xdr:cNvPr>
        <xdr:cNvSpPr/>
      </xdr:nvSpPr>
      <xdr:spPr>
        <a:xfrm>
          <a:off x="19897725" y="171269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816" name="フローチャート: 判断 815">
          <a:extLst>
            <a:ext uri="{FF2B5EF4-FFF2-40B4-BE49-F238E27FC236}">
              <a16:creationId xmlns:a16="http://schemas.microsoft.com/office/drawing/2014/main" id="{0124E939-5017-4BA5-906B-2227048E615A}"/>
            </a:ext>
          </a:extLst>
        </xdr:cNvPr>
        <xdr:cNvSpPr/>
      </xdr:nvSpPr>
      <xdr:spPr>
        <a:xfrm>
          <a:off x="19154775" y="172718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17" name="フローチャート: 判断 816">
          <a:extLst>
            <a:ext uri="{FF2B5EF4-FFF2-40B4-BE49-F238E27FC236}">
              <a16:creationId xmlns:a16="http://schemas.microsoft.com/office/drawing/2014/main" id="{1C6948EB-8257-4AFD-8707-09D889ADED05}"/>
            </a:ext>
          </a:extLst>
        </xdr:cNvPr>
        <xdr:cNvSpPr/>
      </xdr:nvSpPr>
      <xdr:spPr>
        <a:xfrm>
          <a:off x="18345150" y="17204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18" name="フローチャート: 判断 817">
          <a:extLst>
            <a:ext uri="{FF2B5EF4-FFF2-40B4-BE49-F238E27FC236}">
              <a16:creationId xmlns:a16="http://schemas.microsoft.com/office/drawing/2014/main" id="{4C80805C-A506-4BDE-B652-19D84B07438C}"/>
            </a:ext>
          </a:extLst>
        </xdr:cNvPr>
        <xdr:cNvSpPr/>
      </xdr:nvSpPr>
      <xdr:spPr>
        <a:xfrm>
          <a:off x="17554575" y="172106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19" name="フローチャート: 判断 818">
          <a:extLst>
            <a:ext uri="{FF2B5EF4-FFF2-40B4-BE49-F238E27FC236}">
              <a16:creationId xmlns:a16="http://schemas.microsoft.com/office/drawing/2014/main" id="{9B4806B6-D606-410B-9B83-6744F611DB19}"/>
            </a:ext>
          </a:extLst>
        </xdr:cNvPr>
        <xdr:cNvSpPr/>
      </xdr:nvSpPr>
      <xdr:spPr>
        <a:xfrm>
          <a:off x="16754475" y="172307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67AC87E2-E475-4E5D-BD13-85121B97CD62}"/>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2CFA532-4760-472E-8222-BF9D3A32770F}"/>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97A278B-0998-4CC0-B96C-F2D9446598F5}"/>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74CD455-E7A3-4F9D-AE2E-DF3F193E7A88}"/>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5A6A6B3-87F9-46F2-B8C1-C8A816FD30DD}"/>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825" name="楕円 824">
          <a:extLst>
            <a:ext uri="{FF2B5EF4-FFF2-40B4-BE49-F238E27FC236}">
              <a16:creationId xmlns:a16="http://schemas.microsoft.com/office/drawing/2014/main" id="{0CDC6929-9568-4FA0-8BCF-3EBC524EEA23}"/>
            </a:ext>
          </a:extLst>
        </xdr:cNvPr>
        <xdr:cNvSpPr/>
      </xdr:nvSpPr>
      <xdr:spPr>
        <a:xfrm>
          <a:off x="19897725" y="175613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826" name="【公民館】&#10;一人当たり面積該当値テキスト">
          <a:extLst>
            <a:ext uri="{FF2B5EF4-FFF2-40B4-BE49-F238E27FC236}">
              <a16:creationId xmlns:a16="http://schemas.microsoft.com/office/drawing/2014/main" id="{7880A1A1-4734-4BD2-9718-611424C3EDB6}"/>
            </a:ext>
          </a:extLst>
        </xdr:cNvPr>
        <xdr:cNvSpPr txBox="1"/>
      </xdr:nvSpPr>
      <xdr:spPr>
        <a:xfrm>
          <a:off x="19992975" y="1747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827" name="楕円 826">
          <a:extLst>
            <a:ext uri="{FF2B5EF4-FFF2-40B4-BE49-F238E27FC236}">
              <a16:creationId xmlns:a16="http://schemas.microsoft.com/office/drawing/2014/main" id="{B5FC5D6B-D1FE-41DC-945B-9BB0B8B5427C}"/>
            </a:ext>
          </a:extLst>
        </xdr:cNvPr>
        <xdr:cNvSpPr/>
      </xdr:nvSpPr>
      <xdr:spPr>
        <a:xfrm>
          <a:off x="19154775" y="175613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828" name="直線コネクタ 827">
          <a:extLst>
            <a:ext uri="{FF2B5EF4-FFF2-40B4-BE49-F238E27FC236}">
              <a16:creationId xmlns:a16="http://schemas.microsoft.com/office/drawing/2014/main" id="{0EC56068-33FB-4560-A376-19B5DE4183D0}"/>
            </a:ext>
          </a:extLst>
        </xdr:cNvPr>
        <xdr:cNvCxnSpPr/>
      </xdr:nvCxnSpPr>
      <xdr:spPr>
        <a:xfrm>
          <a:off x="19202400" y="1760893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29" name="楕円 828">
          <a:extLst>
            <a:ext uri="{FF2B5EF4-FFF2-40B4-BE49-F238E27FC236}">
              <a16:creationId xmlns:a16="http://schemas.microsoft.com/office/drawing/2014/main" id="{A0AB3318-AECE-4378-8E92-3BFAB873E0D7}"/>
            </a:ext>
          </a:extLst>
        </xdr:cNvPr>
        <xdr:cNvSpPr/>
      </xdr:nvSpPr>
      <xdr:spPr>
        <a:xfrm>
          <a:off x="18345150" y="175613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124206</xdr:rowOff>
    </xdr:to>
    <xdr:cxnSp macro="">
      <xdr:nvCxnSpPr>
        <xdr:cNvPr id="830" name="直線コネクタ 829">
          <a:extLst>
            <a:ext uri="{FF2B5EF4-FFF2-40B4-BE49-F238E27FC236}">
              <a16:creationId xmlns:a16="http://schemas.microsoft.com/office/drawing/2014/main" id="{798BD7FB-24B6-456E-AD24-D19A00522FF2}"/>
            </a:ext>
          </a:extLst>
        </xdr:cNvPr>
        <xdr:cNvCxnSpPr/>
      </xdr:nvCxnSpPr>
      <xdr:spPr>
        <a:xfrm>
          <a:off x="18392775" y="1760893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831" name="楕円 830">
          <a:extLst>
            <a:ext uri="{FF2B5EF4-FFF2-40B4-BE49-F238E27FC236}">
              <a16:creationId xmlns:a16="http://schemas.microsoft.com/office/drawing/2014/main" id="{6136B89F-A6AD-4966-8F6E-F62042EB4DA4}"/>
            </a:ext>
          </a:extLst>
        </xdr:cNvPr>
        <xdr:cNvSpPr/>
      </xdr:nvSpPr>
      <xdr:spPr>
        <a:xfrm>
          <a:off x="17554575" y="175613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124206</xdr:rowOff>
    </xdr:to>
    <xdr:cxnSp macro="">
      <xdr:nvCxnSpPr>
        <xdr:cNvPr id="832" name="直線コネクタ 831">
          <a:extLst>
            <a:ext uri="{FF2B5EF4-FFF2-40B4-BE49-F238E27FC236}">
              <a16:creationId xmlns:a16="http://schemas.microsoft.com/office/drawing/2014/main" id="{6967ADBA-6F81-46A3-B450-B4D37368734D}"/>
            </a:ext>
          </a:extLst>
        </xdr:cNvPr>
        <xdr:cNvCxnSpPr/>
      </xdr:nvCxnSpPr>
      <xdr:spPr>
        <a:xfrm>
          <a:off x="17602200" y="1760893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132842</xdr:rowOff>
    </xdr:from>
    <xdr:to>
      <xdr:col>98</xdr:col>
      <xdr:colOff>38100</xdr:colOff>
      <xdr:row>108</xdr:row>
      <xdr:rowOff>62992</xdr:rowOff>
    </xdr:to>
    <xdr:sp macro="" textlink="">
      <xdr:nvSpPr>
        <xdr:cNvPr id="833" name="楕円 832">
          <a:extLst>
            <a:ext uri="{FF2B5EF4-FFF2-40B4-BE49-F238E27FC236}">
              <a16:creationId xmlns:a16="http://schemas.microsoft.com/office/drawing/2014/main" id="{4C513322-B876-4C07-B79A-9BFDE6073248}"/>
            </a:ext>
          </a:extLst>
        </xdr:cNvPr>
        <xdr:cNvSpPr/>
      </xdr:nvSpPr>
      <xdr:spPr>
        <a:xfrm>
          <a:off x="16754475" y="176207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124206</xdr:rowOff>
    </xdr:from>
    <xdr:to>
      <xdr:col>102</xdr:col>
      <xdr:colOff>114300</xdr:colOff>
      <xdr:row>108</xdr:row>
      <xdr:rowOff>12192</xdr:rowOff>
    </xdr:to>
    <xdr:cxnSp macro="">
      <xdr:nvCxnSpPr>
        <xdr:cNvPr id="834" name="直線コネクタ 833">
          <a:extLst>
            <a:ext uri="{FF2B5EF4-FFF2-40B4-BE49-F238E27FC236}">
              <a16:creationId xmlns:a16="http://schemas.microsoft.com/office/drawing/2014/main" id="{165BFB20-4455-4A37-B91C-BB7C13FF44FD}"/>
            </a:ext>
          </a:extLst>
        </xdr:cNvPr>
        <xdr:cNvCxnSpPr/>
      </xdr:nvCxnSpPr>
      <xdr:spPr>
        <a:xfrm flipV="1">
          <a:off x="16802100" y="17608931"/>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70375</xdr:rowOff>
    </xdr:from>
    <xdr:ext cx="469744" cy="259045"/>
    <xdr:sp macro="" textlink="">
      <xdr:nvSpPr>
        <xdr:cNvPr id="835" name="n_1aveValue【公民館】&#10;一人当たり面積">
          <a:extLst>
            <a:ext uri="{FF2B5EF4-FFF2-40B4-BE49-F238E27FC236}">
              <a16:creationId xmlns:a16="http://schemas.microsoft.com/office/drawing/2014/main" id="{1BDF4817-5033-4A6E-ACF3-F674A500D55B}"/>
            </a:ext>
          </a:extLst>
        </xdr:cNvPr>
        <xdr:cNvSpPr txBox="1"/>
      </xdr:nvSpPr>
      <xdr:spPr>
        <a:xfrm>
          <a:off x="18983402" y="170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36" name="n_2aveValue【公民館】&#10;一人当たり面積">
          <a:extLst>
            <a:ext uri="{FF2B5EF4-FFF2-40B4-BE49-F238E27FC236}">
              <a16:creationId xmlns:a16="http://schemas.microsoft.com/office/drawing/2014/main" id="{971925F7-5ACD-43D1-94D5-528EB8481662}"/>
            </a:ext>
          </a:extLst>
        </xdr:cNvPr>
        <xdr:cNvSpPr txBox="1"/>
      </xdr:nvSpPr>
      <xdr:spPr>
        <a:xfrm>
          <a:off x="18183302" y="1698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37" name="n_3aveValue【公民館】&#10;一人当たり面積">
          <a:extLst>
            <a:ext uri="{FF2B5EF4-FFF2-40B4-BE49-F238E27FC236}">
              <a16:creationId xmlns:a16="http://schemas.microsoft.com/office/drawing/2014/main" id="{D2293EEF-171D-466E-ABC8-81B78AFB190F}"/>
            </a:ext>
          </a:extLst>
        </xdr:cNvPr>
        <xdr:cNvSpPr txBox="1"/>
      </xdr:nvSpPr>
      <xdr:spPr>
        <a:xfrm>
          <a:off x="17383202" y="1698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38" name="n_4aveValue【公民館】&#10;一人当たり面積">
          <a:extLst>
            <a:ext uri="{FF2B5EF4-FFF2-40B4-BE49-F238E27FC236}">
              <a16:creationId xmlns:a16="http://schemas.microsoft.com/office/drawing/2014/main" id="{D73532F0-5C62-4792-B51D-DB8CA5CC143E}"/>
            </a:ext>
          </a:extLst>
        </xdr:cNvPr>
        <xdr:cNvSpPr txBox="1"/>
      </xdr:nvSpPr>
      <xdr:spPr>
        <a:xfrm>
          <a:off x="16592627"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839" name="n_1mainValue【公民館】&#10;一人当たり面積">
          <a:extLst>
            <a:ext uri="{FF2B5EF4-FFF2-40B4-BE49-F238E27FC236}">
              <a16:creationId xmlns:a16="http://schemas.microsoft.com/office/drawing/2014/main" id="{BD740B99-10D1-411F-98CA-034CA3283BD7}"/>
            </a:ext>
          </a:extLst>
        </xdr:cNvPr>
        <xdr:cNvSpPr txBox="1"/>
      </xdr:nvSpPr>
      <xdr:spPr>
        <a:xfrm>
          <a:off x="18983402"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40" name="n_2mainValue【公民館】&#10;一人当たり面積">
          <a:extLst>
            <a:ext uri="{FF2B5EF4-FFF2-40B4-BE49-F238E27FC236}">
              <a16:creationId xmlns:a16="http://schemas.microsoft.com/office/drawing/2014/main" id="{558FCBA7-3341-4C76-B6D2-37953BEDAFBB}"/>
            </a:ext>
          </a:extLst>
        </xdr:cNvPr>
        <xdr:cNvSpPr txBox="1"/>
      </xdr:nvSpPr>
      <xdr:spPr>
        <a:xfrm>
          <a:off x="18183302"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841" name="n_3mainValue【公民館】&#10;一人当たり面積">
          <a:extLst>
            <a:ext uri="{FF2B5EF4-FFF2-40B4-BE49-F238E27FC236}">
              <a16:creationId xmlns:a16="http://schemas.microsoft.com/office/drawing/2014/main" id="{D0EF2C26-3C0A-4EEB-9026-2182FAA1C3EC}"/>
            </a:ext>
          </a:extLst>
        </xdr:cNvPr>
        <xdr:cNvSpPr txBox="1"/>
      </xdr:nvSpPr>
      <xdr:spPr>
        <a:xfrm>
          <a:off x="17383202"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54119</xdr:rowOff>
    </xdr:from>
    <xdr:ext cx="469744" cy="259045"/>
    <xdr:sp macro="" textlink="">
      <xdr:nvSpPr>
        <xdr:cNvPr id="842" name="n_4mainValue【公民館】&#10;一人当たり面積">
          <a:extLst>
            <a:ext uri="{FF2B5EF4-FFF2-40B4-BE49-F238E27FC236}">
              <a16:creationId xmlns:a16="http://schemas.microsoft.com/office/drawing/2014/main" id="{FBDEA031-6D75-4EC3-8DED-6E1DED504463}"/>
            </a:ext>
          </a:extLst>
        </xdr:cNvPr>
        <xdr:cNvSpPr txBox="1"/>
      </xdr:nvSpPr>
      <xdr:spPr>
        <a:xfrm>
          <a:off x="16592627"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CDEFE3E9-9C23-47D7-A4F0-A3C428064C2F}"/>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9733756D-9DF4-48EC-902A-B711B0137CD4}"/>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E37A485B-1522-40DE-BDEC-0AD09D869CF6}"/>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「道路」の一人当たり延長は、全国平均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を上回っています。市の面積が広く、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人口が減少傾向にあることから、一人当たりに係る維持管理費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と見込まれます。予防保全型管理を行うことにより、維持コストの平準化や低減を進めていきます。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は全国平均より高く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、一人当たり有形固定資産額は低い水準となっています。老朽化した施設が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割を超えていることから、計画的な更新作業や長寿命化等の対策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を進めていきます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「学校」の有形固定資産減価償却率は、全国平均と同じ水準となっています。児童生徒の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安心・安全な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教育環境を確保するためにも、「八代市学校施設等整備保全計画」に基づき、計画的な修繕や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施設の長寿命化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「公営住宅」の有形固定資産減価償却率は、全国平均を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割を超える公営住宅が築年数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年を経過している状況です。今後も「八代市営住宅長寿命化計画」に基づき、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住宅の長寿命化と居住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環境の向上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住宅供給の安定を図っていきます。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EE7FCE-40A5-4C70-BF0E-75F1ACC2BD9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DE4407-75F3-492E-9811-1189AD31997D}"/>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3FA5AC-66E0-447C-92AE-A6BAFAAE9B8A}"/>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30095A-D5C6-4815-B91F-96C4D892D63A}"/>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87D67A-ED88-4E2C-8257-D6A8C586EF6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AA9BC6-1B4B-4530-ADB5-709B901E868F}"/>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2A2642-A78D-481F-9707-2B72A314FE70}"/>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D839EF-49BF-4DEB-BCBA-185D911F528D}"/>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89F612-F71C-46CE-B534-A40F60B7F455}"/>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F84E5E-E7FE-42F5-9E02-27F4CA7108F8}"/>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00402D-4936-43AF-A20E-78BC5B46872D}"/>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B5809C-4373-4279-B8B5-37426C5FAD67}"/>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597261-58F4-469E-9F22-6F2EC09A201E}"/>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C9D054-5AEE-4B9B-8A14-FFAD6DF4D567}"/>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1FE212-F6DE-4AC7-975C-AB58EA9B1C29}"/>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B37F6F-1F6C-474D-B34B-E409DF86DE01}"/>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6B151B-9602-4D7D-9C55-7B8DA2B68F6B}"/>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FED072-3AF0-4E4E-BB95-EABD295451B4}"/>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86C204-A12C-4C0B-B26A-4AD0C34BEA08}"/>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6A312E-9FB0-4D23-981E-C6EB1637E26B}"/>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B6B73A-7B9A-4D35-ABC5-97BA74A7514E}"/>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3B249D-6BAD-41EB-AE10-2F31352B772D}"/>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04A001-A038-4674-9EE2-A9CA185AB1C2}"/>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D04FA6-4C20-414C-B85F-2BD449719686}"/>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177D7D-3484-4960-BA61-7FC991E1DFC9}"/>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AD0569-D48C-4BF0-9ECD-68049D78455E}"/>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0A2AC6-9DBF-4E57-97B4-9096E0EE94C6}"/>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BF1E78-2E78-4AF9-8B00-A577D4F96260}"/>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434ED1-41DD-4373-87C0-1EE82792D314}"/>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E92016-07B4-40F7-ABA7-F7807C8C9896}"/>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BDF677-C717-4805-BA13-4E3D3064AE50}"/>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1C9B10-9618-4055-9FB5-4CD3D5C87FE1}"/>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383ECD-C8DC-42A7-9D55-8EF03369E52C}"/>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86D637-0525-4734-9CB0-1C47981DFDCD}"/>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366812-AFB4-40F8-AA3F-7605C75D2168}"/>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A3E3A7-B003-449A-89A7-93FB8191F97D}"/>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6D43C9-61C6-44E6-A400-8EA904B12BB0}"/>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940711-816B-4AED-B267-27CE300B57DC}"/>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3D775B-5215-4D80-8A79-D14B35E9A24A}"/>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11747A-6376-4C84-B68E-38D801E30070}"/>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81691E-CFB6-40CE-8506-A26900E00D5A}"/>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54056F-6FE8-43EB-A67E-A02552874341}"/>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88D0C60-0F2D-491E-964D-0A1DC4036173}"/>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634C734-3F9A-42BB-8CC4-3E742CECE1CC}"/>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1FCAAEE-4C66-4FEB-8BA9-1F3E3BF14ADC}"/>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4C15E7C-D1C3-47CF-8B92-2E81F6814D40}"/>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314ECB-3678-4E2D-A33D-BA389F454A72}"/>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14666D5-BAD4-4D9B-9EB6-3C8AE03695B0}"/>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159C00-FBBB-40FB-888D-D1C419D7FDD1}"/>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084B60-5C5E-4EDC-8058-0B4ABF690573}"/>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53DCE8A-17CC-4557-A6AE-D99D7C4AD5F6}"/>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C69F5D8-7130-4758-B400-606D0181B82B}"/>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8385981-6821-4B7B-9BFA-443DAD5E9AA5}"/>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18577C7-2F8F-46C5-81D7-4376D6B89BCA}"/>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9DCF18D-9A26-4178-B33E-2A35F992FE2C}"/>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C8C0347-FE30-4238-A9A7-A48BEC3190BB}"/>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C27CE401-9222-418C-9FC5-3170954FC541}"/>
            </a:ext>
          </a:extLst>
        </xdr:cNvPr>
        <xdr:cNvCxnSpPr/>
      </xdr:nvCxnSpPr>
      <xdr:spPr>
        <a:xfrm flipV="1">
          <a:off x="4180840" y="5516064"/>
          <a:ext cx="0" cy="128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a:extLst>
            <a:ext uri="{FF2B5EF4-FFF2-40B4-BE49-F238E27FC236}">
              <a16:creationId xmlns:a16="http://schemas.microsoft.com/office/drawing/2014/main" id="{AD29D8C4-D01F-4054-8DCC-F97158A2553E}"/>
            </a:ext>
          </a:extLst>
        </xdr:cNvPr>
        <xdr:cNvSpPr txBox="1"/>
      </xdr:nvSpPr>
      <xdr:spPr>
        <a:xfrm>
          <a:off x="4219575" y="680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B1ACD1A1-4ED5-4AE3-A517-0151C342F035}"/>
            </a:ext>
          </a:extLst>
        </xdr:cNvPr>
        <xdr:cNvCxnSpPr/>
      </xdr:nvCxnSpPr>
      <xdr:spPr>
        <a:xfrm>
          <a:off x="4105275" y="67997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a:extLst>
            <a:ext uri="{FF2B5EF4-FFF2-40B4-BE49-F238E27FC236}">
              <a16:creationId xmlns:a16="http://schemas.microsoft.com/office/drawing/2014/main" id="{42AA34B3-61BF-4067-B631-0ABBAB94E59D}"/>
            </a:ext>
          </a:extLst>
        </xdr:cNvPr>
        <xdr:cNvSpPr txBox="1"/>
      </xdr:nvSpPr>
      <xdr:spPr>
        <a:xfrm>
          <a:off x="4219575" y="531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57C8124F-A5C8-4550-89AA-51E19E5A7409}"/>
            </a:ext>
          </a:extLst>
        </xdr:cNvPr>
        <xdr:cNvCxnSpPr/>
      </xdr:nvCxnSpPr>
      <xdr:spPr>
        <a:xfrm>
          <a:off x="4105275" y="55160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20519</xdr:rowOff>
    </xdr:from>
    <xdr:ext cx="405111" cy="259045"/>
    <xdr:sp macro="" textlink="">
      <xdr:nvSpPr>
        <xdr:cNvPr id="63" name="【図書館】&#10;有形固定資産減価償却率平均値テキスト">
          <a:extLst>
            <a:ext uri="{FF2B5EF4-FFF2-40B4-BE49-F238E27FC236}">
              <a16:creationId xmlns:a16="http://schemas.microsoft.com/office/drawing/2014/main" id="{3014BCDC-4506-4726-9DF9-B62201362043}"/>
            </a:ext>
          </a:extLst>
        </xdr:cNvPr>
        <xdr:cNvSpPr txBox="1"/>
      </xdr:nvSpPr>
      <xdr:spPr>
        <a:xfrm>
          <a:off x="4219575" y="5697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a:extLst>
            <a:ext uri="{FF2B5EF4-FFF2-40B4-BE49-F238E27FC236}">
              <a16:creationId xmlns:a16="http://schemas.microsoft.com/office/drawing/2014/main" id="{B520BDCA-2001-4AA9-A750-ACD6A2FCC83E}"/>
            </a:ext>
          </a:extLst>
        </xdr:cNvPr>
        <xdr:cNvSpPr/>
      </xdr:nvSpPr>
      <xdr:spPr>
        <a:xfrm>
          <a:off x="4124325" y="58364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E04E0003-A4E8-4C6F-8CC7-7249D9D83A9C}"/>
            </a:ext>
          </a:extLst>
        </xdr:cNvPr>
        <xdr:cNvSpPr/>
      </xdr:nvSpPr>
      <xdr:spPr>
        <a:xfrm>
          <a:off x="3381375" y="59655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54B8E263-0F50-44D7-8981-597758E6E367}"/>
            </a:ext>
          </a:extLst>
        </xdr:cNvPr>
        <xdr:cNvSpPr/>
      </xdr:nvSpPr>
      <xdr:spPr>
        <a:xfrm>
          <a:off x="2571750" y="59818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3DDAF50C-2E52-494F-8C51-E78EF3A57951}"/>
            </a:ext>
          </a:extLst>
        </xdr:cNvPr>
        <xdr:cNvSpPr/>
      </xdr:nvSpPr>
      <xdr:spPr>
        <a:xfrm>
          <a:off x="1781175" y="600827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BF5756FB-05C6-4125-A53B-A1117EF479F5}"/>
            </a:ext>
          </a:extLst>
        </xdr:cNvPr>
        <xdr:cNvSpPr/>
      </xdr:nvSpPr>
      <xdr:spPr>
        <a:xfrm>
          <a:off x="981075" y="59802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61C50C-71CE-436C-89E5-7263F2134665}"/>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8708A7-DCA2-4145-9D30-BC45D47A6637}"/>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6F25C1-958E-4664-92BD-BD91344DC7FB}"/>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B4C2F5-E4E6-4A2F-92A5-3251967EFEF7}"/>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C15A9E-A0A1-4B75-B6C9-1AFC0EB9D54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4" name="楕円 73">
          <a:extLst>
            <a:ext uri="{FF2B5EF4-FFF2-40B4-BE49-F238E27FC236}">
              <a16:creationId xmlns:a16="http://schemas.microsoft.com/office/drawing/2014/main" id="{FA3D11AB-3116-45BB-9C1E-C27A6B44A689}"/>
            </a:ext>
          </a:extLst>
        </xdr:cNvPr>
        <xdr:cNvSpPr/>
      </xdr:nvSpPr>
      <xdr:spPr>
        <a:xfrm>
          <a:off x="4124325" y="63729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5" name="【図書館】&#10;有形固定資産減価償却率該当値テキスト">
          <a:extLst>
            <a:ext uri="{FF2B5EF4-FFF2-40B4-BE49-F238E27FC236}">
              <a16:creationId xmlns:a16="http://schemas.microsoft.com/office/drawing/2014/main" id="{B131FF18-8D13-462B-A8C1-5F2CED962501}"/>
            </a:ext>
          </a:extLst>
        </xdr:cNvPr>
        <xdr:cNvSpPr txBox="1"/>
      </xdr:nvSpPr>
      <xdr:spPr>
        <a:xfrm>
          <a:off x="4219575" y="635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a:extLst>
            <a:ext uri="{FF2B5EF4-FFF2-40B4-BE49-F238E27FC236}">
              <a16:creationId xmlns:a16="http://schemas.microsoft.com/office/drawing/2014/main" id="{3966B69B-557F-4F4F-B4C5-D33C54B45D81}"/>
            </a:ext>
          </a:extLst>
        </xdr:cNvPr>
        <xdr:cNvSpPr/>
      </xdr:nvSpPr>
      <xdr:spPr>
        <a:xfrm>
          <a:off x="3381375" y="63057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102326</xdr:rowOff>
    </xdr:to>
    <xdr:cxnSp macro="">
      <xdr:nvCxnSpPr>
        <xdr:cNvPr id="77" name="直線コネクタ 76">
          <a:extLst>
            <a:ext uri="{FF2B5EF4-FFF2-40B4-BE49-F238E27FC236}">
              <a16:creationId xmlns:a16="http://schemas.microsoft.com/office/drawing/2014/main" id="{FFDB1982-547A-48CA-99AE-1201E2EB1F5C}"/>
            </a:ext>
          </a:extLst>
        </xdr:cNvPr>
        <xdr:cNvCxnSpPr/>
      </xdr:nvCxnSpPr>
      <xdr:spPr>
        <a:xfrm>
          <a:off x="3429000" y="6353356"/>
          <a:ext cx="752475"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8" name="楕円 77">
          <a:extLst>
            <a:ext uri="{FF2B5EF4-FFF2-40B4-BE49-F238E27FC236}">
              <a16:creationId xmlns:a16="http://schemas.microsoft.com/office/drawing/2014/main" id="{40A155A0-A8D9-4053-9089-84C4C6B609F7}"/>
            </a:ext>
          </a:extLst>
        </xdr:cNvPr>
        <xdr:cNvSpPr/>
      </xdr:nvSpPr>
      <xdr:spPr>
        <a:xfrm>
          <a:off x="2571750" y="62746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25581</xdr:rowOff>
    </xdr:to>
    <xdr:cxnSp macro="">
      <xdr:nvCxnSpPr>
        <xdr:cNvPr id="79" name="直線コネクタ 78">
          <a:extLst>
            <a:ext uri="{FF2B5EF4-FFF2-40B4-BE49-F238E27FC236}">
              <a16:creationId xmlns:a16="http://schemas.microsoft.com/office/drawing/2014/main" id="{A9394701-80FC-4D7A-B8E0-92DDD2108155}"/>
            </a:ext>
          </a:extLst>
        </xdr:cNvPr>
        <xdr:cNvCxnSpPr/>
      </xdr:nvCxnSpPr>
      <xdr:spPr>
        <a:xfrm>
          <a:off x="2619375" y="6322241"/>
          <a:ext cx="80962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a:extLst>
            <a:ext uri="{FF2B5EF4-FFF2-40B4-BE49-F238E27FC236}">
              <a16:creationId xmlns:a16="http://schemas.microsoft.com/office/drawing/2014/main" id="{EB5E6709-93A1-42DD-907E-F7027B1AF2E8}"/>
            </a:ext>
          </a:extLst>
        </xdr:cNvPr>
        <xdr:cNvSpPr/>
      </xdr:nvSpPr>
      <xdr:spPr>
        <a:xfrm>
          <a:off x="1781175" y="6295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6F919645-7B02-4F7A-8DF8-4CAC638B6770}"/>
            </a:ext>
          </a:extLst>
        </xdr:cNvPr>
        <xdr:cNvCxnSpPr/>
      </xdr:nvCxnSpPr>
      <xdr:spPr>
        <a:xfrm flipV="1">
          <a:off x="1828800" y="6322241"/>
          <a:ext cx="790575"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98878</xdr:rowOff>
    </xdr:from>
    <xdr:to>
      <xdr:col>6</xdr:col>
      <xdr:colOff>38100</xdr:colOff>
      <xdr:row>39</xdr:row>
      <xdr:rowOff>29028</xdr:rowOff>
    </xdr:to>
    <xdr:sp macro="" textlink="">
      <xdr:nvSpPr>
        <xdr:cNvPr id="82" name="楕円 81">
          <a:extLst>
            <a:ext uri="{FF2B5EF4-FFF2-40B4-BE49-F238E27FC236}">
              <a16:creationId xmlns:a16="http://schemas.microsoft.com/office/drawing/2014/main" id="{8528F651-7B8D-44EE-93CD-2C2A16582FE6}"/>
            </a:ext>
          </a:extLst>
        </xdr:cNvPr>
        <xdr:cNvSpPr/>
      </xdr:nvSpPr>
      <xdr:spPr>
        <a:xfrm>
          <a:off x="981075" y="62647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149678</xdr:rowOff>
    </xdr:from>
    <xdr:to>
      <xdr:col>10</xdr:col>
      <xdr:colOff>114300</xdr:colOff>
      <xdr:row>39</xdr:row>
      <xdr:rowOff>12519</xdr:rowOff>
    </xdr:to>
    <xdr:cxnSp macro="">
      <xdr:nvCxnSpPr>
        <xdr:cNvPr id="83" name="直線コネクタ 82">
          <a:extLst>
            <a:ext uri="{FF2B5EF4-FFF2-40B4-BE49-F238E27FC236}">
              <a16:creationId xmlns:a16="http://schemas.microsoft.com/office/drawing/2014/main" id="{C50C7800-C784-4CAF-8C5D-BB312F273051}"/>
            </a:ext>
          </a:extLst>
        </xdr:cNvPr>
        <xdr:cNvCxnSpPr/>
      </xdr:nvCxnSpPr>
      <xdr:spPr>
        <a:xfrm>
          <a:off x="1028700" y="6312353"/>
          <a:ext cx="800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FE0CFABF-62AE-48C9-B2B8-CD926422FF13}"/>
            </a:ext>
          </a:extLst>
        </xdr:cNvPr>
        <xdr:cNvSpPr txBox="1"/>
      </xdr:nvSpPr>
      <xdr:spPr>
        <a:xfrm>
          <a:off x="3239144" y="575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a:extLst>
            <a:ext uri="{FF2B5EF4-FFF2-40B4-BE49-F238E27FC236}">
              <a16:creationId xmlns:a16="http://schemas.microsoft.com/office/drawing/2014/main" id="{44A04A2A-8365-44D4-A97E-1E6C376EA429}"/>
            </a:ext>
          </a:extLst>
        </xdr:cNvPr>
        <xdr:cNvSpPr txBox="1"/>
      </xdr:nvSpPr>
      <xdr:spPr>
        <a:xfrm>
          <a:off x="2439044"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a:extLst>
            <a:ext uri="{FF2B5EF4-FFF2-40B4-BE49-F238E27FC236}">
              <a16:creationId xmlns:a16="http://schemas.microsoft.com/office/drawing/2014/main" id="{369F73A7-CDF1-4EFB-A8D9-795A36DDFB3C}"/>
            </a:ext>
          </a:extLst>
        </xdr:cNvPr>
        <xdr:cNvSpPr txBox="1"/>
      </xdr:nvSpPr>
      <xdr:spPr>
        <a:xfrm>
          <a:off x="1648469" y="580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a:extLst>
            <a:ext uri="{FF2B5EF4-FFF2-40B4-BE49-F238E27FC236}">
              <a16:creationId xmlns:a16="http://schemas.microsoft.com/office/drawing/2014/main" id="{6542AB24-CC67-4ACB-A5B1-38803AA9419C}"/>
            </a:ext>
          </a:extLst>
        </xdr:cNvPr>
        <xdr:cNvSpPr txBox="1"/>
      </xdr:nvSpPr>
      <xdr:spPr>
        <a:xfrm>
          <a:off x="848369" y="576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16288000-4D35-4A09-AD24-409ADE285684}"/>
            </a:ext>
          </a:extLst>
        </xdr:cNvPr>
        <xdr:cNvSpPr txBox="1"/>
      </xdr:nvSpPr>
      <xdr:spPr>
        <a:xfrm>
          <a:off x="3239144" y="638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9" name="n_2mainValue【図書館】&#10;有形固定資産減価償却率">
          <a:extLst>
            <a:ext uri="{FF2B5EF4-FFF2-40B4-BE49-F238E27FC236}">
              <a16:creationId xmlns:a16="http://schemas.microsoft.com/office/drawing/2014/main" id="{93B48F99-D1B0-419C-BDBA-731381E26870}"/>
            </a:ext>
          </a:extLst>
        </xdr:cNvPr>
        <xdr:cNvSpPr txBox="1"/>
      </xdr:nvSpPr>
      <xdr:spPr>
        <a:xfrm>
          <a:off x="2439044" y="63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図書館】&#10;有形固定資産減価償却率">
          <a:extLst>
            <a:ext uri="{FF2B5EF4-FFF2-40B4-BE49-F238E27FC236}">
              <a16:creationId xmlns:a16="http://schemas.microsoft.com/office/drawing/2014/main" id="{E04E6706-1455-45B1-8928-F8CA825AB3C7}"/>
            </a:ext>
          </a:extLst>
        </xdr:cNvPr>
        <xdr:cNvSpPr txBox="1"/>
      </xdr:nvSpPr>
      <xdr:spPr>
        <a:xfrm>
          <a:off x="1648469" y="637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7ADA1F6A-14CB-4386-A43D-4D7D0A0B7977}"/>
            </a:ext>
          </a:extLst>
        </xdr:cNvPr>
        <xdr:cNvSpPr txBox="1"/>
      </xdr:nvSpPr>
      <xdr:spPr>
        <a:xfrm>
          <a:off x="848369" y="634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087E167-340E-4A7F-A04C-032F7CAEF2E0}"/>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04A6BA-C2E0-4E22-9069-6A83C03D0A4C}"/>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CD5C24B-5187-4216-828A-4DCA7046956D}"/>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C73E0E5-FC99-42E3-8145-F1D5E5FF497E}"/>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7C7B925-B195-4128-8B98-3C19924B31AB}"/>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30DE6C-C6CA-41CE-9071-EC0838A9E939}"/>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3F23DE-7509-4426-827D-CAD7AFF3D019}"/>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1FBE19D-1DC1-46F4-9FF1-12306A196B59}"/>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C7B267A-377F-48EA-8109-69F95D62FCB1}"/>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816330-E3A4-4984-A341-5E105219B2B2}"/>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5BD7C251-F81F-4A5C-BC00-014CF8F54E17}"/>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D4A2229A-1778-4946-AA65-FF8B4340812F}"/>
            </a:ext>
          </a:extLst>
        </xdr:cNvPr>
        <xdr:cNvCxnSpPr/>
      </xdr:nvCxnSpPr>
      <xdr:spPr>
        <a:xfrm>
          <a:off x="5953125" y="690290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6C2CBC33-B93E-48E1-845B-FCF19555F9A2}"/>
            </a:ext>
          </a:extLst>
        </xdr:cNvPr>
        <xdr:cNvSpPr txBox="1"/>
      </xdr:nvSpPr>
      <xdr:spPr>
        <a:xfrm>
          <a:off x="5527221"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73947457-62B4-4BBB-8E92-9BA2C8D9B139}"/>
            </a:ext>
          </a:extLst>
        </xdr:cNvPr>
        <xdr:cNvCxnSpPr/>
      </xdr:nvCxnSpPr>
      <xdr:spPr>
        <a:xfrm>
          <a:off x="5953125" y="6592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9AC3EC0E-6D8A-44C4-8BC7-7201727D876D}"/>
            </a:ext>
          </a:extLst>
        </xdr:cNvPr>
        <xdr:cNvSpPr txBox="1"/>
      </xdr:nvSpPr>
      <xdr:spPr>
        <a:xfrm>
          <a:off x="5527221"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42C9B053-FDE1-4F12-9403-11495C4AE43D}"/>
            </a:ext>
          </a:extLst>
        </xdr:cNvPr>
        <xdr:cNvCxnSpPr/>
      </xdr:nvCxnSpPr>
      <xdr:spPr>
        <a:xfrm>
          <a:off x="5953125" y="62846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7888C5D4-5FCC-4C49-9C84-6608DE2E177C}"/>
            </a:ext>
          </a:extLst>
        </xdr:cNvPr>
        <xdr:cNvSpPr txBox="1"/>
      </xdr:nvSpPr>
      <xdr:spPr>
        <a:xfrm>
          <a:off x="55272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C0399FFC-00DF-444A-BE86-2A609FDD2684}"/>
            </a:ext>
          </a:extLst>
        </xdr:cNvPr>
        <xdr:cNvCxnSpPr/>
      </xdr:nvCxnSpPr>
      <xdr:spPr>
        <a:xfrm>
          <a:off x="5953125" y="5983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F3C64F1D-9E5F-44A7-9737-82459A5B8AD2}"/>
            </a:ext>
          </a:extLst>
        </xdr:cNvPr>
        <xdr:cNvSpPr txBox="1"/>
      </xdr:nvSpPr>
      <xdr:spPr>
        <a:xfrm>
          <a:off x="55272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C1F570AB-4E81-48E8-829B-9DC7E879E7B2}"/>
            </a:ext>
          </a:extLst>
        </xdr:cNvPr>
        <xdr:cNvCxnSpPr/>
      </xdr:nvCxnSpPr>
      <xdr:spPr>
        <a:xfrm>
          <a:off x="5953125" y="56759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6134BBCD-8925-4738-B821-76B04C2CBD00}"/>
            </a:ext>
          </a:extLst>
        </xdr:cNvPr>
        <xdr:cNvSpPr txBox="1"/>
      </xdr:nvSpPr>
      <xdr:spPr>
        <a:xfrm>
          <a:off x="5527221"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83A5B87C-F266-481C-AA0D-235A412DC9E1}"/>
            </a:ext>
          </a:extLst>
        </xdr:cNvPr>
        <xdr:cNvCxnSpPr/>
      </xdr:nvCxnSpPr>
      <xdr:spPr>
        <a:xfrm>
          <a:off x="5953125" y="53557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268B6A41-956A-4EAD-A529-C3C57213EC0A}"/>
            </a:ext>
          </a:extLst>
        </xdr:cNvPr>
        <xdr:cNvSpPr txBox="1"/>
      </xdr:nvSpPr>
      <xdr:spPr>
        <a:xfrm>
          <a:off x="5527221"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259A78EF-5FAE-4175-A4E0-872DE7D32D56}"/>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C3B88D10-1E91-412E-8148-6BD3C1BA82D9}"/>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C0D43ED7-33A8-4A3E-BE4B-BA68CDA44030}"/>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a:extLst>
            <a:ext uri="{FF2B5EF4-FFF2-40B4-BE49-F238E27FC236}">
              <a16:creationId xmlns:a16="http://schemas.microsoft.com/office/drawing/2014/main" id="{232AAADD-46F8-4662-BE84-3AC61BF74AB6}"/>
            </a:ext>
          </a:extLst>
        </xdr:cNvPr>
        <xdr:cNvCxnSpPr/>
      </xdr:nvCxnSpPr>
      <xdr:spPr>
        <a:xfrm flipV="1">
          <a:off x="9429115" y="5417911"/>
          <a:ext cx="0" cy="146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a:extLst>
            <a:ext uri="{FF2B5EF4-FFF2-40B4-BE49-F238E27FC236}">
              <a16:creationId xmlns:a16="http://schemas.microsoft.com/office/drawing/2014/main" id="{A186A298-6940-482D-BDB4-D952ED423A7B}"/>
            </a:ext>
          </a:extLst>
        </xdr:cNvPr>
        <xdr:cNvSpPr txBox="1"/>
      </xdr:nvSpPr>
      <xdr:spPr>
        <a:xfrm>
          <a:off x="946785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a:extLst>
            <a:ext uri="{FF2B5EF4-FFF2-40B4-BE49-F238E27FC236}">
              <a16:creationId xmlns:a16="http://schemas.microsoft.com/office/drawing/2014/main" id="{99F277F0-C655-48C0-87D7-0BB04D8700F1}"/>
            </a:ext>
          </a:extLst>
        </xdr:cNvPr>
        <xdr:cNvCxnSpPr/>
      </xdr:nvCxnSpPr>
      <xdr:spPr>
        <a:xfrm>
          <a:off x="9363075" y="6886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a:extLst>
            <a:ext uri="{FF2B5EF4-FFF2-40B4-BE49-F238E27FC236}">
              <a16:creationId xmlns:a16="http://schemas.microsoft.com/office/drawing/2014/main" id="{FFE80AC9-8AB9-42E9-9630-FF0ED3BA2DEF}"/>
            </a:ext>
          </a:extLst>
        </xdr:cNvPr>
        <xdr:cNvSpPr txBox="1"/>
      </xdr:nvSpPr>
      <xdr:spPr>
        <a:xfrm>
          <a:off x="9467850" y="52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a:extLst>
            <a:ext uri="{FF2B5EF4-FFF2-40B4-BE49-F238E27FC236}">
              <a16:creationId xmlns:a16="http://schemas.microsoft.com/office/drawing/2014/main" id="{52FE2CD5-3AC6-4225-8B2A-B3F9C5052911}"/>
            </a:ext>
          </a:extLst>
        </xdr:cNvPr>
        <xdr:cNvCxnSpPr/>
      </xdr:nvCxnSpPr>
      <xdr:spPr>
        <a:xfrm>
          <a:off x="9363075" y="54179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40112</xdr:rowOff>
    </xdr:from>
    <xdr:ext cx="469744" cy="259045"/>
    <xdr:sp macro="" textlink="">
      <xdr:nvSpPr>
        <xdr:cNvPr id="123" name="【図書館】&#10;一人当たり面積平均値テキスト">
          <a:extLst>
            <a:ext uri="{FF2B5EF4-FFF2-40B4-BE49-F238E27FC236}">
              <a16:creationId xmlns:a16="http://schemas.microsoft.com/office/drawing/2014/main" id="{E6A2238C-4FE0-4F6E-9D58-5CF4E29C8912}"/>
            </a:ext>
          </a:extLst>
        </xdr:cNvPr>
        <xdr:cNvSpPr txBox="1"/>
      </xdr:nvSpPr>
      <xdr:spPr>
        <a:xfrm>
          <a:off x="9467850" y="620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a:extLst>
            <a:ext uri="{FF2B5EF4-FFF2-40B4-BE49-F238E27FC236}">
              <a16:creationId xmlns:a16="http://schemas.microsoft.com/office/drawing/2014/main" id="{AD936126-ACEF-4147-B397-9A8929892B5E}"/>
            </a:ext>
          </a:extLst>
        </xdr:cNvPr>
        <xdr:cNvSpPr/>
      </xdr:nvSpPr>
      <xdr:spPr>
        <a:xfrm>
          <a:off x="9401175" y="634183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a:extLst>
            <a:ext uri="{FF2B5EF4-FFF2-40B4-BE49-F238E27FC236}">
              <a16:creationId xmlns:a16="http://schemas.microsoft.com/office/drawing/2014/main" id="{C4EA2943-63F9-4C77-8219-12DE94791FFF}"/>
            </a:ext>
          </a:extLst>
        </xdr:cNvPr>
        <xdr:cNvSpPr/>
      </xdr:nvSpPr>
      <xdr:spPr>
        <a:xfrm>
          <a:off x="8639175" y="639399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a:extLst>
            <a:ext uri="{FF2B5EF4-FFF2-40B4-BE49-F238E27FC236}">
              <a16:creationId xmlns:a16="http://schemas.microsoft.com/office/drawing/2014/main" id="{E69ECF8D-A873-4725-8FF1-E33C342D688C}"/>
            </a:ext>
          </a:extLst>
        </xdr:cNvPr>
        <xdr:cNvSpPr/>
      </xdr:nvSpPr>
      <xdr:spPr>
        <a:xfrm>
          <a:off x="7839075" y="64398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a:extLst>
            <a:ext uri="{FF2B5EF4-FFF2-40B4-BE49-F238E27FC236}">
              <a16:creationId xmlns:a16="http://schemas.microsoft.com/office/drawing/2014/main" id="{B3A5C433-06C2-4585-A665-ECDF58B0008D}"/>
            </a:ext>
          </a:extLst>
        </xdr:cNvPr>
        <xdr:cNvSpPr/>
      </xdr:nvSpPr>
      <xdr:spPr>
        <a:xfrm>
          <a:off x="7029450" y="64692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a:extLst>
            <a:ext uri="{FF2B5EF4-FFF2-40B4-BE49-F238E27FC236}">
              <a16:creationId xmlns:a16="http://schemas.microsoft.com/office/drawing/2014/main" id="{7F1167F8-5A0E-48AC-8A2C-ABE8D336E433}"/>
            </a:ext>
          </a:extLst>
        </xdr:cNvPr>
        <xdr:cNvSpPr/>
      </xdr:nvSpPr>
      <xdr:spPr>
        <a:xfrm>
          <a:off x="6238875" y="6485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F5A1475-B93E-42C7-8456-2FA9CAD164ED}"/>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D17D671-F2F2-4710-8B25-57F441143627}"/>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C88640F-DE0B-4E60-B8B9-4327FD9EA3C3}"/>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8725DDD-91A6-4E76-BED9-826AC5B93AEC}"/>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04FA96D-F5E1-4847-B9B1-6325B2EFEF32}"/>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34" name="楕円 133">
          <a:extLst>
            <a:ext uri="{FF2B5EF4-FFF2-40B4-BE49-F238E27FC236}">
              <a16:creationId xmlns:a16="http://schemas.microsoft.com/office/drawing/2014/main" id="{59823A8C-DC31-4098-B602-2A3A235FA0D9}"/>
            </a:ext>
          </a:extLst>
        </xdr:cNvPr>
        <xdr:cNvSpPr/>
      </xdr:nvSpPr>
      <xdr:spPr>
        <a:xfrm>
          <a:off x="9401175" y="67636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30134</xdr:rowOff>
    </xdr:from>
    <xdr:ext cx="469744" cy="259045"/>
    <xdr:sp macro="" textlink="">
      <xdr:nvSpPr>
        <xdr:cNvPr id="135" name="【図書館】&#10;一人当たり面積該当値テキスト">
          <a:extLst>
            <a:ext uri="{FF2B5EF4-FFF2-40B4-BE49-F238E27FC236}">
              <a16:creationId xmlns:a16="http://schemas.microsoft.com/office/drawing/2014/main" id="{938CB50A-9147-4B1A-A23D-B49543C7AFB3}"/>
            </a:ext>
          </a:extLst>
        </xdr:cNvPr>
        <xdr:cNvSpPr txBox="1"/>
      </xdr:nvSpPr>
      <xdr:spPr>
        <a:xfrm>
          <a:off x="9467850" y="66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36" name="楕円 135">
          <a:extLst>
            <a:ext uri="{FF2B5EF4-FFF2-40B4-BE49-F238E27FC236}">
              <a16:creationId xmlns:a16="http://schemas.microsoft.com/office/drawing/2014/main" id="{1E9EE607-2B0A-42CE-93A3-58076F98B4C9}"/>
            </a:ext>
          </a:extLst>
        </xdr:cNvPr>
        <xdr:cNvSpPr/>
      </xdr:nvSpPr>
      <xdr:spPr>
        <a:xfrm>
          <a:off x="8639175" y="67636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166007</xdr:rowOff>
    </xdr:from>
    <xdr:to>
      <xdr:col>55</xdr:col>
      <xdr:colOff>0</xdr:colOff>
      <xdr:row>41</xdr:row>
      <xdr:rowOff>166007</xdr:rowOff>
    </xdr:to>
    <xdr:cxnSp macro="">
      <xdr:nvCxnSpPr>
        <xdr:cNvPr id="137" name="直線コネクタ 136">
          <a:extLst>
            <a:ext uri="{FF2B5EF4-FFF2-40B4-BE49-F238E27FC236}">
              <a16:creationId xmlns:a16="http://schemas.microsoft.com/office/drawing/2014/main" id="{CD1348E6-C09A-416D-A1C2-4948B3E7ED37}"/>
            </a:ext>
          </a:extLst>
        </xdr:cNvPr>
        <xdr:cNvCxnSpPr/>
      </xdr:nvCxnSpPr>
      <xdr:spPr>
        <a:xfrm>
          <a:off x="8686800" y="681128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115207</xdr:rowOff>
    </xdr:from>
    <xdr:to>
      <xdr:col>46</xdr:col>
      <xdr:colOff>38100</xdr:colOff>
      <xdr:row>42</xdr:row>
      <xdr:rowOff>45357</xdr:rowOff>
    </xdr:to>
    <xdr:sp macro="" textlink="">
      <xdr:nvSpPr>
        <xdr:cNvPr id="138" name="楕円 137">
          <a:extLst>
            <a:ext uri="{FF2B5EF4-FFF2-40B4-BE49-F238E27FC236}">
              <a16:creationId xmlns:a16="http://schemas.microsoft.com/office/drawing/2014/main" id="{116174C4-215B-43F8-ABE1-15782A7726E4}"/>
            </a:ext>
          </a:extLst>
        </xdr:cNvPr>
        <xdr:cNvSpPr/>
      </xdr:nvSpPr>
      <xdr:spPr>
        <a:xfrm>
          <a:off x="7839075" y="67636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166007</xdr:rowOff>
    </xdr:from>
    <xdr:to>
      <xdr:col>50</xdr:col>
      <xdr:colOff>114300</xdr:colOff>
      <xdr:row>41</xdr:row>
      <xdr:rowOff>166007</xdr:rowOff>
    </xdr:to>
    <xdr:cxnSp macro="">
      <xdr:nvCxnSpPr>
        <xdr:cNvPr id="139" name="直線コネクタ 138">
          <a:extLst>
            <a:ext uri="{FF2B5EF4-FFF2-40B4-BE49-F238E27FC236}">
              <a16:creationId xmlns:a16="http://schemas.microsoft.com/office/drawing/2014/main" id="{CFFFC167-7BC3-4FF9-9CED-8C6C3C923EFD}"/>
            </a:ext>
          </a:extLst>
        </xdr:cNvPr>
        <xdr:cNvCxnSpPr/>
      </xdr:nvCxnSpPr>
      <xdr:spPr>
        <a:xfrm>
          <a:off x="7886700" y="68112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131535</xdr:rowOff>
    </xdr:from>
    <xdr:to>
      <xdr:col>41</xdr:col>
      <xdr:colOff>101600</xdr:colOff>
      <xdr:row>42</xdr:row>
      <xdr:rowOff>61685</xdr:rowOff>
    </xdr:to>
    <xdr:sp macro="" textlink="">
      <xdr:nvSpPr>
        <xdr:cNvPr id="140" name="楕円 139">
          <a:extLst>
            <a:ext uri="{FF2B5EF4-FFF2-40B4-BE49-F238E27FC236}">
              <a16:creationId xmlns:a16="http://schemas.microsoft.com/office/drawing/2014/main" id="{4DBA2FF1-B7A5-4CDB-8371-4F776EADA285}"/>
            </a:ext>
          </a:extLst>
        </xdr:cNvPr>
        <xdr:cNvSpPr/>
      </xdr:nvSpPr>
      <xdr:spPr>
        <a:xfrm>
          <a:off x="7029450" y="67799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166007</xdr:rowOff>
    </xdr:from>
    <xdr:to>
      <xdr:col>45</xdr:col>
      <xdr:colOff>177800</xdr:colOff>
      <xdr:row>42</xdr:row>
      <xdr:rowOff>10885</xdr:rowOff>
    </xdr:to>
    <xdr:cxnSp macro="">
      <xdr:nvCxnSpPr>
        <xdr:cNvPr id="141" name="直線コネクタ 140">
          <a:extLst>
            <a:ext uri="{FF2B5EF4-FFF2-40B4-BE49-F238E27FC236}">
              <a16:creationId xmlns:a16="http://schemas.microsoft.com/office/drawing/2014/main" id="{3DDA6562-D52C-43D3-B903-D2C602297083}"/>
            </a:ext>
          </a:extLst>
        </xdr:cNvPr>
        <xdr:cNvCxnSpPr/>
      </xdr:nvCxnSpPr>
      <xdr:spPr>
        <a:xfrm flipV="1">
          <a:off x="7077075" y="6811282"/>
          <a:ext cx="809625"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131535</xdr:rowOff>
    </xdr:from>
    <xdr:to>
      <xdr:col>36</xdr:col>
      <xdr:colOff>165100</xdr:colOff>
      <xdr:row>42</xdr:row>
      <xdr:rowOff>61685</xdr:rowOff>
    </xdr:to>
    <xdr:sp macro="" textlink="">
      <xdr:nvSpPr>
        <xdr:cNvPr id="142" name="楕円 141">
          <a:extLst>
            <a:ext uri="{FF2B5EF4-FFF2-40B4-BE49-F238E27FC236}">
              <a16:creationId xmlns:a16="http://schemas.microsoft.com/office/drawing/2014/main" id="{975E364E-3BE5-4AEC-929B-1FDD0FD5EC65}"/>
            </a:ext>
          </a:extLst>
        </xdr:cNvPr>
        <xdr:cNvSpPr/>
      </xdr:nvSpPr>
      <xdr:spPr>
        <a:xfrm>
          <a:off x="6238875" y="67799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10885</xdr:rowOff>
    </xdr:from>
    <xdr:to>
      <xdr:col>41</xdr:col>
      <xdr:colOff>50800</xdr:colOff>
      <xdr:row>42</xdr:row>
      <xdr:rowOff>10885</xdr:rowOff>
    </xdr:to>
    <xdr:cxnSp macro="">
      <xdr:nvCxnSpPr>
        <xdr:cNvPr id="143" name="直線コネクタ 142">
          <a:extLst>
            <a:ext uri="{FF2B5EF4-FFF2-40B4-BE49-F238E27FC236}">
              <a16:creationId xmlns:a16="http://schemas.microsoft.com/office/drawing/2014/main" id="{6D770FC4-5444-4984-90AC-21AEA6A378ED}"/>
            </a:ext>
          </a:extLst>
        </xdr:cNvPr>
        <xdr:cNvCxnSpPr/>
      </xdr:nvCxnSpPr>
      <xdr:spPr>
        <a:xfrm>
          <a:off x="6286500" y="681808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a:extLst>
            <a:ext uri="{FF2B5EF4-FFF2-40B4-BE49-F238E27FC236}">
              <a16:creationId xmlns:a16="http://schemas.microsoft.com/office/drawing/2014/main" id="{74C8437C-593F-4005-8740-0886A5604056}"/>
            </a:ext>
          </a:extLst>
        </xdr:cNvPr>
        <xdr:cNvSpPr txBox="1"/>
      </xdr:nvSpPr>
      <xdr:spPr>
        <a:xfrm>
          <a:off x="8458277" y="61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5" name="n_2aveValue【図書館】&#10;一人当たり面積">
          <a:extLst>
            <a:ext uri="{FF2B5EF4-FFF2-40B4-BE49-F238E27FC236}">
              <a16:creationId xmlns:a16="http://schemas.microsoft.com/office/drawing/2014/main" id="{ABE90358-2512-4772-A5C5-E630962BD82B}"/>
            </a:ext>
          </a:extLst>
        </xdr:cNvPr>
        <xdr:cNvSpPr txBox="1"/>
      </xdr:nvSpPr>
      <xdr:spPr>
        <a:xfrm>
          <a:off x="7677227" y="62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46" name="n_3aveValue【図書館】&#10;一人当たり面積">
          <a:extLst>
            <a:ext uri="{FF2B5EF4-FFF2-40B4-BE49-F238E27FC236}">
              <a16:creationId xmlns:a16="http://schemas.microsoft.com/office/drawing/2014/main" id="{87F31117-5239-4000-A65D-C380095884B6}"/>
            </a:ext>
          </a:extLst>
        </xdr:cNvPr>
        <xdr:cNvSpPr txBox="1"/>
      </xdr:nvSpPr>
      <xdr:spPr>
        <a:xfrm>
          <a:off x="6867602" y="62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47" name="n_4aveValue【図書館】&#10;一人当たり面積">
          <a:extLst>
            <a:ext uri="{FF2B5EF4-FFF2-40B4-BE49-F238E27FC236}">
              <a16:creationId xmlns:a16="http://schemas.microsoft.com/office/drawing/2014/main" id="{9E70AE41-79B7-4A18-A82A-8CE97FC1B794}"/>
            </a:ext>
          </a:extLst>
        </xdr:cNvPr>
        <xdr:cNvSpPr txBox="1"/>
      </xdr:nvSpPr>
      <xdr:spPr>
        <a:xfrm>
          <a:off x="6067502" y="62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36484</xdr:rowOff>
    </xdr:from>
    <xdr:ext cx="469744" cy="259045"/>
    <xdr:sp macro="" textlink="">
      <xdr:nvSpPr>
        <xdr:cNvPr id="148" name="n_1mainValue【図書館】&#10;一人当たり面積">
          <a:extLst>
            <a:ext uri="{FF2B5EF4-FFF2-40B4-BE49-F238E27FC236}">
              <a16:creationId xmlns:a16="http://schemas.microsoft.com/office/drawing/2014/main" id="{8CE8A334-D8EC-43C4-A6CF-3CFA9AED6021}"/>
            </a:ext>
          </a:extLst>
        </xdr:cNvPr>
        <xdr:cNvSpPr txBox="1"/>
      </xdr:nvSpPr>
      <xdr:spPr>
        <a:xfrm>
          <a:off x="8458277" y="68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36484</xdr:rowOff>
    </xdr:from>
    <xdr:ext cx="469744" cy="259045"/>
    <xdr:sp macro="" textlink="">
      <xdr:nvSpPr>
        <xdr:cNvPr id="149" name="n_2mainValue【図書館】&#10;一人当たり面積">
          <a:extLst>
            <a:ext uri="{FF2B5EF4-FFF2-40B4-BE49-F238E27FC236}">
              <a16:creationId xmlns:a16="http://schemas.microsoft.com/office/drawing/2014/main" id="{DC2F273C-68C6-40B7-95E4-5B5112DCF2A6}"/>
            </a:ext>
          </a:extLst>
        </xdr:cNvPr>
        <xdr:cNvSpPr txBox="1"/>
      </xdr:nvSpPr>
      <xdr:spPr>
        <a:xfrm>
          <a:off x="7677227" y="68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52812</xdr:rowOff>
    </xdr:from>
    <xdr:ext cx="469744" cy="259045"/>
    <xdr:sp macro="" textlink="">
      <xdr:nvSpPr>
        <xdr:cNvPr id="150" name="n_3mainValue【図書館】&#10;一人当たり面積">
          <a:extLst>
            <a:ext uri="{FF2B5EF4-FFF2-40B4-BE49-F238E27FC236}">
              <a16:creationId xmlns:a16="http://schemas.microsoft.com/office/drawing/2014/main" id="{DB22FD85-BEA3-4DC7-AB90-96424DB50228}"/>
            </a:ext>
          </a:extLst>
        </xdr:cNvPr>
        <xdr:cNvSpPr txBox="1"/>
      </xdr:nvSpPr>
      <xdr:spPr>
        <a:xfrm>
          <a:off x="6867602" y="68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52812</xdr:rowOff>
    </xdr:from>
    <xdr:ext cx="469744" cy="259045"/>
    <xdr:sp macro="" textlink="">
      <xdr:nvSpPr>
        <xdr:cNvPr id="151" name="n_4mainValue【図書館】&#10;一人当たり面積">
          <a:extLst>
            <a:ext uri="{FF2B5EF4-FFF2-40B4-BE49-F238E27FC236}">
              <a16:creationId xmlns:a16="http://schemas.microsoft.com/office/drawing/2014/main" id="{E81F2EBA-A9BC-4C18-88AB-20DDB931246B}"/>
            </a:ext>
          </a:extLst>
        </xdr:cNvPr>
        <xdr:cNvSpPr txBox="1"/>
      </xdr:nvSpPr>
      <xdr:spPr>
        <a:xfrm>
          <a:off x="6067502" y="68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9D9BC926-929F-4BA4-9884-A5F8D0B436F5}"/>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A4EC29CA-56F6-42D8-B468-DAA6F374BA52}"/>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A351D9A9-89C3-4687-9F16-4923BA832530}"/>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927DFBC3-1404-49E7-B3A3-B8AA89209D5B}"/>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D4C12087-24E2-44FD-B8F8-878C3B245C0D}"/>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FCA9982-CB20-49FE-8BC4-99538127046B}"/>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791ED4D2-A3AB-491C-BE00-2B2DFA494F19}"/>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B4DD928D-DDF6-4D06-B581-0477DF25C223}"/>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78B39BBE-A199-4B5C-8D59-6119B0E4461E}"/>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2D233DC2-3EA0-4358-BF35-43ED14B1F1B7}"/>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EBD76582-0AAA-48F6-90B8-76A0E2921706}"/>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39D595F4-6ACF-4C55-8C44-DFEB2385B262}"/>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A22EBDC3-00BA-4F6F-A754-6129D2545158}"/>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63104A78-C39C-4271-9218-0D20E3B58053}"/>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65F895E8-7886-4811-984C-9068F8A7773E}"/>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499F1225-1A9F-49A3-94DE-880AAD65139A}"/>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F44788A-BD33-4DC0-9274-0B404F5E84AC}"/>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CF2162C6-7DF3-4542-BACB-E30586A3C2ED}"/>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D61DD8E8-1769-43DD-B5BE-F2BBF721B712}"/>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CBBE0608-14A6-4D50-A4ED-415085E55807}"/>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4DFDF1B8-96BB-412A-A741-25AF193EF28D}"/>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9E70144-229E-4A6B-A8E7-673DC99A0198}"/>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a:extLst>
            <a:ext uri="{FF2B5EF4-FFF2-40B4-BE49-F238E27FC236}">
              <a16:creationId xmlns:a16="http://schemas.microsoft.com/office/drawing/2014/main" id="{360A1006-02AE-42B7-8326-918DB7AAD9F3}"/>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FFEEA5B-6C06-47AC-A57F-07C36FE4C49C}"/>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a:extLst>
            <a:ext uri="{FF2B5EF4-FFF2-40B4-BE49-F238E27FC236}">
              <a16:creationId xmlns:a16="http://schemas.microsoft.com/office/drawing/2014/main" id="{64B61302-0EC0-4BE3-8310-E9E462DC87D0}"/>
            </a:ext>
          </a:extLst>
        </xdr:cNvPr>
        <xdr:cNvCxnSpPr/>
      </xdr:nvCxnSpPr>
      <xdr:spPr>
        <a:xfrm flipV="1">
          <a:off x="4180840" y="9103360"/>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3197DE9D-7EE3-4DF7-BC19-C6535E4BAE9C}"/>
            </a:ext>
          </a:extLst>
        </xdr:cNvPr>
        <xdr:cNvSpPr txBox="1"/>
      </xdr:nvSpPr>
      <xdr:spPr>
        <a:xfrm>
          <a:off x="4219575"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a:extLst>
            <a:ext uri="{FF2B5EF4-FFF2-40B4-BE49-F238E27FC236}">
              <a16:creationId xmlns:a16="http://schemas.microsoft.com/office/drawing/2014/main" id="{23E20782-0665-4E94-9DEA-87291254A0D5}"/>
            </a:ext>
          </a:extLst>
        </xdr:cNvPr>
        <xdr:cNvCxnSpPr/>
      </xdr:nvCxnSpPr>
      <xdr:spPr>
        <a:xfrm>
          <a:off x="4105275" y="10372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87616A98-A1BF-4694-B4BE-AAFAD9C45830}"/>
            </a:ext>
          </a:extLst>
        </xdr:cNvPr>
        <xdr:cNvSpPr txBox="1"/>
      </xdr:nvSpPr>
      <xdr:spPr>
        <a:xfrm>
          <a:off x="4219575" y="889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a:extLst>
            <a:ext uri="{FF2B5EF4-FFF2-40B4-BE49-F238E27FC236}">
              <a16:creationId xmlns:a16="http://schemas.microsoft.com/office/drawing/2014/main" id="{3CFBBE58-ECE1-400D-9774-B25BEF55AAA6}"/>
            </a:ext>
          </a:extLst>
        </xdr:cNvPr>
        <xdr:cNvCxnSpPr/>
      </xdr:nvCxnSpPr>
      <xdr:spPr>
        <a:xfrm>
          <a:off x="4105275" y="91033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55897</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67DA6371-A8A9-487C-AAC6-1606C91152A7}"/>
            </a:ext>
          </a:extLst>
        </xdr:cNvPr>
        <xdr:cNvSpPr txBox="1"/>
      </xdr:nvSpPr>
      <xdr:spPr>
        <a:xfrm>
          <a:off x="4219575" y="961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a:extLst>
            <a:ext uri="{FF2B5EF4-FFF2-40B4-BE49-F238E27FC236}">
              <a16:creationId xmlns:a16="http://schemas.microsoft.com/office/drawing/2014/main" id="{5A5CA010-AE28-4E02-B310-B78EBA972A34}"/>
            </a:ext>
          </a:extLst>
        </xdr:cNvPr>
        <xdr:cNvSpPr/>
      </xdr:nvSpPr>
      <xdr:spPr>
        <a:xfrm>
          <a:off x="4124325" y="9754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a:extLst>
            <a:ext uri="{FF2B5EF4-FFF2-40B4-BE49-F238E27FC236}">
              <a16:creationId xmlns:a16="http://schemas.microsoft.com/office/drawing/2014/main" id="{8DC7C892-748A-4E0F-AAF7-105B605D91CB}"/>
            </a:ext>
          </a:extLst>
        </xdr:cNvPr>
        <xdr:cNvSpPr/>
      </xdr:nvSpPr>
      <xdr:spPr>
        <a:xfrm>
          <a:off x="3381375" y="963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84" name="フローチャート: 判断 183">
          <a:extLst>
            <a:ext uri="{FF2B5EF4-FFF2-40B4-BE49-F238E27FC236}">
              <a16:creationId xmlns:a16="http://schemas.microsoft.com/office/drawing/2014/main" id="{F31F6240-DC23-4F2A-9D67-58F45A3116CE}"/>
            </a:ext>
          </a:extLst>
        </xdr:cNvPr>
        <xdr:cNvSpPr/>
      </xdr:nvSpPr>
      <xdr:spPr>
        <a:xfrm>
          <a:off x="2571750" y="95224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85" name="フローチャート: 判断 184">
          <a:extLst>
            <a:ext uri="{FF2B5EF4-FFF2-40B4-BE49-F238E27FC236}">
              <a16:creationId xmlns:a16="http://schemas.microsoft.com/office/drawing/2014/main" id="{93401C6E-3EED-4FE5-9CFF-4DC31AACD51C}"/>
            </a:ext>
          </a:extLst>
        </xdr:cNvPr>
        <xdr:cNvSpPr/>
      </xdr:nvSpPr>
      <xdr:spPr>
        <a:xfrm>
          <a:off x="1781175" y="94081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67310</xdr:rowOff>
    </xdr:from>
    <xdr:to>
      <xdr:col>6</xdr:col>
      <xdr:colOff>38100</xdr:colOff>
      <xdr:row>57</xdr:row>
      <xdr:rowOff>168910</xdr:rowOff>
    </xdr:to>
    <xdr:sp macro="" textlink="">
      <xdr:nvSpPr>
        <xdr:cNvPr id="186" name="フローチャート: 判断 185">
          <a:extLst>
            <a:ext uri="{FF2B5EF4-FFF2-40B4-BE49-F238E27FC236}">
              <a16:creationId xmlns:a16="http://schemas.microsoft.com/office/drawing/2014/main" id="{D21E993D-2898-406F-89D3-9BC3BFA79366}"/>
            </a:ext>
          </a:extLst>
        </xdr:cNvPr>
        <xdr:cNvSpPr/>
      </xdr:nvSpPr>
      <xdr:spPr>
        <a:xfrm>
          <a:off x="981075" y="93033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DDD648-5E4D-49D7-B101-47ADF5B22AB1}"/>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67FCBF1-2156-426F-81BA-A2D615822DA7}"/>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2586503-2B2B-41AD-BE71-73995961EC3F}"/>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DADA9C8-D9D0-4243-973E-AEEB37193C9B}"/>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885B8916-9600-47D7-A95B-C9D9B040F1C3}"/>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2" name="楕円 191">
          <a:extLst>
            <a:ext uri="{FF2B5EF4-FFF2-40B4-BE49-F238E27FC236}">
              <a16:creationId xmlns:a16="http://schemas.microsoft.com/office/drawing/2014/main" id="{BA870A6C-A15B-41DD-9E1C-BD38FB348881}"/>
            </a:ext>
          </a:extLst>
        </xdr:cNvPr>
        <xdr:cNvSpPr/>
      </xdr:nvSpPr>
      <xdr:spPr>
        <a:xfrm>
          <a:off x="4124325" y="9857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519A09C2-EA15-4D18-BEEB-39DD82308493}"/>
            </a:ext>
          </a:extLst>
        </xdr:cNvPr>
        <xdr:cNvSpPr txBox="1"/>
      </xdr:nvSpPr>
      <xdr:spPr>
        <a:xfrm>
          <a:off x="4219575"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94" name="楕円 193">
          <a:extLst>
            <a:ext uri="{FF2B5EF4-FFF2-40B4-BE49-F238E27FC236}">
              <a16:creationId xmlns:a16="http://schemas.microsoft.com/office/drawing/2014/main" id="{B4B9AE07-55CF-4B72-86C6-4EADF551B0DB}"/>
            </a:ext>
          </a:extLst>
        </xdr:cNvPr>
        <xdr:cNvSpPr/>
      </xdr:nvSpPr>
      <xdr:spPr>
        <a:xfrm>
          <a:off x="3381375" y="9379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61</xdr:row>
      <xdr:rowOff>11430</xdr:rowOff>
    </xdr:to>
    <xdr:cxnSp macro="">
      <xdr:nvCxnSpPr>
        <xdr:cNvPr id="195" name="直線コネクタ 194">
          <a:extLst>
            <a:ext uri="{FF2B5EF4-FFF2-40B4-BE49-F238E27FC236}">
              <a16:creationId xmlns:a16="http://schemas.microsoft.com/office/drawing/2014/main" id="{B91EAAC4-7683-4220-BF46-01D95D918A7B}"/>
            </a:ext>
          </a:extLst>
        </xdr:cNvPr>
        <xdr:cNvCxnSpPr/>
      </xdr:nvCxnSpPr>
      <xdr:spPr>
        <a:xfrm>
          <a:off x="3429000" y="9427210"/>
          <a:ext cx="752475" cy="4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147320</xdr:rowOff>
    </xdr:from>
    <xdr:to>
      <xdr:col>15</xdr:col>
      <xdr:colOff>101600</xdr:colOff>
      <xdr:row>57</xdr:row>
      <xdr:rowOff>77470</xdr:rowOff>
    </xdr:to>
    <xdr:sp macro="" textlink="">
      <xdr:nvSpPr>
        <xdr:cNvPr id="196" name="楕円 195">
          <a:extLst>
            <a:ext uri="{FF2B5EF4-FFF2-40B4-BE49-F238E27FC236}">
              <a16:creationId xmlns:a16="http://schemas.microsoft.com/office/drawing/2014/main" id="{D66824B0-64EA-4695-9429-92F66604B3BE}"/>
            </a:ext>
          </a:extLst>
        </xdr:cNvPr>
        <xdr:cNvSpPr/>
      </xdr:nvSpPr>
      <xdr:spPr>
        <a:xfrm>
          <a:off x="2571750" y="9221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26670</xdr:rowOff>
    </xdr:from>
    <xdr:to>
      <xdr:col>19</xdr:col>
      <xdr:colOff>177800</xdr:colOff>
      <xdr:row>58</xdr:row>
      <xdr:rowOff>22860</xdr:rowOff>
    </xdr:to>
    <xdr:cxnSp macro="">
      <xdr:nvCxnSpPr>
        <xdr:cNvPr id="197" name="直線コネクタ 196">
          <a:extLst>
            <a:ext uri="{FF2B5EF4-FFF2-40B4-BE49-F238E27FC236}">
              <a16:creationId xmlns:a16="http://schemas.microsoft.com/office/drawing/2014/main" id="{4887459B-27FF-4D5F-AA2D-536CEE787C8F}"/>
            </a:ext>
          </a:extLst>
        </xdr:cNvPr>
        <xdr:cNvCxnSpPr/>
      </xdr:nvCxnSpPr>
      <xdr:spPr>
        <a:xfrm>
          <a:off x="2619375" y="9269095"/>
          <a:ext cx="809625"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98" name="楕円 197">
          <a:extLst>
            <a:ext uri="{FF2B5EF4-FFF2-40B4-BE49-F238E27FC236}">
              <a16:creationId xmlns:a16="http://schemas.microsoft.com/office/drawing/2014/main" id="{1C99E888-7C30-4552-B71D-1301D78B633A}"/>
            </a:ext>
          </a:extLst>
        </xdr:cNvPr>
        <xdr:cNvSpPr/>
      </xdr:nvSpPr>
      <xdr:spPr>
        <a:xfrm>
          <a:off x="1781175" y="9232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26670</xdr:rowOff>
    </xdr:from>
    <xdr:to>
      <xdr:col>15</xdr:col>
      <xdr:colOff>50800</xdr:colOff>
      <xdr:row>57</xdr:row>
      <xdr:rowOff>34290</xdr:rowOff>
    </xdr:to>
    <xdr:cxnSp macro="">
      <xdr:nvCxnSpPr>
        <xdr:cNvPr id="199" name="直線コネクタ 198">
          <a:extLst>
            <a:ext uri="{FF2B5EF4-FFF2-40B4-BE49-F238E27FC236}">
              <a16:creationId xmlns:a16="http://schemas.microsoft.com/office/drawing/2014/main" id="{FF5A6A2A-6B69-45D4-997D-2CF36CA9B6B4}"/>
            </a:ext>
          </a:extLst>
        </xdr:cNvPr>
        <xdr:cNvCxnSpPr/>
      </xdr:nvCxnSpPr>
      <xdr:spPr>
        <a:xfrm flipV="1">
          <a:off x="1828800" y="9269095"/>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135890</xdr:rowOff>
    </xdr:from>
    <xdr:to>
      <xdr:col>6</xdr:col>
      <xdr:colOff>38100</xdr:colOff>
      <xdr:row>58</xdr:row>
      <xdr:rowOff>66040</xdr:rowOff>
    </xdr:to>
    <xdr:sp macro="" textlink="">
      <xdr:nvSpPr>
        <xdr:cNvPr id="200" name="楕円 199">
          <a:extLst>
            <a:ext uri="{FF2B5EF4-FFF2-40B4-BE49-F238E27FC236}">
              <a16:creationId xmlns:a16="http://schemas.microsoft.com/office/drawing/2014/main" id="{01F3C4ED-4CBB-4728-A5F1-C6E6EE0182FB}"/>
            </a:ext>
          </a:extLst>
        </xdr:cNvPr>
        <xdr:cNvSpPr/>
      </xdr:nvSpPr>
      <xdr:spPr>
        <a:xfrm>
          <a:off x="981075" y="93751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34290</xdr:rowOff>
    </xdr:from>
    <xdr:to>
      <xdr:col>10</xdr:col>
      <xdr:colOff>114300</xdr:colOff>
      <xdr:row>58</xdr:row>
      <xdr:rowOff>15240</xdr:rowOff>
    </xdr:to>
    <xdr:cxnSp macro="">
      <xdr:nvCxnSpPr>
        <xdr:cNvPr id="201" name="直線コネクタ 200">
          <a:extLst>
            <a:ext uri="{FF2B5EF4-FFF2-40B4-BE49-F238E27FC236}">
              <a16:creationId xmlns:a16="http://schemas.microsoft.com/office/drawing/2014/main" id="{B3DFF48A-AF20-4E09-83F6-B2C04026A3E0}"/>
            </a:ext>
          </a:extLst>
        </xdr:cNvPr>
        <xdr:cNvCxnSpPr/>
      </xdr:nvCxnSpPr>
      <xdr:spPr>
        <a:xfrm flipV="1">
          <a:off x="1028700" y="9270365"/>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202" name="n_1aveValue【体育館・プール】&#10;有形固定資産減価償却率">
          <a:extLst>
            <a:ext uri="{FF2B5EF4-FFF2-40B4-BE49-F238E27FC236}">
              <a16:creationId xmlns:a16="http://schemas.microsoft.com/office/drawing/2014/main" id="{177ED8EE-1403-4FC2-B6A4-4E68FD797C4D}"/>
            </a:ext>
          </a:extLst>
        </xdr:cNvPr>
        <xdr:cNvSpPr txBox="1"/>
      </xdr:nvSpPr>
      <xdr:spPr>
        <a:xfrm>
          <a:off x="32391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45737</xdr:rowOff>
    </xdr:from>
    <xdr:ext cx="405111" cy="259045"/>
    <xdr:sp macro="" textlink="">
      <xdr:nvSpPr>
        <xdr:cNvPr id="203" name="n_2aveValue【体育館・プール】&#10;有形固定資産減価償却率">
          <a:extLst>
            <a:ext uri="{FF2B5EF4-FFF2-40B4-BE49-F238E27FC236}">
              <a16:creationId xmlns:a16="http://schemas.microsoft.com/office/drawing/2014/main" id="{045214DE-B5FC-49FF-8334-2E808847D6AC}"/>
            </a:ext>
          </a:extLst>
        </xdr:cNvPr>
        <xdr:cNvSpPr txBox="1"/>
      </xdr:nvSpPr>
      <xdr:spPr>
        <a:xfrm>
          <a:off x="2439044" y="961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102887</xdr:rowOff>
    </xdr:from>
    <xdr:ext cx="405111" cy="259045"/>
    <xdr:sp macro="" textlink="">
      <xdr:nvSpPr>
        <xdr:cNvPr id="204" name="n_3aveValue【体育館・プール】&#10;有形固定資産減価償却率">
          <a:extLst>
            <a:ext uri="{FF2B5EF4-FFF2-40B4-BE49-F238E27FC236}">
              <a16:creationId xmlns:a16="http://schemas.microsoft.com/office/drawing/2014/main" id="{16C643B0-6379-4C65-9196-AC36C8A76E03}"/>
            </a:ext>
          </a:extLst>
        </xdr:cNvPr>
        <xdr:cNvSpPr txBox="1"/>
      </xdr:nvSpPr>
      <xdr:spPr>
        <a:xfrm>
          <a:off x="1648469"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13987</xdr:rowOff>
    </xdr:from>
    <xdr:ext cx="405111" cy="259045"/>
    <xdr:sp macro="" textlink="">
      <xdr:nvSpPr>
        <xdr:cNvPr id="205" name="n_4aveValue【体育館・プール】&#10;有形固定資産減価償却率">
          <a:extLst>
            <a:ext uri="{FF2B5EF4-FFF2-40B4-BE49-F238E27FC236}">
              <a16:creationId xmlns:a16="http://schemas.microsoft.com/office/drawing/2014/main" id="{D380889F-5952-4EAF-9E80-2A6D310EE9A2}"/>
            </a:ext>
          </a:extLst>
        </xdr:cNvPr>
        <xdr:cNvSpPr txBox="1"/>
      </xdr:nvSpPr>
      <xdr:spPr>
        <a:xfrm>
          <a:off x="848369" y="908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206" name="n_1mainValue【体育館・プール】&#10;有形固定資産減価償却率">
          <a:extLst>
            <a:ext uri="{FF2B5EF4-FFF2-40B4-BE49-F238E27FC236}">
              <a16:creationId xmlns:a16="http://schemas.microsoft.com/office/drawing/2014/main" id="{59172C8E-CD46-431F-A6AD-8F309AEB7DDB}"/>
            </a:ext>
          </a:extLst>
        </xdr:cNvPr>
        <xdr:cNvSpPr txBox="1"/>
      </xdr:nvSpPr>
      <xdr:spPr>
        <a:xfrm>
          <a:off x="3239144" y="916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93997</xdr:rowOff>
    </xdr:from>
    <xdr:ext cx="405111" cy="259045"/>
    <xdr:sp macro="" textlink="">
      <xdr:nvSpPr>
        <xdr:cNvPr id="207" name="n_2mainValue【体育館・プール】&#10;有形固定資産減価償却率">
          <a:extLst>
            <a:ext uri="{FF2B5EF4-FFF2-40B4-BE49-F238E27FC236}">
              <a16:creationId xmlns:a16="http://schemas.microsoft.com/office/drawing/2014/main" id="{95E5790F-E928-4463-9288-8BD1FCDE1FFF}"/>
            </a:ext>
          </a:extLst>
        </xdr:cNvPr>
        <xdr:cNvSpPr txBox="1"/>
      </xdr:nvSpPr>
      <xdr:spPr>
        <a:xfrm>
          <a:off x="2439044" y="900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208" name="n_3mainValue【体育館・プール】&#10;有形固定資産減価償却率">
          <a:extLst>
            <a:ext uri="{FF2B5EF4-FFF2-40B4-BE49-F238E27FC236}">
              <a16:creationId xmlns:a16="http://schemas.microsoft.com/office/drawing/2014/main" id="{DF45CD03-E10A-40C2-8AC0-B0BFFFFB9331}"/>
            </a:ext>
          </a:extLst>
        </xdr:cNvPr>
        <xdr:cNvSpPr txBox="1"/>
      </xdr:nvSpPr>
      <xdr:spPr>
        <a:xfrm>
          <a:off x="1648469" y="902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57167</xdr:rowOff>
    </xdr:from>
    <xdr:ext cx="405111" cy="259045"/>
    <xdr:sp macro="" textlink="">
      <xdr:nvSpPr>
        <xdr:cNvPr id="209" name="n_4mainValue【体育館・プール】&#10;有形固定資産減価償却率">
          <a:extLst>
            <a:ext uri="{FF2B5EF4-FFF2-40B4-BE49-F238E27FC236}">
              <a16:creationId xmlns:a16="http://schemas.microsoft.com/office/drawing/2014/main" id="{CDA4C4A6-A626-4CEA-9B06-342853E802E8}"/>
            </a:ext>
          </a:extLst>
        </xdr:cNvPr>
        <xdr:cNvSpPr txBox="1"/>
      </xdr:nvSpPr>
      <xdr:spPr>
        <a:xfrm>
          <a:off x="848369"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DF636C4B-3328-4154-B713-12270766C38A}"/>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8BD09E54-D077-4470-A168-C7F81C9EF165}"/>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A212D24C-DEE5-4E3F-99CD-4D03B75543AF}"/>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3F997197-6181-45DB-8569-1EE8B1396EBE}"/>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F65EE609-83EF-4DD1-B8C4-52D26C1D4D87}"/>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6DC7CEB0-43AE-4CB4-A3E4-A741A963D355}"/>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7A3E61C5-7917-4259-897C-6D37E5EB115F}"/>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97E3446C-9D38-462A-BF33-E5A80977DF7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11FEE3E5-ADA6-43BE-BEAA-DF234FDF33FD}"/>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A4808E39-CF4B-4A42-8E3E-F325C030E254}"/>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a:extLst>
            <a:ext uri="{FF2B5EF4-FFF2-40B4-BE49-F238E27FC236}">
              <a16:creationId xmlns:a16="http://schemas.microsoft.com/office/drawing/2014/main" id="{ED3F6409-9EDA-4458-A396-07552DE7550D}"/>
            </a:ext>
          </a:extLst>
        </xdr:cNvPr>
        <xdr:cNvSpPr txBox="1"/>
      </xdr:nvSpPr>
      <xdr:spPr>
        <a:xfrm>
          <a:off x="5527221"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a:extLst>
            <a:ext uri="{FF2B5EF4-FFF2-40B4-BE49-F238E27FC236}">
              <a16:creationId xmlns:a16="http://schemas.microsoft.com/office/drawing/2014/main" id="{C9312224-AB5A-468A-861E-615024177E8E}"/>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a:extLst>
            <a:ext uri="{FF2B5EF4-FFF2-40B4-BE49-F238E27FC236}">
              <a16:creationId xmlns:a16="http://schemas.microsoft.com/office/drawing/2014/main" id="{5626D2EA-C9E9-48A3-B49B-AE3623D06570}"/>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a:extLst>
            <a:ext uri="{FF2B5EF4-FFF2-40B4-BE49-F238E27FC236}">
              <a16:creationId xmlns:a16="http://schemas.microsoft.com/office/drawing/2014/main" id="{2876CDE4-5EB4-49F0-98E5-74C6CF3B64BE}"/>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a:extLst>
            <a:ext uri="{FF2B5EF4-FFF2-40B4-BE49-F238E27FC236}">
              <a16:creationId xmlns:a16="http://schemas.microsoft.com/office/drawing/2014/main" id="{8F9A73D2-165C-4372-88F6-A5770C4114A7}"/>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a:extLst>
            <a:ext uri="{FF2B5EF4-FFF2-40B4-BE49-F238E27FC236}">
              <a16:creationId xmlns:a16="http://schemas.microsoft.com/office/drawing/2014/main" id="{3FDDEED3-A6B2-4932-A8E0-AECD96A6DDD0}"/>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a:extLst>
            <a:ext uri="{FF2B5EF4-FFF2-40B4-BE49-F238E27FC236}">
              <a16:creationId xmlns:a16="http://schemas.microsoft.com/office/drawing/2014/main" id="{16AA9BFB-A251-448F-830C-2DBEBA5AE561}"/>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a:extLst>
            <a:ext uri="{FF2B5EF4-FFF2-40B4-BE49-F238E27FC236}">
              <a16:creationId xmlns:a16="http://schemas.microsoft.com/office/drawing/2014/main" id="{5DE498CB-7B0D-409B-958A-E78AE1F15451}"/>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a:extLst>
            <a:ext uri="{FF2B5EF4-FFF2-40B4-BE49-F238E27FC236}">
              <a16:creationId xmlns:a16="http://schemas.microsoft.com/office/drawing/2014/main" id="{0374A09C-D040-4F39-AEC6-56AF9F4F4C35}"/>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a:extLst>
            <a:ext uri="{FF2B5EF4-FFF2-40B4-BE49-F238E27FC236}">
              <a16:creationId xmlns:a16="http://schemas.microsoft.com/office/drawing/2014/main" id="{0A552675-A854-4777-8B2E-2BDB643B9AE6}"/>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a:extLst>
            <a:ext uri="{FF2B5EF4-FFF2-40B4-BE49-F238E27FC236}">
              <a16:creationId xmlns:a16="http://schemas.microsoft.com/office/drawing/2014/main" id="{F83E1A59-3E67-418B-9C46-A570422CAAE4}"/>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a:extLst>
            <a:ext uri="{FF2B5EF4-FFF2-40B4-BE49-F238E27FC236}">
              <a16:creationId xmlns:a16="http://schemas.microsoft.com/office/drawing/2014/main" id="{A84B2384-5466-4805-8539-3DE54BFBDB8C}"/>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a:extLst>
            <a:ext uri="{FF2B5EF4-FFF2-40B4-BE49-F238E27FC236}">
              <a16:creationId xmlns:a16="http://schemas.microsoft.com/office/drawing/2014/main" id="{22B09A25-7709-4878-8780-093473B5B2C0}"/>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a:extLst>
            <a:ext uri="{FF2B5EF4-FFF2-40B4-BE49-F238E27FC236}">
              <a16:creationId xmlns:a16="http://schemas.microsoft.com/office/drawing/2014/main" id="{E9A929C4-5AA4-43FA-BD76-123F2F83A5FE}"/>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a:extLst>
            <a:ext uri="{FF2B5EF4-FFF2-40B4-BE49-F238E27FC236}">
              <a16:creationId xmlns:a16="http://schemas.microsoft.com/office/drawing/2014/main" id="{B945A833-A209-4379-8CE0-019411F1507C}"/>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a:extLst>
            <a:ext uri="{FF2B5EF4-FFF2-40B4-BE49-F238E27FC236}">
              <a16:creationId xmlns:a16="http://schemas.microsoft.com/office/drawing/2014/main" id="{989F1CF8-9D47-404D-AF5C-733A17E43D7B}"/>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a:extLst>
            <a:ext uri="{FF2B5EF4-FFF2-40B4-BE49-F238E27FC236}">
              <a16:creationId xmlns:a16="http://schemas.microsoft.com/office/drawing/2014/main" id="{05F85282-3355-4A04-B26D-21A503C3CA02}"/>
            </a:ext>
          </a:extLst>
        </xdr:cNvPr>
        <xdr:cNvCxnSpPr/>
      </xdr:nvCxnSpPr>
      <xdr:spPr>
        <a:xfrm flipV="1">
          <a:off x="9429115" y="9037774"/>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a:extLst>
            <a:ext uri="{FF2B5EF4-FFF2-40B4-BE49-F238E27FC236}">
              <a16:creationId xmlns:a16="http://schemas.microsoft.com/office/drawing/2014/main" id="{37003720-910D-4624-9888-A9A589CB5504}"/>
            </a:ext>
          </a:extLst>
        </xdr:cNvPr>
        <xdr:cNvSpPr txBox="1"/>
      </xdr:nvSpPr>
      <xdr:spPr>
        <a:xfrm>
          <a:off x="9467850" y="1045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a:extLst>
            <a:ext uri="{FF2B5EF4-FFF2-40B4-BE49-F238E27FC236}">
              <a16:creationId xmlns:a16="http://schemas.microsoft.com/office/drawing/2014/main" id="{383E5618-104A-4F36-905A-61DC74285A95}"/>
            </a:ext>
          </a:extLst>
        </xdr:cNvPr>
        <xdr:cNvCxnSpPr/>
      </xdr:nvCxnSpPr>
      <xdr:spPr>
        <a:xfrm>
          <a:off x="9363075" y="104608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a:extLst>
            <a:ext uri="{FF2B5EF4-FFF2-40B4-BE49-F238E27FC236}">
              <a16:creationId xmlns:a16="http://schemas.microsoft.com/office/drawing/2014/main" id="{9E70D00E-3C24-4F54-BB0A-4FB79E5AA695}"/>
            </a:ext>
          </a:extLst>
        </xdr:cNvPr>
        <xdr:cNvSpPr txBox="1"/>
      </xdr:nvSpPr>
      <xdr:spPr>
        <a:xfrm>
          <a:off x="9467850" y="88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a:extLst>
            <a:ext uri="{FF2B5EF4-FFF2-40B4-BE49-F238E27FC236}">
              <a16:creationId xmlns:a16="http://schemas.microsoft.com/office/drawing/2014/main" id="{191EFFF8-5556-4E0C-B85E-4ED12DFBEE8F}"/>
            </a:ext>
          </a:extLst>
        </xdr:cNvPr>
        <xdr:cNvCxnSpPr/>
      </xdr:nvCxnSpPr>
      <xdr:spPr>
        <a:xfrm>
          <a:off x="9363075" y="90377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110870</xdr:rowOff>
    </xdr:from>
    <xdr:ext cx="469744" cy="259045"/>
    <xdr:sp macro="" textlink="">
      <xdr:nvSpPr>
        <xdr:cNvPr id="241" name="【体育館・プール】&#10;一人当たり面積平均値テキスト">
          <a:extLst>
            <a:ext uri="{FF2B5EF4-FFF2-40B4-BE49-F238E27FC236}">
              <a16:creationId xmlns:a16="http://schemas.microsoft.com/office/drawing/2014/main" id="{CBE23931-14EA-4595-B1A4-6F943F02A7A1}"/>
            </a:ext>
          </a:extLst>
        </xdr:cNvPr>
        <xdr:cNvSpPr txBox="1"/>
      </xdr:nvSpPr>
      <xdr:spPr>
        <a:xfrm>
          <a:off x="9467850" y="9832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a:extLst>
            <a:ext uri="{FF2B5EF4-FFF2-40B4-BE49-F238E27FC236}">
              <a16:creationId xmlns:a16="http://schemas.microsoft.com/office/drawing/2014/main" id="{DF459FAC-4147-4910-97FA-2D430CF3C9B9}"/>
            </a:ext>
          </a:extLst>
        </xdr:cNvPr>
        <xdr:cNvSpPr/>
      </xdr:nvSpPr>
      <xdr:spPr>
        <a:xfrm>
          <a:off x="9401175" y="997176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a:extLst>
            <a:ext uri="{FF2B5EF4-FFF2-40B4-BE49-F238E27FC236}">
              <a16:creationId xmlns:a16="http://schemas.microsoft.com/office/drawing/2014/main" id="{2567A442-7726-494D-8994-0C942F96EF29}"/>
            </a:ext>
          </a:extLst>
        </xdr:cNvPr>
        <xdr:cNvSpPr/>
      </xdr:nvSpPr>
      <xdr:spPr>
        <a:xfrm>
          <a:off x="8639175" y="101058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フローチャート: 判断 243">
          <a:extLst>
            <a:ext uri="{FF2B5EF4-FFF2-40B4-BE49-F238E27FC236}">
              <a16:creationId xmlns:a16="http://schemas.microsoft.com/office/drawing/2014/main" id="{121230CF-FDFA-44E3-A9E3-EB7EF12D0F7E}"/>
            </a:ext>
          </a:extLst>
        </xdr:cNvPr>
        <xdr:cNvSpPr/>
      </xdr:nvSpPr>
      <xdr:spPr>
        <a:xfrm>
          <a:off x="7839075" y="101450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92891</xdr:rowOff>
    </xdr:from>
    <xdr:to>
      <xdr:col>41</xdr:col>
      <xdr:colOff>101600</xdr:colOff>
      <xdr:row>63</xdr:row>
      <xdr:rowOff>23041</xdr:rowOff>
    </xdr:to>
    <xdr:sp macro="" textlink="">
      <xdr:nvSpPr>
        <xdr:cNvPr id="245" name="フローチャート: 判断 244">
          <a:extLst>
            <a:ext uri="{FF2B5EF4-FFF2-40B4-BE49-F238E27FC236}">
              <a16:creationId xmlns:a16="http://schemas.microsoft.com/office/drawing/2014/main" id="{6D5304B4-3D30-4FF2-AFFC-5C24F9EC3E74}"/>
            </a:ext>
          </a:extLst>
        </xdr:cNvPr>
        <xdr:cNvSpPr/>
      </xdr:nvSpPr>
      <xdr:spPr>
        <a:xfrm>
          <a:off x="7029450" y="101417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6" name="フローチャート: 判断 245">
          <a:extLst>
            <a:ext uri="{FF2B5EF4-FFF2-40B4-BE49-F238E27FC236}">
              <a16:creationId xmlns:a16="http://schemas.microsoft.com/office/drawing/2014/main" id="{C5EA012E-3034-42EE-8A06-0B0DBFA2B4A0}"/>
            </a:ext>
          </a:extLst>
        </xdr:cNvPr>
        <xdr:cNvSpPr/>
      </xdr:nvSpPr>
      <xdr:spPr>
        <a:xfrm>
          <a:off x="6238875" y="101516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B63AD31-09B9-40E2-85C0-2184DD7EF849}"/>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810DAE7-77B7-486B-8A61-DBF5D36E49F2}"/>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C04A15E-FA93-4748-BF3E-8C7A714E116C}"/>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19831C72-03D8-4196-9A11-5CE777CB434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B509B75A-2551-4E3D-B92A-B10FD8199095}"/>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34109</xdr:rowOff>
    </xdr:from>
    <xdr:to>
      <xdr:col>55</xdr:col>
      <xdr:colOff>50800</xdr:colOff>
      <xdr:row>64</xdr:row>
      <xdr:rowOff>135709</xdr:rowOff>
    </xdr:to>
    <xdr:sp macro="" textlink="">
      <xdr:nvSpPr>
        <xdr:cNvPr id="252" name="楕円 251">
          <a:extLst>
            <a:ext uri="{FF2B5EF4-FFF2-40B4-BE49-F238E27FC236}">
              <a16:creationId xmlns:a16="http://schemas.microsoft.com/office/drawing/2014/main" id="{CE2DF27B-F09B-4BAF-B422-A103D7F11E9A}"/>
            </a:ext>
          </a:extLst>
        </xdr:cNvPr>
        <xdr:cNvSpPr/>
      </xdr:nvSpPr>
      <xdr:spPr>
        <a:xfrm>
          <a:off x="9401175" y="1040365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120486</xdr:rowOff>
    </xdr:from>
    <xdr:ext cx="469744" cy="259045"/>
    <xdr:sp macro="" textlink="">
      <xdr:nvSpPr>
        <xdr:cNvPr id="253" name="【体育館・プール】&#10;一人当たり面積該当値テキスト">
          <a:extLst>
            <a:ext uri="{FF2B5EF4-FFF2-40B4-BE49-F238E27FC236}">
              <a16:creationId xmlns:a16="http://schemas.microsoft.com/office/drawing/2014/main" id="{3E6C118E-0F91-4E02-AF85-76C8EC536916}"/>
            </a:ext>
          </a:extLst>
        </xdr:cNvPr>
        <xdr:cNvSpPr txBox="1"/>
      </xdr:nvSpPr>
      <xdr:spPr>
        <a:xfrm>
          <a:off x="9467850" y="1033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37374</xdr:rowOff>
    </xdr:from>
    <xdr:to>
      <xdr:col>50</xdr:col>
      <xdr:colOff>165100</xdr:colOff>
      <xdr:row>64</xdr:row>
      <xdr:rowOff>138974</xdr:rowOff>
    </xdr:to>
    <xdr:sp macro="" textlink="">
      <xdr:nvSpPr>
        <xdr:cNvPr id="254" name="楕円 253">
          <a:extLst>
            <a:ext uri="{FF2B5EF4-FFF2-40B4-BE49-F238E27FC236}">
              <a16:creationId xmlns:a16="http://schemas.microsoft.com/office/drawing/2014/main" id="{DCF2F87D-D846-4555-8DD7-D4E704F1B64A}"/>
            </a:ext>
          </a:extLst>
        </xdr:cNvPr>
        <xdr:cNvSpPr/>
      </xdr:nvSpPr>
      <xdr:spPr>
        <a:xfrm>
          <a:off x="8639175" y="104100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84909</xdr:rowOff>
    </xdr:from>
    <xdr:to>
      <xdr:col>55</xdr:col>
      <xdr:colOff>0</xdr:colOff>
      <xdr:row>64</xdr:row>
      <xdr:rowOff>88174</xdr:rowOff>
    </xdr:to>
    <xdr:cxnSp macro="">
      <xdr:nvCxnSpPr>
        <xdr:cNvPr id="255" name="直線コネクタ 254">
          <a:extLst>
            <a:ext uri="{FF2B5EF4-FFF2-40B4-BE49-F238E27FC236}">
              <a16:creationId xmlns:a16="http://schemas.microsoft.com/office/drawing/2014/main" id="{0B9F0BE6-068D-4EF4-A297-9718C1B82788}"/>
            </a:ext>
          </a:extLst>
        </xdr:cNvPr>
        <xdr:cNvCxnSpPr/>
      </xdr:nvCxnSpPr>
      <xdr:spPr>
        <a:xfrm flipV="1">
          <a:off x="8686800" y="1046080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40640</xdr:rowOff>
    </xdr:from>
    <xdr:to>
      <xdr:col>46</xdr:col>
      <xdr:colOff>38100</xdr:colOff>
      <xdr:row>64</xdr:row>
      <xdr:rowOff>142240</xdr:rowOff>
    </xdr:to>
    <xdr:sp macro="" textlink="">
      <xdr:nvSpPr>
        <xdr:cNvPr id="256" name="楕円 255">
          <a:extLst>
            <a:ext uri="{FF2B5EF4-FFF2-40B4-BE49-F238E27FC236}">
              <a16:creationId xmlns:a16="http://schemas.microsoft.com/office/drawing/2014/main" id="{5013FD52-7F93-4F01-A943-74FC6B08A5AF}"/>
            </a:ext>
          </a:extLst>
        </xdr:cNvPr>
        <xdr:cNvSpPr/>
      </xdr:nvSpPr>
      <xdr:spPr>
        <a:xfrm>
          <a:off x="7839075" y="104133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88174</xdr:rowOff>
    </xdr:from>
    <xdr:to>
      <xdr:col>50</xdr:col>
      <xdr:colOff>114300</xdr:colOff>
      <xdr:row>64</xdr:row>
      <xdr:rowOff>91440</xdr:rowOff>
    </xdr:to>
    <xdr:cxnSp macro="">
      <xdr:nvCxnSpPr>
        <xdr:cNvPr id="257" name="直線コネクタ 256">
          <a:extLst>
            <a:ext uri="{FF2B5EF4-FFF2-40B4-BE49-F238E27FC236}">
              <a16:creationId xmlns:a16="http://schemas.microsoft.com/office/drawing/2014/main" id="{E1142ACD-90B9-4636-A76B-672353F53B2B}"/>
            </a:ext>
          </a:extLst>
        </xdr:cNvPr>
        <xdr:cNvCxnSpPr/>
      </xdr:nvCxnSpPr>
      <xdr:spPr>
        <a:xfrm flipV="1">
          <a:off x="7886700" y="1045772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43906</xdr:rowOff>
    </xdr:from>
    <xdr:to>
      <xdr:col>41</xdr:col>
      <xdr:colOff>101600</xdr:colOff>
      <xdr:row>64</xdr:row>
      <xdr:rowOff>145506</xdr:rowOff>
    </xdr:to>
    <xdr:sp macro="" textlink="">
      <xdr:nvSpPr>
        <xdr:cNvPr id="258" name="楕円 257">
          <a:extLst>
            <a:ext uri="{FF2B5EF4-FFF2-40B4-BE49-F238E27FC236}">
              <a16:creationId xmlns:a16="http://schemas.microsoft.com/office/drawing/2014/main" id="{C9B6D864-E2D1-449B-B257-1DF02D4C0905}"/>
            </a:ext>
          </a:extLst>
        </xdr:cNvPr>
        <xdr:cNvSpPr/>
      </xdr:nvSpPr>
      <xdr:spPr>
        <a:xfrm>
          <a:off x="7029450" y="104198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91440</xdr:rowOff>
    </xdr:from>
    <xdr:to>
      <xdr:col>45</xdr:col>
      <xdr:colOff>177800</xdr:colOff>
      <xdr:row>64</xdr:row>
      <xdr:rowOff>94706</xdr:rowOff>
    </xdr:to>
    <xdr:cxnSp macro="">
      <xdr:nvCxnSpPr>
        <xdr:cNvPr id="259" name="直線コネクタ 258">
          <a:extLst>
            <a:ext uri="{FF2B5EF4-FFF2-40B4-BE49-F238E27FC236}">
              <a16:creationId xmlns:a16="http://schemas.microsoft.com/office/drawing/2014/main" id="{3174512E-8318-4234-9D7D-CF97EE978A83}"/>
            </a:ext>
          </a:extLst>
        </xdr:cNvPr>
        <xdr:cNvCxnSpPr/>
      </xdr:nvCxnSpPr>
      <xdr:spPr>
        <a:xfrm flipV="1">
          <a:off x="7077075" y="10460990"/>
          <a:ext cx="809625"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47172</xdr:rowOff>
    </xdr:from>
    <xdr:to>
      <xdr:col>36</xdr:col>
      <xdr:colOff>165100</xdr:colOff>
      <xdr:row>64</xdr:row>
      <xdr:rowOff>148772</xdr:rowOff>
    </xdr:to>
    <xdr:sp macro="" textlink="">
      <xdr:nvSpPr>
        <xdr:cNvPr id="260" name="楕円 259">
          <a:extLst>
            <a:ext uri="{FF2B5EF4-FFF2-40B4-BE49-F238E27FC236}">
              <a16:creationId xmlns:a16="http://schemas.microsoft.com/office/drawing/2014/main" id="{85657C3E-A354-4907-8ECC-553114FF06F2}"/>
            </a:ext>
          </a:extLst>
        </xdr:cNvPr>
        <xdr:cNvSpPr/>
      </xdr:nvSpPr>
      <xdr:spPr>
        <a:xfrm>
          <a:off x="6238875" y="10423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94706</xdr:rowOff>
    </xdr:from>
    <xdr:to>
      <xdr:col>41</xdr:col>
      <xdr:colOff>50800</xdr:colOff>
      <xdr:row>64</xdr:row>
      <xdr:rowOff>97972</xdr:rowOff>
    </xdr:to>
    <xdr:cxnSp macro="">
      <xdr:nvCxnSpPr>
        <xdr:cNvPr id="261" name="直線コネクタ 260">
          <a:extLst>
            <a:ext uri="{FF2B5EF4-FFF2-40B4-BE49-F238E27FC236}">
              <a16:creationId xmlns:a16="http://schemas.microsoft.com/office/drawing/2014/main" id="{76538C49-6BA6-4028-85F1-C0FDD8790671}"/>
            </a:ext>
          </a:extLst>
        </xdr:cNvPr>
        <xdr:cNvCxnSpPr/>
      </xdr:nvCxnSpPr>
      <xdr:spPr>
        <a:xfrm flipV="1">
          <a:off x="6286500" y="10467431"/>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3646</xdr:rowOff>
    </xdr:from>
    <xdr:ext cx="469744" cy="259045"/>
    <xdr:sp macro="" textlink="">
      <xdr:nvSpPr>
        <xdr:cNvPr id="262" name="n_1aveValue【体育館・プール】&#10;一人当たり面積">
          <a:extLst>
            <a:ext uri="{FF2B5EF4-FFF2-40B4-BE49-F238E27FC236}">
              <a16:creationId xmlns:a16="http://schemas.microsoft.com/office/drawing/2014/main" id="{77AD71C9-42DC-46E2-B2C4-608F4BF62855}"/>
            </a:ext>
          </a:extLst>
        </xdr:cNvPr>
        <xdr:cNvSpPr txBox="1"/>
      </xdr:nvSpPr>
      <xdr:spPr>
        <a:xfrm>
          <a:off x="8458277" y="989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42834</xdr:rowOff>
    </xdr:from>
    <xdr:ext cx="469744" cy="259045"/>
    <xdr:sp macro="" textlink="">
      <xdr:nvSpPr>
        <xdr:cNvPr id="263" name="n_2aveValue【体育館・プール】&#10;一人当たり面積">
          <a:extLst>
            <a:ext uri="{FF2B5EF4-FFF2-40B4-BE49-F238E27FC236}">
              <a16:creationId xmlns:a16="http://schemas.microsoft.com/office/drawing/2014/main" id="{3A230E21-B62F-4641-B6D9-C8842D62CC99}"/>
            </a:ext>
          </a:extLst>
        </xdr:cNvPr>
        <xdr:cNvSpPr txBox="1"/>
      </xdr:nvSpPr>
      <xdr:spPr>
        <a:xfrm>
          <a:off x="7677227" y="99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39568</xdr:rowOff>
    </xdr:from>
    <xdr:ext cx="469744" cy="259045"/>
    <xdr:sp macro="" textlink="">
      <xdr:nvSpPr>
        <xdr:cNvPr id="264" name="n_3aveValue【体育館・プール】&#10;一人当たり面積">
          <a:extLst>
            <a:ext uri="{FF2B5EF4-FFF2-40B4-BE49-F238E27FC236}">
              <a16:creationId xmlns:a16="http://schemas.microsoft.com/office/drawing/2014/main" id="{DE143CE9-9C4D-49CF-8C10-20C0B624E5A7}"/>
            </a:ext>
          </a:extLst>
        </xdr:cNvPr>
        <xdr:cNvSpPr txBox="1"/>
      </xdr:nvSpPr>
      <xdr:spPr>
        <a:xfrm>
          <a:off x="6867602"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52631</xdr:rowOff>
    </xdr:from>
    <xdr:ext cx="469744" cy="259045"/>
    <xdr:sp macro="" textlink="">
      <xdr:nvSpPr>
        <xdr:cNvPr id="265" name="n_4aveValue【体育館・プール】&#10;一人当たり面積">
          <a:extLst>
            <a:ext uri="{FF2B5EF4-FFF2-40B4-BE49-F238E27FC236}">
              <a16:creationId xmlns:a16="http://schemas.microsoft.com/office/drawing/2014/main" id="{DCE52B15-02CD-474E-8791-BD83E39B4091}"/>
            </a:ext>
          </a:extLst>
        </xdr:cNvPr>
        <xdr:cNvSpPr txBox="1"/>
      </xdr:nvSpPr>
      <xdr:spPr>
        <a:xfrm>
          <a:off x="6067502" y="99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130101</xdr:rowOff>
    </xdr:from>
    <xdr:ext cx="469744" cy="259045"/>
    <xdr:sp macro="" textlink="">
      <xdr:nvSpPr>
        <xdr:cNvPr id="266" name="n_1mainValue【体育館・プール】&#10;一人当たり面積">
          <a:extLst>
            <a:ext uri="{FF2B5EF4-FFF2-40B4-BE49-F238E27FC236}">
              <a16:creationId xmlns:a16="http://schemas.microsoft.com/office/drawing/2014/main" id="{09EC8B84-59C7-4AC8-A80C-612CFCFBD68D}"/>
            </a:ext>
          </a:extLst>
        </xdr:cNvPr>
        <xdr:cNvSpPr txBox="1"/>
      </xdr:nvSpPr>
      <xdr:spPr>
        <a:xfrm>
          <a:off x="845827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133367</xdr:rowOff>
    </xdr:from>
    <xdr:ext cx="469744" cy="259045"/>
    <xdr:sp macro="" textlink="">
      <xdr:nvSpPr>
        <xdr:cNvPr id="267" name="n_2mainValue【体育館・プール】&#10;一人当たり面積">
          <a:extLst>
            <a:ext uri="{FF2B5EF4-FFF2-40B4-BE49-F238E27FC236}">
              <a16:creationId xmlns:a16="http://schemas.microsoft.com/office/drawing/2014/main" id="{74CD90FE-B269-4C39-8FCC-559E5B924DB7}"/>
            </a:ext>
          </a:extLst>
        </xdr:cNvPr>
        <xdr:cNvSpPr txBox="1"/>
      </xdr:nvSpPr>
      <xdr:spPr>
        <a:xfrm>
          <a:off x="76772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136633</xdr:rowOff>
    </xdr:from>
    <xdr:ext cx="469744" cy="259045"/>
    <xdr:sp macro="" textlink="">
      <xdr:nvSpPr>
        <xdr:cNvPr id="268" name="n_3mainValue【体育館・プール】&#10;一人当たり面積">
          <a:extLst>
            <a:ext uri="{FF2B5EF4-FFF2-40B4-BE49-F238E27FC236}">
              <a16:creationId xmlns:a16="http://schemas.microsoft.com/office/drawing/2014/main" id="{CCAD54A0-4338-4C0F-8E00-B638CC798768}"/>
            </a:ext>
          </a:extLst>
        </xdr:cNvPr>
        <xdr:cNvSpPr txBox="1"/>
      </xdr:nvSpPr>
      <xdr:spPr>
        <a:xfrm>
          <a:off x="6867602" y="105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139899</xdr:rowOff>
    </xdr:from>
    <xdr:ext cx="469744" cy="259045"/>
    <xdr:sp macro="" textlink="">
      <xdr:nvSpPr>
        <xdr:cNvPr id="269" name="n_4mainValue【体育館・プール】&#10;一人当たり面積">
          <a:extLst>
            <a:ext uri="{FF2B5EF4-FFF2-40B4-BE49-F238E27FC236}">
              <a16:creationId xmlns:a16="http://schemas.microsoft.com/office/drawing/2014/main" id="{F99D01A6-BB8C-4840-94ED-C91BD2C9323C}"/>
            </a:ext>
          </a:extLst>
        </xdr:cNvPr>
        <xdr:cNvSpPr txBox="1"/>
      </xdr:nvSpPr>
      <xdr:spPr>
        <a:xfrm>
          <a:off x="6067502" y="1051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a:extLst>
            <a:ext uri="{FF2B5EF4-FFF2-40B4-BE49-F238E27FC236}">
              <a16:creationId xmlns:a16="http://schemas.microsoft.com/office/drawing/2014/main" id="{95C84B3B-7E6A-4D9F-ACDE-073B4A069FA9}"/>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a:extLst>
            <a:ext uri="{FF2B5EF4-FFF2-40B4-BE49-F238E27FC236}">
              <a16:creationId xmlns:a16="http://schemas.microsoft.com/office/drawing/2014/main" id="{2E2E08CA-F644-4DCD-8E6C-0262CF4C19B7}"/>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a:extLst>
            <a:ext uri="{FF2B5EF4-FFF2-40B4-BE49-F238E27FC236}">
              <a16:creationId xmlns:a16="http://schemas.microsoft.com/office/drawing/2014/main" id="{AE238B28-E111-4E07-9F21-55BDAFFADDA1}"/>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a:extLst>
            <a:ext uri="{FF2B5EF4-FFF2-40B4-BE49-F238E27FC236}">
              <a16:creationId xmlns:a16="http://schemas.microsoft.com/office/drawing/2014/main" id="{5BAEC469-E6E7-4916-AB71-71AAFBC3EAC0}"/>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a:extLst>
            <a:ext uri="{FF2B5EF4-FFF2-40B4-BE49-F238E27FC236}">
              <a16:creationId xmlns:a16="http://schemas.microsoft.com/office/drawing/2014/main" id="{4E8A314E-937B-4605-A109-97D1EC04B29F}"/>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a:extLst>
            <a:ext uri="{FF2B5EF4-FFF2-40B4-BE49-F238E27FC236}">
              <a16:creationId xmlns:a16="http://schemas.microsoft.com/office/drawing/2014/main" id="{610F5056-910D-4450-B518-4E35659C0E57}"/>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a:extLst>
            <a:ext uri="{FF2B5EF4-FFF2-40B4-BE49-F238E27FC236}">
              <a16:creationId xmlns:a16="http://schemas.microsoft.com/office/drawing/2014/main" id="{A6BC6A29-1DB5-48BF-B62B-CD71F24EA6FA}"/>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a:extLst>
            <a:ext uri="{FF2B5EF4-FFF2-40B4-BE49-F238E27FC236}">
              <a16:creationId xmlns:a16="http://schemas.microsoft.com/office/drawing/2014/main" id="{FDC87A40-D5BF-490C-8995-A3E283A28F8D}"/>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a:extLst>
            <a:ext uri="{FF2B5EF4-FFF2-40B4-BE49-F238E27FC236}">
              <a16:creationId xmlns:a16="http://schemas.microsoft.com/office/drawing/2014/main" id="{27137BCF-A0AC-4758-9DC2-C8B72776B80A}"/>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a:extLst>
            <a:ext uri="{FF2B5EF4-FFF2-40B4-BE49-F238E27FC236}">
              <a16:creationId xmlns:a16="http://schemas.microsoft.com/office/drawing/2014/main" id="{15999E23-5F53-4B13-AB71-B753B02D371E}"/>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a:extLst>
            <a:ext uri="{FF2B5EF4-FFF2-40B4-BE49-F238E27FC236}">
              <a16:creationId xmlns:a16="http://schemas.microsoft.com/office/drawing/2014/main" id="{F98A4438-641C-4693-8B63-42B80A84FE98}"/>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1" name="直線コネクタ 280">
          <a:extLst>
            <a:ext uri="{FF2B5EF4-FFF2-40B4-BE49-F238E27FC236}">
              <a16:creationId xmlns:a16="http://schemas.microsoft.com/office/drawing/2014/main" id="{00C11035-D997-488F-AC03-C15169180ED4}"/>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2" name="テキスト ボックス 281">
          <a:extLst>
            <a:ext uri="{FF2B5EF4-FFF2-40B4-BE49-F238E27FC236}">
              <a16:creationId xmlns:a16="http://schemas.microsoft.com/office/drawing/2014/main" id="{7B50014F-13AA-4BF9-8327-249CC14D5BEC}"/>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3" name="直線コネクタ 282">
          <a:extLst>
            <a:ext uri="{FF2B5EF4-FFF2-40B4-BE49-F238E27FC236}">
              <a16:creationId xmlns:a16="http://schemas.microsoft.com/office/drawing/2014/main" id="{C4FF4D67-44DF-41F3-BDDF-806227041E29}"/>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4" name="テキスト ボックス 283">
          <a:extLst>
            <a:ext uri="{FF2B5EF4-FFF2-40B4-BE49-F238E27FC236}">
              <a16:creationId xmlns:a16="http://schemas.microsoft.com/office/drawing/2014/main" id="{8E9040D5-6C61-4D2C-8966-9F3EADA4D69D}"/>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5" name="直線コネクタ 284">
          <a:extLst>
            <a:ext uri="{FF2B5EF4-FFF2-40B4-BE49-F238E27FC236}">
              <a16:creationId xmlns:a16="http://schemas.microsoft.com/office/drawing/2014/main" id="{58BC82A7-07A3-4EAE-A3B6-B64D6B7D5ACE}"/>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6" name="テキスト ボックス 285">
          <a:extLst>
            <a:ext uri="{FF2B5EF4-FFF2-40B4-BE49-F238E27FC236}">
              <a16:creationId xmlns:a16="http://schemas.microsoft.com/office/drawing/2014/main" id="{DF69C065-B2A8-43D2-982D-A9A46F3D45E4}"/>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7" name="直線コネクタ 286">
          <a:extLst>
            <a:ext uri="{FF2B5EF4-FFF2-40B4-BE49-F238E27FC236}">
              <a16:creationId xmlns:a16="http://schemas.microsoft.com/office/drawing/2014/main" id="{8BDBF1D4-7248-4256-8EE6-3536356F843F}"/>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8" name="テキスト ボックス 287">
          <a:extLst>
            <a:ext uri="{FF2B5EF4-FFF2-40B4-BE49-F238E27FC236}">
              <a16:creationId xmlns:a16="http://schemas.microsoft.com/office/drawing/2014/main" id="{7B8DF490-DE71-4AC7-8750-F86E822F8BA5}"/>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9" name="直線コネクタ 288">
          <a:extLst>
            <a:ext uri="{FF2B5EF4-FFF2-40B4-BE49-F238E27FC236}">
              <a16:creationId xmlns:a16="http://schemas.microsoft.com/office/drawing/2014/main" id="{CB06F09C-DD6A-4758-AB3C-5E222D5EF4E2}"/>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0" name="テキスト ボックス 289">
          <a:extLst>
            <a:ext uri="{FF2B5EF4-FFF2-40B4-BE49-F238E27FC236}">
              <a16:creationId xmlns:a16="http://schemas.microsoft.com/office/drawing/2014/main" id="{6B7BA47C-242B-4AAB-8D66-B39A309CCF1A}"/>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FC744F7D-CCE3-4641-9C3D-B3D27E938D4F}"/>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2" name="テキスト ボックス 291">
          <a:extLst>
            <a:ext uri="{FF2B5EF4-FFF2-40B4-BE49-F238E27FC236}">
              <a16:creationId xmlns:a16="http://schemas.microsoft.com/office/drawing/2014/main" id="{73DE3A34-6D1D-4C96-AFDD-F8400C6C0FB7}"/>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3" name="【福祉施設】&#10;有形固定資産減価償却率グラフ枠">
          <a:extLst>
            <a:ext uri="{FF2B5EF4-FFF2-40B4-BE49-F238E27FC236}">
              <a16:creationId xmlns:a16="http://schemas.microsoft.com/office/drawing/2014/main" id="{D7C92FFF-D075-412B-857D-2050C6964288}"/>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0</xdr:rowOff>
    </xdr:from>
    <xdr:to>
      <xdr:col>24</xdr:col>
      <xdr:colOff>62865</xdr:colOff>
      <xdr:row>85</xdr:row>
      <xdr:rowOff>87630</xdr:rowOff>
    </xdr:to>
    <xdr:cxnSp macro="">
      <xdr:nvCxnSpPr>
        <xdr:cNvPr id="294" name="直線コネクタ 293">
          <a:extLst>
            <a:ext uri="{FF2B5EF4-FFF2-40B4-BE49-F238E27FC236}">
              <a16:creationId xmlns:a16="http://schemas.microsoft.com/office/drawing/2014/main" id="{23B62CAC-199C-48E1-98D2-83F05CBC4EFC}"/>
            </a:ext>
          </a:extLst>
        </xdr:cNvPr>
        <xdr:cNvCxnSpPr/>
      </xdr:nvCxnSpPr>
      <xdr:spPr>
        <a:xfrm flipV="1">
          <a:off x="4180840" y="12963525"/>
          <a:ext cx="0" cy="8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91457</xdr:rowOff>
    </xdr:from>
    <xdr:ext cx="405111" cy="259045"/>
    <xdr:sp macro="" textlink="">
      <xdr:nvSpPr>
        <xdr:cNvPr id="295" name="【福祉施設】&#10;有形固定資産減価償却率最小値テキスト">
          <a:extLst>
            <a:ext uri="{FF2B5EF4-FFF2-40B4-BE49-F238E27FC236}">
              <a16:creationId xmlns:a16="http://schemas.microsoft.com/office/drawing/2014/main" id="{2997EE28-A436-4750-A729-E26E79D42B1F}"/>
            </a:ext>
          </a:extLst>
        </xdr:cNvPr>
        <xdr:cNvSpPr txBox="1"/>
      </xdr:nvSpPr>
      <xdr:spPr>
        <a:xfrm>
          <a:off x="4219575"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87630</xdr:rowOff>
    </xdr:from>
    <xdr:to>
      <xdr:col>24</xdr:col>
      <xdr:colOff>152400</xdr:colOff>
      <xdr:row>85</xdr:row>
      <xdr:rowOff>87630</xdr:rowOff>
    </xdr:to>
    <xdr:cxnSp macro="">
      <xdr:nvCxnSpPr>
        <xdr:cNvPr id="296" name="直線コネクタ 295">
          <a:extLst>
            <a:ext uri="{FF2B5EF4-FFF2-40B4-BE49-F238E27FC236}">
              <a16:creationId xmlns:a16="http://schemas.microsoft.com/office/drawing/2014/main" id="{1D59B3CB-0E0C-456A-AF3B-BF9F97932FB0}"/>
            </a:ext>
          </a:extLst>
        </xdr:cNvPr>
        <xdr:cNvCxnSpPr/>
      </xdr:nvCxnSpPr>
      <xdr:spPr>
        <a:xfrm>
          <a:off x="4105275" y="13857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118127</xdr:rowOff>
    </xdr:from>
    <xdr:ext cx="405111" cy="259045"/>
    <xdr:sp macro="" textlink="">
      <xdr:nvSpPr>
        <xdr:cNvPr id="297" name="【福祉施設】&#10;有形固定資産減価償却率最大値テキスト">
          <a:extLst>
            <a:ext uri="{FF2B5EF4-FFF2-40B4-BE49-F238E27FC236}">
              <a16:creationId xmlns:a16="http://schemas.microsoft.com/office/drawing/2014/main" id="{D06EAE02-67C3-483C-A074-7B3F45154124}"/>
            </a:ext>
          </a:extLst>
        </xdr:cNvPr>
        <xdr:cNvSpPr txBox="1"/>
      </xdr:nvSpPr>
      <xdr:spPr>
        <a:xfrm>
          <a:off x="4219575" y="1276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0</xdr:rowOff>
    </xdr:from>
    <xdr:to>
      <xdr:col>24</xdr:col>
      <xdr:colOff>152400</xdr:colOff>
      <xdr:row>80</xdr:row>
      <xdr:rowOff>0</xdr:rowOff>
    </xdr:to>
    <xdr:cxnSp macro="">
      <xdr:nvCxnSpPr>
        <xdr:cNvPr id="298" name="直線コネクタ 297">
          <a:extLst>
            <a:ext uri="{FF2B5EF4-FFF2-40B4-BE49-F238E27FC236}">
              <a16:creationId xmlns:a16="http://schemas.microsoft.com/office/drawing/2014/main" id="{5F9A0306-7C16-4E8A-B9FA-FDCBD6EFB598}"/>
            </a:ext>
          </a:extLst>
        </xdr:cNvPr>
        <xdr:cNvCxnSpPr/>
      </xdr:nvCxnSpPr>
      <xdr:spPr>
        <a:xfrm>
          <a:off x="4105275" y="12963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9" name="【福祉施設】&#10;有形固定資産減価償却率平均値テキスト">
          <a:extLst>
            <a:ext uri="{FF2B5EF4-FFF2-40B4-BE49-F238E27FC236}">
              <a16:creationId xmlns:a16="http://schemas.microsoft.com/office/drawing/2014/main" id="{83EE50AC-25DA-4D1E-9E6A-EEA19CF28FB5}"/>
            </a:ext>
          </a:extLst>
        </xdr:cNvPr>
        <xdr:cNvSpPr txBox="1"/>
      </xdr:nvSpPr>
      <xdr:spPr>
        <a:xfrm>
          <a:off x="4219575" y="13181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0" name="フローチャート: 判断 299">
          <a:extLst>
            <a:ext uri="{FF2B5EF4-FFF2-40B4-BE49-F238E27FC236}">
              <a16:creationId xmlns:a16="http://schemas.microsoft.com/office/drawing/2014/main" id="{78F81918-1995-4C50-B105-BBEE7DD19AF9}"/>
            </a:ext>
          </a:extLst>
        </xdr:cNvPr>
        <xdr:cNvSpPr/>
      </xdr:nvSpPr>
      <xdr:spPr>
        <a:xfrm>
          <a:off x="4124325" y="133172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301" name="フローチャート: 判断 300">
          <a:extLst>
            <a:ext uri="{FF2B5EF4-FFF2-40B4-BE49-F238E27FC236}">
              <a16:creationId xmlns:a16="http://schemas.microsoft.com/office/drawing/2014/main" id="{2A3A1612-DB56-4B12-826F-08A20B529113}"/>
            </a:ext>
          </a:extLst>
        </xdr:cNvPr>
        <xdr:cNvSpPr/>
      </xdr:nvSpPr>
      <xdr:spPr>
        <a:xfrm>
          <a:off x="3381375" y="1328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2" name="フローチャート: 判断 301">
          <a:extLst>
            <a:ext uri="{FF2B5EF4-FFF2-40B4-BE49-F238E27FC236}">
              <a16:creationId xmlns:a16="http://schemas.microsoft.com/office/drawing/2014/main" id="{73E4A0B2-38DC-4F4B-AF23-308A9D8D0EC8}"/>
            </a:ext>
          </a:extLst>
        </xdr:cNvPr>
        <xdr:cNvSpPr/>
      </xdr:nvSpPr>
      <xdr:spPr>
        <a:xfrm>
          <a:off x="2571750" y="130194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03" name="フローチャート: 判断 302">
          <a:extLst>
            <a:ext uri="{FF2B5EF4-FFF2-40B4-BE49-F238E27FC236}">
              <a16:creationId xmlns:a16="http://schemas.microsoft.com/office/drawing/2014/main" id="{66C8341F-851B-49A4-9FBA-EAEE39121764}"/>
            </a:ext>
          </a:extLst>
        </xdr:cNvPr>
        <xdr:cNvSpPr/>
      </xdr:nvSpPr>
      <xdr:spPr>
        <a:xfrm>
          <a:off x="1781175" y="129146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128270</xdr:rowOff>
    </xdr:from>
    <xdr:to>
      <xdr:col>6</xdr:col>
      <xdr:colOff>38100</xdr:colOff>
      <xdr:row>80</xdr:row>
      <xdr:rowOff>58420</xdr:rowOff>
    </xdr:to>
    <xdr:sp macro="" textlink="">
      <xdr:nvSpPr>
        <xdr:cNvPr id="304" name="フローチャート: 判断 303">
          <a:extLst>
            <a:ext uri="{FF2B5EF4-FFF2-40B4-BE49-F238E27FC236}">
              <a16:creationId xmlns:a16="http://schemas.microsoft.com/office/drawing/2014/main" id="{1867942D-F9F5-420E-8F80-F3EEAAA47133}"/>
            </a:ext>
          </a:extLst>
        </xdr:cNvPr>
        <xdr:cNvSpPr/>
      </xdr:nvSpPr>
      <xdr:spPr>
        <a:xfrm>
          <a:off x="981075" y="12926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07AE145-F863-49AE-91A3-B3B8484E7467}"/>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90D36B4-167C-4C45-A598-81F7EF1485B6}"/>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6013561-8F58-4C0E-A3CD-6378B049301B}"/>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32D938D2-1F08-407F-822B-B323D75F640C}"/>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A23C1C0F-521D-4AF8-9210-F7037B72E8EC}"/>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10" name="楕円 309">
          <a:extLst>
            <a:ext uri="{FF2B5EF4-FFF2-40B4-BE49-F238E27FC236}">
              <a16:creationId xmlns:a16="http://schemas.microsoft.com/office/drawing/2014/main" id="{89E2E18D-5399-4CBD-982B-13A75260720B}"/>
            </a:ext>
          </a:extLst>
        </xdr:cNvPr>
        <xdr:cNvSpPr/>
      </xdr:nvSpPr>
      <xdr:spPr>
        <a:xfrm>
          <a:off x="4124325" y="13317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11" name="【福祉施設】&#10;有形固定資産減価償却率該当値テキスト">
          <a:extLst>
            <a:ext uri="{FF2B5EF4-FFF2-40B4-BE49-F238E27FC236}">
              <a16:creationId xmlns:a16="http://schemas.microsoft.com/office/drawing/2014/main" id="{620CDCE9-FB7E-4C46-A896-A3AEEB6E3C64}"/>
            </a:ext>
          </a:extLst>
        </xdr:cNvPr>
        <xdr:cNvSpPr txBox="1"/>
      </xdr:nvSpPr>
      <xdr:spPr>
        <a:xfrm>
          <a:off x="4219575"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312" name="楕円 311">
          <a:extLst>
            <a:ext uri="{FF2B5EF4-FFF2-40B4-BE49-F238E27FC236}">
              <a16:creationId xmlns:a16="http://schemas.microsoft.com/office/drawing/2014/main" id="{CBA9759B-815A-463A-9EEC-8F7B7AA85EF3}"/>
            </a:ext>
          </a:extLst>
        </xdr:cNvPr>
        <xdr:cNvSpPr/>
      </xdr:nvSpPr>
      <xdr:spPr>
        <a:xfrm>
          <a:off x="3381375" y="12914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82</xdr:row>
      <xdr:rowOff>83820</xdr:rowOff>
    </xdr:to>
    <xdr:cxnSp macro="">
      <xdr:nvCxnSpPr>
        <xdr:cNvPr id="313" name="直線コネクタ 312">
          <a:extLst>
            <a:ext uri="{FF2B5EF4-FFF2-40B4-BE49-F238E27FC236}">
              <a16:creationId xmlns:a16="http://schemas.microsoft.com/office/drawing/2014/main" id="{CA22D518-8235-404A-A50F-9F66E6943B5E}"/>
            </a:ext>
          </a:extLst>
        </xdr:cNvPr>
        <xdr:cNvCxnSpPr/>
      </xdr:nvCxnSpPr>
      <xdr:spPr>
        <a:xfrm>
          <a:off x="3429000" y="12962255"/>
          <a:ext cx="752475" cy="4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93980</xdr:rowOff>
    </xdr:from>
    <xdr:to>
      <xdr:col>15</xdr:col>
      <xdr:colOff>101600</xdr:colOff>
      <xdr:row>79</xdr:row>
      <xdr:rowOff>24130</xdr:rowOff>
    </xdr:to>
    <xdr:sp macro="" textlink="">
      <xdr:nvSpPr>
        <xdr:cNvPr id="314" name="楕円 313">
          <a:extLst>
            <a:ext uri="{FF2B5EF4-FFF2-40B4-BE49-F238E27FC236}">
              <a16:creationId xmlns:a16="http://schemas.microsoft.com/office/drawing/2014/main" id="{6E3F88A4-652A-4640-86EF-BD152DD62778}"/>
            </a:ext>
          </a:extLst>
        </xdr:cNvPr>
        <xdr:cNvSpPr/>
      </xdr:nvSpPr>
      <xdr:spPr>
        <a:xfrm>
          <a:off x="2571750" y="127336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144780</xdr:rowOff>
    </xdr:from>
    <xdr:to>
      <xdr:col>19</xdr:col>
      <xdr:colOff>177800</xdr:colOff>
      <xdr:row>79</xdr:row>
      <xdr:rowOff>163830</xdr:rowOff>
    </xdr:to>
    <xdr:cxnSp macro="">
      <xdr:nvCxnSpPr>
        <xdr:cNvPr id="315" name="直線コネクタ 314">
          <a:extLst>
            <a:ext uri="{FF2B5EF4-FFF2-40B4-BE49-F238E27FC236}">
              <a16:creationId xmlns:a16="http://schemas.microsoft.com/office/drawing/2014/main" id="{A50009A3-DB7E-45ED-B3CE-EA58AC538E49}"/>
            </a:ext>
          </a:extLst>
        </xdr:cNvPr>
        <xdr:cNvCxnSpPr/>
      </xdr:nvCxnSpPr>
      <xdr:spPr>
        <a:xfrm>
          <a:off x="2619375" y="12781280"/>
          <a:ext cx="8096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316" name="楕円 315">
          <a:extLst>
            <a:ext uri="{FF2B5EF4-FFF2-40B4-BE49-F238E27FC236}">
              <a16:creationId xmlns:a16="http://schemas.microsoft.com/office/drawing/2014/main" id="{CBA48547-7BF9-4F62-A793-15E9E2570B5E}"/>
            </a:ext>
          </a:extLst>
        </xdr:cNvPr>
        <xdr:cNvSpPr/>
      </xdr:nvSpPr>
      <xdr:spPr>
        <a:xfrm>
          <a:off x="1781175" y="1331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144780</xdr:rowOff>
    </xdr:from>
    <xdr:to>
      <xdr:col>15</xdr:col>
      <xdr:colOff>50800</xdr:colOff>
      <xdr:row>82</xdr:row>
      <xdr:rowOff>76200</xdr:rowOff>
    </xdr:to>
    <xdr:cxnSp macro="">
      <xdr:nvCxnSpPr>
        <xdr:cNvPr id="317" name="直線コネクタ 316">
          <a:extLst>
            <a:ext uri="{FF2B5EF4-FFF2-40B4-BE49-F238E27FC236}">
              <a16:creationId xmlns:a16="http://schemas.microsoft.com/office/drawing/2014/main" id="{31ABED45-D35F-4295-BA61-8BC2EC32A91A}"/>
            </a:ext>
          </a:extLst>
        </xdr:cNvPr>
        <xdr:cNvCxnSpPr/>
      </xdr:nvCxnSpPr>
      <xdr:spPr>
        <a:xfrm flipV="1">
          <a:off x="1828800" y="12781280"/>
          <a:ext cx="790575" cy="5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8" name="楕円 317">
          <a:extLst>
            <a:ext uri="{FF2B5EF4-FFF2-40B4-BE49-F238E27FC236}">
              <a16:creationId xmlns:a16="http://schemas.microsoft.com/office/drawing/2014/main" id="{B5479BE3-0555-4C73-90B5-0958D406157C}"/>
            </a:ext>
          </a:extLst>
        </xdr:cNvPr>
        <xdr:cNvSpPr/>
      </xdr:nvSpPr>
      <xdr:spPr>
        <a:xfrm>
          <a:off x="981075" y="13288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76200</xdr:rowOff>
    </xdr:to>
    <xdr:cxnSp macro="">
      <xdr:nvCxnSpPr>
        <xdr:cNvPr id="319" name="直線コネクタ 318">
          <a:extLst>
            <a:ext uri="{FF2B5EF4-FFF2-40B4-BE49-F238E27FC236}">
              <a16:creationId xmlns:a16="http://schemas.microsoft.com/office/drawing/2014/main" id="{33A603C7-2874-4569-A774-7E492978AF6D}"/>
            </a:ext>
          </a:extLst>
        </xdr:cNvPr>
        <xdr:cNvCxnSpPr/>
      </xdr:nvCxnSpPr>
      <xdr:spPr>
        <a:xfrm>
          <a:off x="1028700" y="1333627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320" name="n_1aveValue【福祉施設】&#10;有形固定資産減価償却率">
          <a:extLst>
            <a:ext uri="{FF2B5EF4-FFF2-40B4-BE49-F238E27FC236}">
              <a16:creationId xmlns:a16="http://schemas.microsoft.com/office/drawing/2014/main" id="{6A4A29F1-2910-4AB2-B95B-9C0DE09B697F}"/>
            </a:ext>
          </a:extLst>
        </xdr:cNvPr>
        <xdr:cNvSpPr txBox="1"/>
      </xdr:nvSpPr>
      <xdr:spPr>
        <a:xfrm>
          <a:off x="3239144" y="1337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21" name="n_2aveValue【福祉施設】&#10;有形固定資産減価償却率">
          <a:extLst>
            <a:ext uri="{FF2B5EF4-FFF2-40B4-BE49-F238E27FC236}">
              <a16:creationId xmlns:a16="http://schemas.microsoft.com/office/drawing/2014/main" id="{F810039E-8FB9-41B8-984D-BC20F16BDCB9}"/>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2" name="n_3aveValue【福祉施設】&#10;有形固定資産減価償却率">
          <a:extLst>
            <a:ext uri="{FF2B5EF4-FFF2-40B4-BE49-F238E27FC236}">
              <a16:creationId xmlns:a16="http://schemas.microsoft.com/office/drawing/2014/main" id="{7202E877-534D-44B1-9638-8571951A100E}"/>
            </a:ext>
          </a:extLst>
        </xdr:cNvPr>
        <xdr:cNvSpPr txBox="1"/>
      </xdr:nvSpPr>
      <xdr:spPr>
        <a:xfrm>
          <a:off x="1648469" y="126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74947</xdr:rowOff>
    </xdr:from>
    <xdr:ext cx="405111" cy="259045"/>
    <xdr:sp macro="" textlink="">
      <xdr:nvSpPr>
        <xdr:cNvPr id="323" name="n_4aveValue【福祉施設】&#10;有形固定資産減価償却率">
          <a:extLst>
            <a:ext uri="{FF2B5EF4-FFF2-40B4-BE49-F238E27FC236}">
              <a16:creationId xmlns:a16="http://schemas.microsoft.com/office/drawing/2014/main" id="{77BD7A75-6440-465D-A82C-C8D1947FC187}"/>
            </a:ext>
          </a:extLst>
        </xdr:cNvPr>
        <xdr:cNvSpPr txBox="1"/>
      </xdr:nvSpPr>
      <xdr:spPr>
        <a:xfrm>
          <a:off x="848369" y="1271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324" name="n_1mainValue【福祉施設】&#10;有形固定資産減価償却率">
          <a:extLst>
            <a:ext uri="{FF2B5EF4-FFF2-40B4-BE49-F238E27FC236}">
              <a16:creationId xmlns:a16="http://schemas.microsoft.com/office/drawing/2014/main" id="{1473E6BA-E87C-43EA-AEE3-BD8F627A6B14}"/>
            </a:ext>
          </a:extLst>
        </xdr:cNvPr>
        <xdr:cNvSpPr txBox="1"/>
      </xdr:nvSpPr>
      <xdr:spPr>
        <a:xfrm>
          <a:off x="3239144" y="126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40657</xdr:rowOff>
    </xdr:from>
    <xdr:ext cx="405111" cy="259045"/>
    <xdr:sp macro="" textlink="">
      <xdr:nvSpPr>
        <xdr:cNvPr id="325" name="n_2mainValue【福祉施設】&#10;有形固定資産減価償却率">
          <a:extLst>
            <a:ext uri="{FF2B5EF4-FFF2-40B4-BE49-F238E27FC236}">
              <a16:creationId xmlns:a16="http://schemas.microsoft.com/office/drawing/2014/main" id="{F3A8547A-8B3C-469A-9EB3-989DA457C70E}"/>
            </a:ext>
          </a:extLst>
        </xdr:cNvPr>
        <xdr:cNvSpPr txBox="1"/>
      </xdr:nvSpPr>
      <xdr:spPr>
        <a:xfrm>
          <a:off x="2439044" y="1251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326" name="n_3mainValue【福祉施設】&#10;有形固定資産減価償却率">
          <a:extLst>
            <a:ext uri="{FF2B5EF4-FFF2-40B4-BE49-F238E27FC236}">
              <a16:creationId xmlns:a16="http://schemas.microsoft.com/office/drawing/2014/main" id="{EDF0AF83-8829-4622-8BFB-0B5012C8F245}"/>
            </a:ext>
          </a:extLst>
        </xdr:cNvPr>
        <xdr:cNvSpPr txBox="1"/>
      </xdr:nvSpPr>
      <xdr:spPr>
        <a:xfrm>
          <a:off x="1648469"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27" name="n_4mainValue【福祉施設】&#10;有形固定資産減価償却率">
          <a:extLst>
            <a:ext uri="{FF2B5EF4-FFF2-40B4-BE49-F238E27FC236}">
              <a16:creationId xmlns:a16="http://schemas.microsoft.com/office/drawing/2014/main" id="{5E27DEC6-6FC9-4BAF-80E9-9B3639E12825}"/>
            </a:ext>
          </a:extLst>
        </xdr:cNvPr>
        <xdr:cNvSpPr txBox="1"/>
      </xdr:nvSpPr>
      <xdr:spPr>
        <a:xfrm>
          <a:off x="8483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a:extLst>
            <a:ext uri="{FF2B5EF4-FFF2-40B4-BE49-F238E27FC236}">
              <a16:creationId xmlns:a16="http://schemas.microsoft.com/office/drawing/2014/main" id="{ED7F3559-F2C0-4D00-9CFD-37C97C3DE3A9}"/>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a:extLst>
            <a:ext uri="{FF2B5EF4-FFF2-40B4-BE49-F238E27FC236}">
              <a16:creationId xmlns:a16="http://schemas.microsoft.com/office/drawing/2014/main" id="{4F7FB631-52D4-41B3-ABA3-8903E012DBE6}"/>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a:extLst>
            <a:ext uri="{FF2B5EF4-FFF2-40B4-BE49-F238E27FC236}">
              <a16:creationId xmlns:a16="http://schemas.microsoft.com/office/drawing/2014/main" id="{9EEBFE4D-A4A5-404A-A668-6D04A9396065}"/>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a:extLst>
            <a:ext uri="{FF2B5EF4-FFF2-40B4-BE49-F238E27FC236}">
              <a16:creationId xmlns:a16="http://schemas.microsoft.com/office/drawing/2014/main" id="{C6E8F38B-951E-4DE1-A714-BE0310284EE8}"/>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a:extLst>
            <a:ext uri="{FF2B5EF4-FFF2-40B4-BE49-F238E27FC236}">
              <a16:creationId xmlns:a16="http://schemas.microsoft.com/office/drawing/2014/main" id="{59F7DBA0-9CE9-4240-9FA9-CAE92BF642C0}"/>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a:extLst>
            <a:ext uri="{FF2B5EF4-FFF2-40B4-BE49-F238E27FC236}">
              <a16:creationId xmlns:a16="http://schemas.microsoft.com/office/drawing/2014/main" id="{85B0D99E-9D1D-4D32-838D-CBE93A1407F7}"/>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a:extLst>
            <a:ext uri="{FF2B5EF4-FFF2-40B4-BE49-F238E27FC236}">
              <a16:creationId xmlns:a16="http://schemas.microsoft.com/office/drawing/2014/main" id="{26FC7198-F21F-49DC-8A32-AC915A879D32}"/>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a:extLst>
            <a:ext uri="{FF2B5EF4-FFF2-40B4-BE49-F238E27FC236}">
              <a16:creationId xmlns:a16="http://schemas.microsoft.com/office/drawing/2014/main" id="{4B666FB8-D15E-4133-B3FC-399419F0A695}"/>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a:extLst>
            <a:ext uri="{FF2B5EF4-FFF2-40B4-BE49-F238E27FC236}">
              <a16:creationId xmlns:a16="http://schemas.microsoft.com/office/drawing/2014/main" id="{0057C3BF-CBA0-4A5B-A266-E20E366AC2D0}"/>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a:extLst>
            <a:ext uri="{FF2B5EF4-FFF2-40B4-BE49-F238E27FC236}">
              <a16:creationId xmlns:a16="http://schemas.microsoft.com/office/drawing/2014/main" id="{1966E1CD-8ABE-4551-A761-DA394754A704}"/>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8" name="直線コネクタ 337">
          <a:extLst>
            <a:ext uri="{FF2B5EF4-FFF2-40B4-BE49-F238E27FC236}">
              <a16:creationId xmlns:a16="http://schemas.microsoft.com/office/drawing/2014/main" id="{67F5939B-F21C-413C-A722-37BDE77E0A78}"/>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9" name="テキスト ボックス 338">
          <a:extLst>
            <a:ext uri="{FF2B5EF4-FFF2-40B4-BE49-F238E27FC236}">
              <a16:creationId xmlns:a16="http://schemas.microsoft.com/office/drawing/2014/main" id="{9D2375CC-80B7-4585-A678-D5CAAB9093F8}"/>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0" name="直線コネクタ 339">
          <a:extLst>
            <a:ext uri="{FF2B5EF4-FFF2-40B4-BE49-F238E27FC236}">
              <a16:creationId xmlns:a16="http://schemas.microsoft.com/office/drawing/2014/main" id="{146F311B-1782-450D-9177-F93473360C45}"/>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1" name="テキスト ボックス 340">
          <a:extLst>
            <a:ext uri="{FF2B5EF4-FFF2-40B4-BE49-F238E27FC236}">
              <a16:creationId xmlns:a16="http://schemas.microsoft.com/office/drawing/2014/main" id="{3577BFF8-F927-442D-BA47-D5E52E72AB4C}"/>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2" name="直線コネクタ 341">
          <a:extLst>
            <a:ext uri="{FF2B5EF4-FFF2-40B4-BE49-F238E27FC236}">
              <a16:creationId xmlns:a16="http://schemas.microsoft.com/office/drawing/2014/main" id="{F95D9B11-445B-4AD6-9A62-ED5546294F99}"/>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3" name="テキスト ボックス 342">
          <a:extLst>
            <a:ext uri="{FF2B5EF4-FFF2-40B4-BE49-F238E27FC236}">
              <a16:creationId xmlns:a16="http://schemas.microsoft.com/office/drawing/2014/main" id="{25163DB0-CC7B-447E-BCF5-1F73CF438345}"/>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4" name="直線コネクタ 343">
          <a:extLst>
            <a:ext uri="{FF2B5EF4-FFF2-40B4-BE49-F238E27FC236}">
              <a16:creationId xmlns:a16="http://schemas.microsoft.com/office/drawing/2014/main" id="{4FB54DC0-A120-45E3-AC9D-B646BA809F50}"/>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5" name="テキスト ボックス 344">
          <a:extLst>
            <a:ext uri="{FF2B5EF4-FFF2-40B4-BE49-F238E27FC236}">
              <a16:creationId xmlns:a16="http://schemas.microsoft.com/office/drawing/2014/main" id="{7A7203CC-CD6E-46E8-8358-00DB823B3151}"/>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91EA0245-D01E-4FC9-8C57-70ADD8EDA949}"/>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502E0F3B-8C83-4CC9-809D-5FF2579D09BA}"/>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C4FEEFFE-5345-4B4B-BE63-C88B4312EFFB}"/>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49" name="直線コネクタ 348">
          <a:extLst>
            <a:ext uri="{FF2B5EF4-FFF2-40B4-BE49-F238E27FC236}">
              <a16:creationId xmlns:a16="http://schemas.microsoft.com/office/drawing/2014/main" id="{89B77CDF-DB91-44C5-8148-A15C6E35194A}"/>
            </a:ext>
          </a:extLst>
        </xdr:cNvPr>
        <xdr:cNvCxnSpPr/>
      </xdr:nvCxnSpPr>
      <xdr:spPr>
        <a:xfrm flipV="1">
          <a:off x="9429115" y="12580747"/>
          <a:ext cx="0" cy="1361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50" name="【福祉施設】&#10;一人当たり面積最小値テキスト">
          <a:extLst>
            <a:ext uri="{FF2B5EF4-FFF2-40B4-BE49-F238E27FC236}">
              <a16:creationId xmlns:a16="http://schemas.microsoft.com/office/drawing/2014/main" id="{328B7E04-1A32-40FF-9967-9ED20510E7CF}"/>
            </a:ext>
          </a:extLst>
        </xdr:cNvPr>
        <xdr:cNvSpPr txBox="1"/>
      </xdr:nvSpPr>
      <xdr:spPr>
        <a:xfrm>
          <a:off x="9467850"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51" name="直線コネクタ 350">
          <a:extLst>
            <a:ext uri="{FF2B5EF4-FFF2-40B4-BE49-F238E27FC236}">
              <a16:creationId xmlns:a16="http://schemas.microsoft.com/office/drawing/2014/main" id="{763F20B6-DD25-4714-BCBB-B08E96BF6FB8}"/>
            </a:ext>
          </a:extLst>
        </xdr:cNvPr>
        <xdr:cNvCxnSpPr/>
      </xdr:nvCxnSpPr>
      <xdr:spPr>
        <a:xfrm>
          <a:off x="9363075" y="13942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52" name="【福祉施設】&#10;一人当たり面積最大値テキスト">
          <a:extLst>
            <a:ext uri="{FF2B5EF4-FFF2-40B4-BE49-F238E27FC236}">
              <a16:creationId xmlns:a16="http://schemas.microsoft.com/office/drawing/2014/main" id="{9A714BEB-20D7-4D08-91AD-C22BA9D30745}"/>
            </a:ext>
          </a:extLst>
        </xdr:cNvPr>
        <xdr:cNvSpPr txBox="1"/>
      </xdr:nvSpPr>
      <xdr:spPr>
        <a:xfrm>
          <a:off x="9467850" y="123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53" name="直線コネクタ 352">
          <a:extLst>
            <a:ext uri="{FF2B5EF4-FFF2-40B4-BE49-F238E27FC236}">
              <a16:creationId xmlns:a16="http://schemas.microsoft.com/office/drawing/2014/main" id="{9DE40D2F-4296-45C3-BBE5-F8AB460A7EA3}"/>
            </a:ext>
          </a:extLst>
        </xdr:cNvPr>
        <xdr:cNvCxnSpPr/>
      </xdr:nvCxnSpPr>
      <xdr:spPr>
        <a:xfrm>
          <a:off x="9363075" y="1258074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108475</xdr:rowOff>
    </xdr:from>
    <xdr:ext cx="469744" cy="259045"/>
    <xdr:sp macro="" textlink="">
      <xdr:nvSpPr>
        <xdr:cNvPr id="354" name="【福祉施設】&#10;一人当たり面積平均値テキスト">
          <a:extLst>
            <a:ext uri="{FF2B5EF4-FFF2-40B4-BE49-F238E27FC236}">
              <a16:creationId xmlns:a16="http://schemas.microsoft.com/office/drawing/2014/main" id="{2ED2D243-EB25-4AD0-89CD-846684A26B7C}"/>
            </a:ext>
          </a:extLst>
        </xdr:cNvPr>
        <xdr:cNvSpPr txBox="1"/>
      </xdr:nvSpPr>
      <xdr:spPr>
        <a:xfrm>
          <a:off x="9467850" y="1306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5" name="フローチャート: 判断 354">
          <a:extLst>
            <a:ext uri="{FF2B5EF4-FFF2-40B4-BE49-F238E27FC236}">
              <a16:creationId xmlns:a16="http://schemas.microsoft.com/office/drawing/2014/main" id="{3625DFBF-FB51-44B8-8BF3-08FFF8AD399C}"/>
            </a:ext>
          </a:extLst>
        </xdr:cNvPr>
        <xdr:cNvSpPr/>
      </xdr:nvSpPr>
      <xdr:spPr>
        <a:xfrm>
          <a:off x="9401175" y="1321422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6" name="フローチャート: 判断 355">
          <a:extLst>
            <a:ext uri="{FF2B5EF4-FFF2-40B4-BE49-F238E27FC236}">
              <a16:creationId xmlns:a16="http://schemas.microsoft.com/office/drawing/2014/main" id="{F3407933-64DC-4DEB-AA9D-3E79A4228732}"/>
            </a:ext>
          </a:extLst>
        </xdr:cNvPr>
        <xdr:cNvSpPr/>
      </xdr:nvSpPr>
      <xdr:spPr>
        <a:xfrm>
          <a:off x="8639175" y="135152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57" name="フローチャート: 判断 356">
          <a:extLst>
            <a:ext uri="{FF2B5EF4-FFF2-40B4-BE49-F238E27FC236}">
              <a16:creationId xmlns:a16="http://schemas.microsoft.com/office/drawing/2014/main" id="{069F6885-B765-4E5C-80B1-ABE3ECD05BFC}"/>
            </a:ext>
          </a:extLst>
        </xdr:cNvPr>
        <xdr:cNvSpPr/>
      </xdr:nvSpPr>
      <xdr:spPr>
        <a:xfrm>
          <a:off x="7839075" y="133172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8" name="フローチャート: 判断 357">
          <a:extLst>
            <a:ext uri="{FF2B5EF4-FFF2-40B4-BE49-F238E27FC236}">
              <a16:creationId xmlns:a16="http://schemas.microsoft.com/office/drawing/2014/main" id="{C0E079FC-B81E-4A88-A11C-8D18A2D5D929}"/>
            </a:ext>
          </a:extLst>
        </xdr:cNvPr>
        <xdr:cNvSpPr/>
      </xdr:nvSpPr>
      <xdr:spPr>
        <a:xfrm>
          <a:off x="7029450" y="133327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9" name="フローチャート: 判断 358">
          <a:extLst>
            <a:ext uri="{FF2B5EF4-FFF2-40B4-BE49-F238E27FC236}">
              <a16:creationId xmlns:a16="http://schemas.microsoft.com/office/drawing/2014/main" id="{2399695B-85CC-4333-BA78-37E18EF74F68}"/>
            </a:ext>
          </a:extLst>
        </xdr:cNvPr>
        <xdr:cNvSpPr/>
      </xdr:nvSpPr>
      <xdr:spPr>
        <a:xfrm>
          <a:off x="6238875" y="133172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BAAD6C0-51FB-4F3F-8A35-B967776189EB}"/>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761B75D-4BD6-4F29-8E65-B20ED75B3A18}"/>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137C55F-BECF-4184-98DC-EE83279C680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B5D7255-ADAF-4413-86B8-5244A83ECC1B}"/>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F4A76E7-3A1D-423F-A67C-151517B91569}"/>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65" name="楕円 364">
          <a:extLst>
            <a:ext uri="{FF2B5EF4-FFF2-40B4-BE49-F238E27FC236}">
              <a16:creationId xmlns:a16="http://schemas.microsoft.com/office/drawing/2014/main" id="{41EB052E-41FC-41F4-8686-F229A00366BD}"/>
            </a:ext>
          </a:extLst>
        </xdr:cNvPr>
        <xdr:cNvSpPr/>
      </xdr:nvSpPr>
      <xdr:spPr>
        <a:xfrm>
          <a:off x="9401175" y="1351521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41164</xdr:rowOff>
    </xdr:from>
    <xdr:ext cx="469744" cy="259045"/>
    <xdr:sp macro="" textlink="">
      <xdr:nvSpPr>
        <xdr:cNvPr id="366" name="【福祉施設】&#10;一人当たり面積該当値テキスト">
          <a:extLst>
            <a:ext uri="{FF2B5EF4-FFF2-40B4-BE49-F238E27FC236}">
              <a16:creationId xmlns:a16="http://schemas.microsoft.com/office/drawing/2014/main" id="{26ED3538-A357-4BA7-B736-F10A5F40DB08}"/>
            </a:ext>
          </a:extLst>
        </xdr:cNvPr>
        <xdr:cNvSpPr txBox="1"/>
      </xdr:nvSpPr>
      <xdr:spPr>
        <a:xfrm>
          <a:off x="946785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71882</xdr:rowOff>
    </xdr:from>
    <xdr:to>
      <xdr:col>50</xdr:col>
      <xdr:colOff>165100</xdr:colOff>
      <xdr:row>84</xdr:row>
      <xdr:rowOff>2032</xdr:rowOff>
    </xdr:to>
    <xdr:sp macro="" textlink="">
      <xdr:nvSpPr>
        <xdr:cNvPr id="367" name="楕円 366">
          <a:extLst>
            <a:ext uri="{FF2B5EF4-FFF2-40B4-BE49-F238E27FC236}">
              <a16:creationId xmlns:a16="http://schemas.microsoft.com/office/drawing/2014/main" id="{A2D4D920-CD32-46CD-B994-A178CE868976}"/>
            </a:ext>
          </a:extLst>
        </xdr:cNvPr>
        <xdr:cNvSpPr/>
      </xdr:nvSpPr>
      <xdr:spPr>
        <a:xfrm>
          <a:off x="8639175" y="13518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122682</xdr:rowOff>
    </xdr:to>
    <xdr:cxnSp macro="">
      <xdr:nvCxnSpPr>
        <xdr:cNvPr id="368" name="直線コネクタ 367">
          <a:extLst>
            <a:ext uri="{FF2B5EF4-FFF2-40B4-BE49-F238E27FC236}">
              <a16:creationId xmlns:a16="http://schemas.microsoft.com/office/drawing/2014/main" id="{32EB921C-AD6A-4DD3-ACF4-A86BF7A9D944}"/>
            </a:ext>
          </a:extLst>
        </xdr:cNvPr>
        <xdr:cNvCxnSpPr/>
      </xdr:nvCxnSpPr>
      <xdr:spPr>
        <a:xfrm flipV="1">
          <a:off x="8686800" y="13562837"/>
          <a:ext cx="74295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81026</xdr:rowOff>
    </xdr:from>
    <xdr:to>
      <xdr:col>46</xdr:col>
      <xdr:colOff>38100</xdr:colOff>
      <xdr:row>84</xdr:row>
      <xdr:rowOff>11176</xdr:rowOff>
    </xdr:to>
    <xdr:sp macro="" textlink="">
      <xdr:nvSpPr>
        <xdr:cNvPr id="369" name="楕円 368">
          <a:extLst>
            <a:ext uri="{FF2B5EF4-FFF2-40B4-BE49-F238E27FC236}">
              <a16:creationId xmlns:a16="http://schemas.microsoft.com/office/drawing/2014/main" id="{651C30E8-1E58-45F0-9AFE-C40911182B3C}"/>
            </a:ext>
          </a:extLst>
        </xdr:cNvPr>
        <xdr:cNvSpPr/>
      </xdr:nvSpPr>
      <xdr:spPr>
        <a:xfrm>
          <a:off x="7839075" y="135335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83</xdr:row>
      <xdr:rowOff>131826</xdr:rowOff>
    </xdr:to>
    <xdr:cxnSp macro="">
      <xdr:nvCxnSpPr>
        <xdr:cNvPr id="370" name="直線コネクタ 369">
          <a:extLst>
            <a:ext uri="{FF2B5EF4-FFF2-40B4-BE49-F238E27FC236}">
              <a16:creationId xmlns:a16="http://schemas.microsoft.com/office/drawing/2014/main" id="{2FF1EE81-E5A8-4120-BDD4-5340BE563F0D}"/>
            </a:ext>
          </a:extLst>
        </xdr:cNvPr>
        <xdr:cNvCxnSpPr/>
      </xdr:nvCxnSpPr>
      <xdr:spPr>
        <a:xfrm flipV="1">
          <a:off x="7886700" y="13575157"/>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71" name="楕円 370">
          <a:extLst>
            <a:ext uri="{FF2B5EF4-FFF2-40B4-BE49-F238E27FC236}">
              <a16:creationId xmlns:a16="http://schemas.microsoft.com/office/drawing/2014/main" id="{C37A2416-30B1-413C-8D73-7C0807E4A075}"/>
            </a:ext>
          </a:extLst>
        </xdr:cNvPr>
        <xdr:cNvSpPr/>
      </xdr:nvSpPr>
      <xdr:spPr>
        <a:xfrm>
          <a:off x="7029450" y="136853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131826</xdr:rowOff>
    </xdr:from>
    <xdr:to>
      <xdr:col>45</xdr:col>
      <xdr:colOff>177800</xdr:colOff>
      <xdr:row>84</xdr:row>
      <xdr:rowOff>124968</xdr:rowOff>
    </xdr:to>
    <xdr:cxnSp macro="">
      <xdr:nvCxnSpPr>
        <xdr:cNvPr id="372" name="直線コネクタ 371">
          <a:extLst>
            <a:ext uri="{FF2B5EF4-FFF2-40B4-BE49-F238E27FC236}">
              <a16:creationId xmlns:a16="http://schemas.microsoft.com/office/drawing/2014/main" id="{1349A24C-B2F1-41DD-BA20-AB40ECAAD337}"/>
            </a:ext>
          </a:extLst>
        </xdr:cNvPr>
        <xdr:cNvCxnSpPr/>
      </xdr:nvCxnSpPr>
      <xdr:spPr>
        <a:xfrm flipV="1">
          <a:off x="7077075" y="13581126"/>
          <a:ext cx="809625" cy="1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73" name="楕円 372">
          <a:extLst>
            <a:ext uri="{FF2B5EF4-FFF2-40B4-BE49-F238E27FC236}">
              <a16:creationId xmlns:a16="http://schemas.microsoft.com/office/drawing/2014/main" id="{E7E8C4BE-8572-4322-A7FC-198A721E13A0}"/>
            </a:ext>
          </a:extLst>
        </xdr:cNvPr>
        <xdr:cNvSpPr/>
      </xdr:nvSpPr>
      <xdr:spPr>
        <a:xfrm>
          <a:off x="6238875" y="136853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74" name="直線コネクタ 373">
          <a:extLst>
            <a:ext uri="{FF2B5EF4-FFF2-40B4-BE49-F238E27FC236}">
              <a16:creationId xmlns:a16="http://schemas.microsoft.com/office/drawing/2014/main" id="{246231A7-16E3-40C0-84F4-B355CB1D12AB}"/>
            </a:ext>
          </a:extLst>
        </xdr:cNvPr>
        <xdr:cNvCxnSpPr/>
      </xdr:nvCxnSpPr>
      <xdr:spPr>
        <a:xfrm>
          <a:off x="6286500" y="1373301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375" name="n_1aveValue【福祉施設】&#10;一人当たり面積">
          <a:extLst>
            <a:ext uri="{FF2B5EF4-FFF2-40B4-BE49-F238E27FC236}">
              <a16:creationId xmlns:a16="http://schemas.microsoft.com/office/drawing/2014/main" id="{118A8549-D9FC-4625-ADDA-49EA72FD8845}"/>
            </a:ext>
          </a:extLst>
        </xdr:cNvPr>
        <xdr:cNvSpPr txBox="1"/>
      </xdr:nvSpPr>
      <xdr:spPr>
        <a:xfrm>
          <a:off x="8458277" y="13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76" name="n_2aveValue【福祉施設】&#10;一人当たり面積">
          <a:extLst>
            <a:ext uri="{FF2B5EF4-FFF2-40B4-BE49-F238E27FC236}">
              <a16:creationId xmlns:a16="http://schemas.microsoft.com/office/drawing/2014/main" id="{02502D5D-6E00-4391-B4DE-E9BE47AAE627}"/>
            </a:ext>
          </a:extLst>
        </xdr:cNvPr>
        <xdr:cNvSpPr txBox="1"/>
      </xdr:nvSpPr>
      <xdr:spPr>
        <a:xfrm>
          <a:off x="767722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77" name="n_3aveValue【福祉施設】&#10;一人当たり面積">
          <a:extLst>
            <a:ext uri="{FF2B5EF4-FFF2-40B4-BE49-F238E27FC236}">
              <a16:creationId xmlns:a16="http://schemas.microsoft.com/office/drawing/2014/main" id="{2362DFAD-02B5-4646-9133-C39A3212337A}"/>
            </a:ext>
          </a:extLst>
        </xdr:cNvPr>
        <xdr:cNvSpPr txBox="1"/>
      </xdr:nvSpPr>
      <xdr:spPr>
        <a:xfrm>
          <a:off x="6867602"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8" name="n_4aveValue【福祉施設】&#10;一人当たり面積">
          <a:extLst>
            <a:ext uri="{FF2B5EF4-FFF2-40B4-BE49-F238E27FC236}">
              <a16:creationId xmlns:a16="http://schemas.microsoft.com/office/drawing/2014/main" id="{8E4F0592-DB43-475B-A812-762215093324}"/>
            </a:ext>
          </a:extLst>
        </xdr:cNvPr>
        <xdr:cNvSpPr txBox="1"/>
      </xdr:nvSpPr>
      <xdr:spPr>
        <a:xfrm>
          <a:off x="6067502"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164609</xdr:rowOff>
    </xdr:from>
    <xdr:ext cx="469744" cy="259045"/>
    <xdr:sp macro="" textlink="">
      <xdr:nvSpPr>
        <xdr:cNvPr id="379" name="n_1mainValue【福祉施設】&#10;一人当たり面積">
          <a:extLst>
            <a:ext uri="{FF2B5EF4-FFF2-40B4-BE49-F238E27FC236}">
              <a16:creationId xmlns:a16="http://schemas.microsoft.com/office/drawing/2014/main" id="{5D17EA63-01FC-4C0B-AD7B-5756D3614858}"/>
            </a:ext>
          </a:extLst>
        </xdr:cNvPr>
        <xdr:cNvSpPr txBox="1"/>
      </xdr:nvSpPr>
      <xdr:spPr>
        <a:xfrm>
          <a:off x="8458277" y="136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2303</xdr:rowOff>
    </xdr:from>
    <xdr:ext cx="469744" cy="259045"/>
    <xdr:sp macro="" textlink="">
      <xdr:nvSpPr>
        <xdr:cNvPr id="380" name="n_2mainValue【福祉施設】&#10;一人当たり面積">
          <a:extLst>
            <a:ext uri="{FF2B5EF4-FFF2-40B4-BE49-F238E27FC236}">
              <a16:creationId xmlns:a16="http://schemas.microsoft.com/office/drawing/2014/main" id="{6F6AFF26-3BB5-4602-AF73-AABFFF568953}"/>
            </a:ext>
          </a:extLst>
        </xdr:cNvPr>
        <xdr:cNvSpPr txBox="1"/>
      </xdr:nvSpPr>
      <xdr:spPr>
        <a:xfrm>
          <a:off x="7677227" y="136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81" name="n_3mainValue【福祉施設】&#10;一人当たり面積">
          <a:extLst>
            <a:ext uri="{FF2B5EF4-FFF2-40B4-BE49-F238E27FC236}">
              <a16:creationId xmlns:a16="http://schemas.microsoft.com/office/drawing/2014/main" id="{48D65287-2C42-4D5E-9998-37FE55E1F5A1}"/>
            </a:ext>
          </a:extLst>
        </xdr:cNvPr>
        <xdr:cNvSpPr txBox="1"/>
      </xdr:nvSpPr>
      <xdr:spPr>
        <a:xfrm>
          <a:off x="6867602"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82" name="n_4mainValue【福祉施設】&#10;一人当たり面積">
          <a:extLst>
            <a:ext uri="{FF2B5EF4-FFF2-40B4-BE49-F238E27FC236}">
              <a16:creationId xmlns:a16="http://schemas.microsoft.com/office/drawing/2014/main" id="{4A74B675-37EC-4CE5-A5C2-45D01599BCC9}"/>
            </a:ext>
          </a:extLst>
        </xdr:cNvPr>
        <xdr:cNvSpPr txBox="1"/>
      </xdr:nvSpPr>
      <xdr:spPr>
        <a:xfrm>
          <a:off x="6067502"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DEAEEE9-6052-4EB7-93E3-816A174CA40E}"/>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11DCD94B-6C99-47F9-B427-90A96A5C351E}"/>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862200C-CCE1-4B5F-9F38-11063D152FDC}"/>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F53FCFE2-35F2-4362-A24D-4616248A3129}"/>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90D7E7AA-FCE2-4451-8EC2-23D0FC2BD72E}"/>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B911725-F694-4BA5-B715-1C0AFD054DE6}"/>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EA37B5E2-923F-4257-8BDD-F67292292095}"/>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C5C2119A-E633-451C-91D0-9E34EECCB5F3}"/>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358CF924-C568-4A6B-80B8-DA56B973BCCE}"/>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F9D2B907-A293-4D10-A618-E92B94DD55EE}"/>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2C1E4F31-A80E-4FA3-80B9-1FEB9E9BDBD8}"/>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4" name="直線コネクタ 393">
          <a:extLst>
            <a:ext uri="{FF2B5EF4-FFF2-40B4-BE49-F238E27FC236}">
              <a16:creationId xmlns:a16="http://schemas.microsoft.com/office/drawing/2014/main" id="{881F7F5B-01E4-4D98-9775-E5B1DDE4EA6C}"/>
            </a:ext>
          </a:extLst>
        </xdr:cNvPr>
        <xdr:cNvCxnSpPr/>
      </xdr:nvCxnSpPr>
      <xdr:spPr>
        <a:xfrm>
          <a:off x="6858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5" name="テキスト ボックス 394">
          <a:extLst>
            <a:ext uri="{FF2B5EF4-FFF2-40B4-BE49-F238E27FC236}">
              <a16:creationId xmlns:a16="http://schemas.microsoft.com/office/drawing/2014/main" id="{5D967C9E-592C-4392-AB75-C64CDE3FA4B5}"/>
            </a:ext>
          </a:extLst>
        </xdr:cNvPr>
        <xdr:cNvSpPr txBox="1"/>
      </xdr:nvSpPr>
      <xdr:spPr>
        <a:xfrm>
          <a:off x="339891" y="17590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6" name="直線コネクタ 395">
          <a:extLst>
            <a:ext uri="{FF2B5EF4-FFF2-40B4-BE49-F238E27FC236}">
              <a16:creationId xmlns:a16="http://schemas.microsoft.com/office/drawing/2014/main" id="{1425358B-8BB3-4216-9E07-35F2F73867E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7" name="テキスト ボックス 396">
          <a:extLst>
            <a:ext uri="{FF2B5EF4-FFF2-40B4-BE49-F238E27FC236}">
              <a16:creationId xmlns:a16="http://schemas.microsoft.com/office/drawing/2014/main" id="{CA5A24DA-6476-442A-9CC1-D42646D37574}"/>
            </a:ext>
          </a:extLst>
        </xdr:cNvPr>
        <xdr:cNvSpPr txBox="1"/>
      </xdr:nvSpPr>
      <xdr:spPr>
        <a:xfrm>
          <a:off x="339891"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8" name="直線コネクタ 397">
          <a:extLst>
            <a:ext uri="{FF2B5EF4-FFF2-40B4-BE49-F238E27FC236}">
              <a16:creationId xmlns:a16="http://schemas.microsoft.com/office/drawing/2014/main" id="{D6D8CA5F-F52F-4CFC-8FD9-D0FB35F1FBF2}"/>
            </a:ext>
          </a:extLst>
        </xdr:cNvPr>
        <xdr:cNvCxnSpPr/>
      </xdr:nvCxnSpPr>
      <xdr:spPr>
        <a:xfrm>
          <a:off x="6858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9" name="テキスト ボックス 398">
          <a:extLst>
            <a:ext uri="{FF2B5EF4-FFF2-40B4-BE49-F238E27FC236}">
              <a16:creationId xmlns:a16="http://schemas.microsoft.com/office/drawing/2014/main" id="{CAA99813-BFD4-4551-9633-6EA2B6CF78BA}"/>
            </a:ext>
          </a:extLst>
        </xdr:cNvPr>
        <xdr:cNvSpPr txBox="1"/>
      </xdr:nvSpPr>
      <xdr:spPr>
        <a:xfrm>
          <a:off x="339891"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0" name="直線コネクタ 399">
          <a:extLst>
            <a:ext uri="{FF2B5EF4-FFF2-40B4-BE49-F238E27FC236}">
              <a16:creationId xmlns:a16="http://schemas.microsoft.com/office/drawing/2014/main" id="{D10228C2-5AC6-45BF-BC0E-C75E059C0492}"/>
            </a:ext>
          </a:extLst>
        </xdr:cNvPr>
        <xdr:cNvCxnSpPr/>
      </xdr:nvCxnSpPr>
      <xdr:spPr>
        <a:xfrm>
          <a:off x="6858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1" name="テキスト ボックス 400">
          <a:extLst>
            <a:ext uri="{FF2B5EF4-FFF2-40B4-BE49-F238E27FC236}">
              <a16:creationId xmlns:a16="http://schemas.microsoft.com/office/drawing/2014/main" id="{8B469F39-42F1-47ED-9698-CE27B41E338C}"/>
            </a:ext>
          </a:extLst>
        </xdr:cNvPr>
        <xdr:cNvSpPr txBox="1"/>
      </xdr:nvSpPr>
      <xdr:spPr>
        <a:xfrm>
          <a:off x="339891"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7DC4234-C399-4511-8522-B80FA256C030}"/>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A6CCC819-9BBD-49EC-9655-541FD2FE066A}"/>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9D1BAC82-5EB0-42E8-8C87-ECA45C8E8E03}"/>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144780</xdr:rowOff>
    </xdr:from>
    <xdr:to>
      <xdr:col>24</xdr:col>
      <xdr:colOff>62865</xdr:colOff>
      <xdr:row>106</xdr:row>
      <xdr:rowOff>126492</xdr:rowOff>
    </xdr:to>
    <xdr:cxnSp macro="">
      <xdr:nvCxnSpPr>
        <xdr:cNvPr id="405" name="直線コネクタ 404">
          <a:extLst>
            <a:ext uri="{FF2B5EF4-FFF2-40B4-BE49-F238E27FC236}">
              <a16:creationId xmlns:a16="http://schemas.microsoft.com/office/drawing/2014/main" id="{834E1955-0166-47E0-85FE-63AA269078C0}"/>
            </a:ext>
          </a:extLst>
        </xdr:cNvPr>
        <xdr:cNvCxnSpPr/>
      </xdr:nvCxnSpPr>
      <xdr:spPr>
        <a:xfrm flipV="1">
          <a:off x="4180840" y="16257905"/>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130319</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C80A9017-778C-4E4E-BF16-1A4F9DBAD09C}"/>
            </a:ext>
          </a:extLst>
        </xdr:cNvPr>
        <xdr:cNvSpPr txBox="1"/>
      </xdr:nvSpPr>
      <xdr:spPr>
        <a:xfrm>
          <a:off x="4219575" y="1744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126492</xdr:rowOff>
    </xdr:from>
    <xdr:to>
      <xdr:col>24</xdr:col>
      <xdr:colOff>152400</xdr:colOff>
      <xdr:row>106</xdr:row>
      <xdr:rowOff>126492</xdr:rowOff>
    </xdr:to>
    <xdr:cxnSp macro="">
      <xdr:nvCxnSpPr>
        <xdr:cNvPr id="407" name="直線コネクタ 406">
          <a:extLst>
            <a:ext uri="{FF2B5EF4-FFF2-40B4-BE49-F238E27FC236}">
              <a16:creationId xmlns:a16="http://schemas.microsoft.com/office/drawing/2014/main" id="{96298B57-DF2D-445A-A0A4-A4980CC2AAB4}"/>
            </a:ext>
          </a:extLst>
        </xdr:cNvPr>
        <xdr:cNvCxnSpPr/>
      </xdr:nvCxnSpPr>
      <xdr:spPr>
        <a:xfrm>
          <a:off x="4105275" y="17439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91457</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5BE659D5-07D5-47D2-B0CE-ED0C0B3953FB}"/>
            </a:ext>
          </a:extLst>
        </xdr:cNvPr>
        <xdr:cNvSpPr txBox="1"/>
      </xdr:nvSpPr>
      <xdr:spPr>
        <a:xfrm>
          <a:off x="4219575" y="1603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144780</xdr:rowOff>
    </xdr:from>
    <xdr:to>
      <xdr:col>24</xdr:col>
      <xdr:colOff>152400</xdr:colOff>
      <xdr:row>99</xdr:row>
      <xdr:rowOff>144780</xdr:rowOff>
    </xdr:to>
    <xdr:cxnSp macro="">
      <xdr:nvCxnSpPr>
        <xdr:cNvPr id="409" name="直線コネクタ 408">
          <a:extLst>
            <a:ext uri="{FF2B5EF4-FFF2-40B4-BE49-F238E27FC236}">
              <a16:creationId xmlns:a16="http://schemas.microsoft.com/office/drawing/2014/main" id="{B16FA004-6FF8-429E-B3E6-44FD575AA1A5}"/>
            </a:ext>
          </a:extLst>
        </xdr:cNvPr>
        <xdr:cNvCxnSpPr/>
      </xdr:nvCxnSpPr>
      <xdr:spPr>
        <a:xfrm>
          <a:off x="4105275" y="162579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81551</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9A934859-3238-47D9-A8B8-6AB35D646191}"/>
            </a:ext>
          </a:extLst>
        </xdr:cNvPr>
        <xdr:cNvSpPr txBox="1"/>
      </xdr:nvSpPr>
      <xdr:spPr>
        <a:xfrm>
          <a:off x="4219575" y="1705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103124</xdr:rowOff>
    </xdr:from>
    <xdr:to>
      <xdr:col>24</xdr:col>
      <xdr:colOff>114300</xdr:colOff>
      <xdr:row>105</xdr:row>
      <xdr:rowOff>33274</xdr:rowOff>
    </xdr:to>
    <xdr:sp macro="" textlink="">
      <xdr:nvSpPr>
        <xdr:cNvPr id="411" name="フローチャート: 判断 410">
          <a:extLst>
            <a:ext uri="{FF2B5EF4-FFF2-40B4-BE49-F238E27FC236}">
              <a16:creationId xmlns:a16="http://schemas.microsoft.com/office/drawing/2014/main" id="{6FBE71F0-BDE7-44E7-A2EB-B6185D684569}"/>
            </a:ext>
          </a:extLst>
        </xdr:cNvPr>
        <xdr:cNvSpPr/>
      </xdr:nvSpPr>
      <xdr:spPr>
        <a:xfrm>
          <a:off x="4124325" y="170798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412" name="フローチャート: 判断 411">
          <a:extLst>
            <a:ext uri="{FF2B5EF4-FFF2-40B4-BE49-F238E27FC236}">
              <a16:creationId xmlns:a16="http://schemas.microsoft.com/office/drawing/2014/main" id="{90F06CD5-EC7B-49ED-8C5A-FF47943B70E7}"/>
            </a:ext>
          </a:extLst>
        </xdr:cNvPr>
        <xdr:cNvSpPr/>
      </xdr:nvSpPr>
      <xdr:spPr>
        <a:xfrm>
          <a:off x="3381375" y="170492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130556</xdr:rowOff>
    </xdr:from>
    <xdr:to>
      <xdr:col>15</xdr:col>
      <xdr:colOff>101600</xdr:colOff>
      <xdr:row>105</xdr:row>
      <xdr:rowOff>60706</xdr:rowOff>
    </xdr:to>
    <xdr:sp macro="" textlink="">
      <xdr:nvSpPr>
        <xdr:cNvPr id="413" name="フローチャート: 判断 412">
          <a:extLst>
            <a:ext uri="{FF2B5EF4-FFF2-40B4-BE49-F238E27FC236}">
              <a16:creationId xmlns:a16="http://schemas.microsoft.com/office/drawing/2014/main" id="{06E2AA50-5F04-4EDC-B584-3F9E6590E69D}"/>
            </a:ext>
          </a:extLst>
        </xdr:cNvPr>
        <xdr:cNvSpPr/>
      </xdr:nvSpPr>
      <xdr:spPr>
        <a:xfrm>
          <a:off x="2571750" y="171041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112268</xdr:rowOff>
    </xdr:from>
    <xdr:to>
      <xdr:col>10</xdr:col>
      <xdr:colOff>165100</xdr:colOff>
      <xdr:row>105</xdr:row>
      <xdr:rowOff>42418</xdr:rowOff>
    </xdr:to>
    <xdr:sp macro="" textlink="">
      <xdr:nvSpPr>
        <xdr:cNvPr id="414" name="フローチャート: 判断 413">
          <a:extLst>
            <a:ext uri="{FF2B5EF4-FFF2-40B4-BE49-F238E27FC236}">
              <a16:creationId xmlns:a16="http://schemas.microsoft.com/office/drawing/2014/main" id="{A18947D5-A957-4AF0-82D2-560BC53C7E55}"/>
            </a:ext>
          </a:extLst>
        </xdr:cNvPr>
        <xdr:cNvSpPr/>
      </xdr:nvSpPr>
      <xdr:spPr>
        <a:xfrm>
          <a:off x="1781175" y="1708581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15" name="フローチャート: 判断 414">
          <a:extLst>
            <a:ext uri="{FF2B5EF4-FFF2-40B4-BE49-F238E27FC236}">
              <a16:creationId xmlns:a16="http://schemas.microsoft.com/office/drawing/2014/main" id="{5B493928-E934-4B0A-BF10-CBA9BBFF76CC}"/>
            </a:ext>
          </a:extLst>
        </xdr:cNvPr>
        <xdr:cNvSpPr/>
      </xdr:nvSpPr>
      <xdr:spPr>
        <a:xfrm>
          <a:off x="981075" y="169454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257B326-2C50-4800-86A6-51248EEAD769}"/>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4E18822-8173-424D-A95A-8C3D2F129E2E}"/>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A0EDBB5-CA97-4719-B67A-2A5690500CBD}"/>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E5B2D27-54BD-47F0-AC02-F12B27C4672B}"/>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0658CFE-4CC7-442B-890F-021A6EE03719}"/>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21" name="楕円 420">
          <a:extLst>
            <a:ext uri="{FF2B5EF4-FFF2-40B4-BE49-F238E27FC236}">
              <a16:creationId xmlns:a16="http://schemas.microsoft.com/office/drawing/2014/main" id="{1DF8E38E-2ED9-48A1-A9C8-81E71B5ECFB9}"/>
            </a:ext>
          </a:extLst>
        </xdr:cNvPr>
        <xdr:cNvSpPr/>
      </xdr:nvSpPr>
      <xdr:spPr>
        <a:xfrm>
          <a:off x="4124325" y="170332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165D2A1A-0654-453F-B72E-CFB7C200FEB6}"/>
            </a:ext>
          </a:extLst>
        </xdr:cNvPr>
        <xdr:cNvSpPr txBox="1"/>
      </xdr:nvSpPr>
      <xdr:spPr>
        <a:xfrm>
          <a:off x="4219575"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144272</xdr:rowOff>
    </xdr:from>
    <xdr:to>
      <xdr:col>20</xdr:col>
      <xdr:colOff>38100</xdr:colOff>
      <xdr:row>104</xdr:row>
      <xdr:rowOff>74422</xdr:rowOff>
    </xdr:to>
    <xdr:sp macro="" textlink="">
      <xdr:nvSpPr>
        <xdr:cNvPr id="423" name="楕円 422">
          <a:extLst>
            <a:ext uri="{FF2B5EF4-FFF2-40B4-BE49-F238E27FC236}">
              <a16:creationId xmlns:a16="http://schemas.microsoft.com/office/drawing/2014/main" id="{87F5CE7D-4FA8-4A84-B6E8-424BD0F4C490}"/>
            </a:ext>
          </a:extLst>
        </xdr:cNvPr>
        <xdr:cNvSpPr/>
      </xdr:nvSpPr>
      <xdr:spPr>
        <a:xfrm>
          <a:off x="3381375" y="169431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23622</xdr:rowOff>
    </xdr:from>
    <xdr:to>
      <xdr:col>24</xdr:col>
      <xdr:colOff>63500</xdr:colOff>
      <xdr:row>104</xdr:row>
      <xdr:rowOff>110489</xdr:rowOff>
    </xdr:to>
    <xdr:cxnSp macro="">
      <xdr:nvCxnSpPr>
        <xdr:cNvPr id="424" name="直線コネクタ 423">
          <a:extLst>
            <a:ext uri="{FF2B5EF4-FFF2-40B4-BE49-F238E27FC236}">
              <a16:creationId xmlns:a16="http://schemas.microsoft.com/office/drawing/2014/main" id="{01F8F4BC-328D-432E-8366-9DB9876BDF64}"/>
            </a:ext>
          </a:extLst>
        </xdr:cNvPr>
        <xdr:cNvCxnSpPr/>
      </xdr:nvCxnSpPr>
      <xdr:spPr>
        <a:xfrm>
          <a:off x="3429000" y="17000347"/>
          <a:ext cx="752475" cy="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103124</xdr:rowOff>
    </xdr:from>
    <xdr:to>
      <xdr:col>15</xdr:col>
      <xdr:colOff>101600</xdr:colOff>
      <xdr:row>104</xdr:row>
      <xdr:rowOff>33274</xdr:rowOff>
    </xdr:to>
    <xdr:sp macro="" textlink="">
      <xdr:nvSpPr>
        <xdr:cNvPr id="425" name="楕円 424">
          <a:extLst>
            <a:ext uri="{FF2B5EF4-FFF2-40B4-BE49-F238E27FC236}">
              <a16:creationId xmlns:a16="http://schemas.microsoft.com/office/drawing/2014/main" id="{34C9C1EA-7CB8-4199-B819-A612F4B810C9}"/>
            </a:ext>
          </a:extLst>
        </xdr:cNvPr>
        <xdr:cNvSpPr/>
      </xdr:nvSpPr>
      <xdr:spPr>
        <a:xfrm>
          <a:off x="2571750" y="169083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153924</xdr:rowOff>
    </xdr:from>
    <xdr:to>
      <xdr:col>19</xdr:col>
      <xdr:colOff>177800</xdr:colOff>
      <xdr:row>104</xdr:row>
      <xdr:rowOff>23622</xdr:rowOff>
    </xdr:to>
    <xdr:cxnSp macro="">
      <xdr:nvCxnSpPr>
        <xdr:cNvPr id="426" name="直線コネクタ 425">
          <a:extLst>
            <a:ext uri="{FF2B5EF4-FFF2-40B4-BE49-F238E27FC236}">
              <a16:creationId xmlns:a16="http://schemas.microsoft.com/office/drawing/2014/main" id="{9BA40A47-0CAB-4FE0-B0D7-7FBDE2ADF923}"/>
            </a:ext>
          </a:extLst>
        </xdr:cNvPr>
        <xdr:cNvCxnSpPr/>
      </xdr:nvCxnSpPr>
      <xdr:spPr>
        <a:xfrm>
          <a:off x="2619375" y="16956024"/>
          <a:ext cx="80962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7113</xdr:rowOff>
    </xdr:from>
    <xdr:to>
      <xdr:col>10</xdr:col>
      <xdr:colOff>165100</xdr:colOff>
      <xdr:row>104</xdr:row>
      <xdr:rowOff>108713</xdr:rowOff>
    </xdr:to>
    <xdr:sp macro="" textlink="">
      <xdr:nvSpPr>
        <xdr:cNvPr id="427" name="楕円 426">
          <a:extLst>
            <a:ext uri="{FF2B5EF4-FFF2-40B4-BE49-F238E27FC236}">
              <a16:creationId xmlns:a16="http://schemas.microsoft.com/office/drawing/2014/main" id="{11FEE9CE-78F3-4692-9B8E-3391EEE0493A}"/>
            </a:ext>
          </a:extLst>
        </xdr:cNvPr>
        <xdr:cNvSpPr/>
      </xdr:nvSpPr>
      <xdr:spPr>
        <a:xfrm>
          <a:off x="1781175" y="169838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153924</xdr:rowOff>
    </xdr:from>
    <xdr:to>
      <xdr:col>15</xdr:col>
      <xdr:colOff>50800</xdr:colOff>
      <xdr:row>104</xdr:row>
      <xdr:rowOff>57913</xdr:rowOff>
    </xdr:to>
    <xdr:cxnSp macro="">
      <xdr:nvCxnSpPr>
        <xdr:cNvPr id="428" name="直線コネクタ 427">
          <a:extLst>
            <a:ext uri="{FF2B5EF4-FFF2-40B4-BE49-F238E27FC236}">
              <a16:creationId xmlns:a16="http://schemas.microsoft.com/office/drawing/2014/main" id="{16BD7FB9-68EC-47DC-A8BE-2E8E5B288FE5}"/>
            </a:ext>
          </a:extLst>
        </xdr:cNvPr>
        <xdr:cNvCxnSpPr/>
      </xdr:nvCxnSpPr>
      <xdr:spPr>
        <a:xfrm flipV="1">
          <a:off x="1828800" y="16956024"/>
          <a:ext cx="790575"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29" name="楕円 428">
          <a:extLst>
            <a:ext uri="{FF2B5EF4-FFF2-40B4-BE49-F238E27FC236}">
              <a16:creationId xmlns:a16="http://schemas.microsoft.com/office/drawing/2014/main" id="{41C95C73-C92E-4164-845C-3C4EF21665F6}"/>
            </a:ext>
          </a:extLst>
        </xdr:cNvPr>
        <xdr:cNvSpPr/>
      </xdr:nvSpPr>
      <xdr:spPr>
        <a:xfrm>
          <a:off x="981075" y="16953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104</xdr:row>
      <xdr:rowOff>57913</xdr:rowOff>
    </xdr:to>
    <xdr:cxnSp macro="">
      <xdr:nvCxnSpPr>
        <xdr:cNvPr id="430" name="直線コネクタ 429">
          <a:extLst>
            <a:ext uri="{FF2B5EF4-FFF2-40B4-BE49-F238E27FC236}">
              <a16:creationId xmlns:a16="http://schemas.microsoft.com/office/drawing/2014/main" id="{DD265853-E624-4FE7-963F-F507B8340D36}"/>
            </a:ext>
          </a:extLst>
        </xdr:cNvPr>
        <xdr:cNvCxnSpPr/>
      </xdr:nvCxnSpPr>
      <xdr:spPr>
        <a:xfrm>
          <a:off x="1028700" y="17000855"/>
          <a:ext cx="8001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431" name="n_1aveValue【市民会館】&#10;有形固定資産減価償却率">
          <a:extLst>
            <a:ext uri="{FF2B5EF4-FFF2-40B4-BE49-F238E27FC236}">
              <a16:creationId xmlns:a16="http://schemas.microsoft.com/office/drawing/2014/main" id="{070A2F2B-6D97-445E-A5CE-8BC98873BAA7}"/>
            </a:ext>
          </a:extLst>
        </xdr:cNvPr>
        <xdr:cNvSpPr txBox="1"/>
      </xdr:nvSpPr>
      <xdr:spPr>
        <a:xfrm>
          <a:off x="3239144" y="1714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51833</xdr:rowOff>
    </xdr:from>
    <xdr:ext cx="405111" cy="259045"/>
    <xdr:sp macro="" textlink="">
      <xdr:nvSpPr>
        <xdr:cNvPr id="432" name="n_2aveValue【市民会館】&#10;有形固定資産減価償却率">
          <a:extLst>
            <a:ext uri="{FF2B5EF4-FFF2-40B4-BE49-F238E27FC236}">
              <a16:creationId xmlns:a16="http://schemas.microsoft.com/office/drawing/2014/main" id="{891C8DA9-2659-4301-8483-1BE9C8405C4B}"/>
            </a:ext>
          </a:extLst>
        </xdr:cNvPr>
        <xdr:cNvSpPr txBox="1"/>
      </xdr:nvSpPr>
      <xdr:spPr>
        <a:xfrm>
          <a:off x="2439044" y="171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33545</xdr:rowOff>
    </xdr:from>
    <xdr:ext cx="405111" cy="259045"/>
    <xdr:sp macro="" textlink="">
      <xdr:nvSpPr>
        <xdr:cNvPr id="433" name="n_3aveValue【市民会館】&#10;有形固定資産減価償却率">
          <a:extLst>
            <a:ext uri="{FF2B5EF4-FFF2-40B4-BE49-F238E27FC236}">
              <a16:creationId xmlns:a16="http://schemas.microsoft.com/office/drawing/2014/main" id="{E8492EFB-21FA-4B00-96CA-22F77054F933}"/>
            </a:ext>
          </a:extLst>
        </xdr:cNvPr>
        <xdr:cNvSpPr txBox="1"/>
      </xdr:nvSpPr>
      <xdr:spPr>
        <a:xfrm>
          <a:off x="1648469" y="1717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4" name="n_4aveValue【市民会館】&#10;有形固定資産減価償却率">
          <a:extLst>
            <a:ext uri="{FF2B5EF4-FFF2-40B4-BE49-F238E27FC236}">
              <a16:creationId xmlns:a16="http://schemas.microsoft.com/office/drawing/2014/main" id="{7A8D756C-EC8C-4A9C-82C2-064041277C83}"/>
            </a:ext>
          </a:extLst>
        </xdr:cNvPr>
        <xdr:cNvSpPr txBox="1"/>
      </xdr:nvSpPr>
      <xdr:spPr>
        <a:xfrm>
          <a:off x="848369" y="167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90949</xdr:rowOff>
    </xdr:from>
    <xdr:ext cx="405111" cy="259045"/>
    <xdr:sp macro="" textlink="">
      <xdr:nvSpPr>
        <xdr:cNvPr id="435" name="n_1mainValue【市民会館】&#10;有形固定資産減価償却率">
          <a:extLst>
            <a:ext uri="{FF2B5EF4-FFF2-40B4-BE49-F238E27FC236}">
              <a16:creationId xmlns:a16="http://schemas.microsoft.com/office/drawing/2014/main" id="{388CB152-E504-4647-BB69-BFC21CA809E8}"/>
            </a:ext>
          </a:extLst>
        </xdr:cNvPr>
        <xdr:cNvSpPr txBox="1"/>
      </xdr:nvSpPr>
      <xdr:spPr>
        <a:xfrm>
          <a:off x="3239144" y="16718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49801</xdr:rowOff>
    </xdr:from>
    <xdr:ext cx="405111" cy="259045"/>
    <xdr:sp macro="" textlink="">
      <xdr:nvSpPr>
        <xdr:cNvPr id="436" name="n_2mainValue【市民会館】&#10;有形固定資産減価償却率">
          <a:extLst>
            <a:ext uri="{FF2B5EF4-FFF2-40B4-BE49-F238E27FC236}">
              <a16:creationId xmlns:a16="http://schemas.microsoft.com/office/drawing/2014/main" id="{88B84C1D-31B0-42F6-8107-0ABCAC3E214D}"/>
            </a:ext>
          </a:extLst>
        </xdr:cNvPr>
        <xdr:cNvSpPr txBox="1"/>
      </xdr:nvSpPr>
      <xdr:spPr>
        <a:xfrm>
          <a:off x="2439044" y="16677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125240</xdr:rowOff>
    </xdr:from>
    <xdr:ext cx="405111" cy="259045"/>
    <xdr:sp macro="" textlink="">
      <xdr:nvSpPr>
        <xdr:cNvPr id="437" name="n_3mainValue【市民会館】&#10;有形固定資産減価償却率">
          <a:extLst>
            <a:ext uri="{FF2B5EF4-FFF2-40B4-BE49-F238E27FC236}">
              <a16:creationId xmlns:a16="http://schemas.microsoft.com/office/drawing/2014/main" id="{11CF48BD-F0C6-45C7-88C3-E655DFFD80A2}"/>
            </a:ext>
          </a:extLst>
        </xdr:cNvPr>
        <xdr:cNvSpPr txBox="1"/>
      </xdr:nvSpPr>
      <xdr:spPr>
        <a:xfrm>
          <a:off x="1648469" y="1675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72407</xdr:rowOff>
    </xdr:from>
    <xdr:ext cx="405111" cy="259045"/>
    <xdr:sp macro="" textlink="">
      <xdr:nvSpPr>
        <xdr:cNvPr id="438" name="n_4mainValue【市民会館】&#10;有形固定資産減価償却率">
          <a:extLst>
            <a:ext uri="{FF2B5EF4-FFF2-40B4-BE49-F238E27FC236}">
              <a16:creationId xmlns:a16="http://schemas.microsoft.com/office/drawing/2014/main" id="{32620C41-63F6-4BEF-8D6A-B6AEC9AC1F48}"/>
            </a:ext>
          </a:extLst>
        </xdr:cNvPr>
        <xdr:cNvSpPr txBox="1"/>
      </xdr:nvSpPr>
      <xdr:spPr>
        <a:xfrm>
          <a:off x="848369"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D31D9449-7986-4E70-BB02-78300C55B39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4B21211-ECF5-46CB-9D68-3A96488C702A}"/>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6E7D6F27-FEEF-4F00-9FBE-CA05C456625E}"/>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A202593-0261-4D46-B9B5-FDDFD56F7D5A}"/>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C69C069-8A9F-413C-9696-98739207230D}"/>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3481C375-73C5-4708-A52E-D36E382DFF15}"/>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8543BA9-7067-44FA-8B3C-E95C7AF2D3B7}"/>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B864F32A-4241-44F4-83C7-FF2F18A919E6}"/>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A3DB83F4-DE5D-4DD5-B41B-23DDFB7F853F}"/>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04C03C8-91B8-4C97-A557-0CFDB3AA6469}"/>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D7934AC6-644E-4981-9257-305188605965}"/>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F68D692-164C-4403-B42F-99DD6F2985C8}"/>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BC55F6E4-D865-4873-8335-46A7FA43B4A5}"/>
            </a:ext>
          </a:extLst>
        </xdr:cNvPr>
        <xdr:cNvSpPr txBox="1"/>
      </xdr:nvSpPr>
      <xdr:spPr>
        <a:xfrm>
          <a:off x="5527221"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537A025-4B54-4744-8F0F-767648228D0B}"/>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E2F878F0-ACC9-4354-AE44-C8BD8CE4110E}"/>
            </a:ext>
          </a:extLst>
        </xdr:cNvPr>
        <xdr:cNvSpPr txBox="1"/>
      </xdr:nvSpPr>
      <xdr:spPr>
        <a:xfrm>
          <a:off x="5527221"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F50A7414-84C2-47C4-B55C-A48CA03C2A1B}"/>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9E60F3B-9C03-4155-B45C-C88F29BE7F03}"/>
            </a:ext>
          </a:extLst>
        </xdr:cNvPr>
        <xdr:cNvSpPr txBox="1"/>
      </xdr:nvSpPr>
      <xdr:spPr>
        <a:xfrm>
          <a:off x="5527221"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6CE0FF1E-4939-4994-A749-86756BD947C9}"/>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45F6853A-BB1E-462C-BC4F-3340C3BB1F20}"/>
            </a:ext>
          </a:extLst>
        </xdr:cNvPr>
        <xdr:cNvSpPr txBox="1"/>
      </xdr:nvSpPr>
      <xdr:spPr>
        <a:xfrm>
          <a:off x="5527221"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777A0BA7-253A-4737-BDAC-643DA4C7AE0A}"/>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462A051C-574E-450C-A963-474E4A0B1D38}"/>
            </a:ext>
          </a:extLst>
        </xdr:cNvPr>
        <xdr:cNvSpPr txBox="1"/>
      </xdr:nvSpPr>
      <xdr:spPr>
        <a:xfrm>
          <a:off x="5527221"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3DB5C2B1-E691-488F-992C-AC44CA40BACF}"/>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7F87400B-C6D0-40E4-917B-A1ADD6F8E126}"/>
            </a:ext>
          </a:extLst>
        </xdr:cNvPr>
        <xdr:cNvSpPr txBox="1"/>
      </xdr:nvSpPr>
      <xdr:spPr>
        <a:xfrm>
          <a:off x="5527221"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9D1D2FDF-23F7-412E-A603-958BC6965AE6}"/>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B2F4CC60-39A6-4D57-AAD7-542BEEA7137C}"/>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89F71CEE-8F65-400D-BA59-D76DF2C355F7}"/>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87086</xdr:rowOff>
    </xdr:from>
    <xdr:to>
      <xdr:col>54</xdr:col>
      <xdr:colOff>189865</xdr:colOff>
      <xdr:row>109</xdr:row>
      <xdr:rowOff>35379</xdr:rowOff>
    </xdr:to>
    <xdr:cxnSp macro="">
      <xdr:nvCxnSpPr>
        <xdr:cNvPr id="465" name="直線コネクタ 464">
          <a:extLst>
            <a:ext uri="{FF2B5EF4-FFF2-40B4-BE49-F238E27FC236}">
              <a16:creationId xmlns:a16="http://schemas.microsoft.com/office/drawing/2014/main" id="{19B40F7E-7F43-49D9-8AAE-84AB1A604792}"/>
            </a:ext>
          </a:extLst>
        </xdr:cNvPr>
        <xdr:cNvCxnSpPr/>
      </xdr:nvCxnSpPr>
      <xdr:spPr>
        <a:xfrm flipV="1">
          <a:off x="9429115" y="16371661"/>
          <a:ext cx="0" cy="1494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469744" cy="259045"/>
    <xdr:sp macro="" textlink="">
      <xdr:nvSpPr>
        <xdr:cNvPr id="466" name="【市民会館】&#10;一人当たり面積最小値テキスト">
          <a:extLst>
            <a:ext uri="{FF2B5EF4-FFF2-40B4-BE49-F238E27FC236}">
              <a16:creationId xmlns:a16="http://schemas.microsoft.com/office/drawing/2014/main" id="{EC721307-2353-4B50-B6DC-CD49017BE202}"/>
            </a:ext>
          </a:extLst>
        </xdr:cNvPr>
        <xdr:cNvSpPr txBox="1"/>
      </xdr:nvSpPr>
      <xdr:spPr>
        <a:xfrm>
          <a:off x="9467850"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7" name="直線コネクタ 466">
          <a:extLst>
            <a:ext uri="{FF2B5EF4-FFF2-40B4-BE49-F238E27FC236}">
              <a16:creationId xmlns:a16="http://schemas.microsoft.com/office/drawing/2014/main" id="{516A20F5-53C3-402E-8092-56C7C55F9D80}"/>
            </a:ext>
          </a:extLst>
        </xdr:cNvPr>
        <xdr:cNvCxnSpPr/>
      </xdr:nvCxnSpPr>
      <xdr:spPr>
        <a:xfrm>
          <a:off x="9363075" y="178661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33763</xdr:rowOff>
    </xdr:from>
    <xdr:ext cx="469744" cy="259045"/>
    <xdr:sp macro="" textlink="">
      <xdr:nvSpPr>
        <xdr:cNvPr id="468" name="【市民会館】&#10;一人当たり面積最大値テキスト">
          <a:extLst>
            <a:ext uri="{FF2B5EF4-FFF2-40B4-BE49-F238E27FC236}">
              <a16:creationId xmlns:a16="http://schemas.microsoft.com/office/drawing/2014/main" id="{5E57191D-E73E-4345-8FC4-548A191F71EA}"/>
            </a:ext>
          </a:extLst>
        </xdr:cNvPr>
        <xdr:cNvSpPr txBox="1"/>
      </xdr:nvSpPr>
      <xdr:spPr>
        <a:xfrm>
          <a:off x="9467850" y="1614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87086</xdr:rowOff>
    </xdr:from>
    <xdr:to>
      <xdr:col>55</xdr:col>
      <xdr:colOff>88900</xdr:colOff>
      <xdr:row>100</xdr:row>
      <xdr:rowOff>87086</xdr:rowOff>
    </xdr:to>
    <xdr:cxnSp macro="">
      <xdr:nvCxnSpPr>
        <xdr:cNvPr id="469" name="直線コネクタ 468">
          <a:extLst>
            <a:ext uri="{FF2B5EF4-FFF2-40B4-BE49-F238E27FC236}">
              <a16:creationId xmlns:a16="http://schemas.microsoft.com/office/drawing/2014/main" id="{678126A6-7669-4E98-94ED-1AF584C30A70}"/>
            </a:ext>
          </a:extLst>
        </xdr:cNvPr>
        <xdr:cNvCxnSpPr/>
      </xdr:nvCxnSpPr>
      <xdr:spPr>
        <a:xfrm>
          <a:off x="9363075" y="16371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94541</xdr:rowOff>
    </xdr:from>
    <xdr:ext cx="469744" cy="259045"/>
    <xdr:sp macro="" textlink="">
      <xdr:nvSpPr>
        <xdr:cNvPr id="470" name="【市民会館】&#10;一人当たり面積平均値テキスト">
          <a:extLst>
            <a:ext uri="{FF2B5EF4-FFF2-40B4-BE49-F238E27FC236}">
              <a16:creationId xmlns:a16="http://schemas.microsoft.com/office/drawing/2014/main" id="{A185FC21-CF6E-485E-9943-085597800017}"/>
            </a:ext>
          </a:extLst>
        </xdr:cNvPr>
        <xdr:cNvSpPr txBox="1"/>
      </xdr:nvSpPr>
      <xdr:spPr>
        <a:xfrm>
          <a:off x="9467850" y="17068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71664</xdr:rowOff>
    </xdr:from>
    <xdr:to>
      <xdr:col>55</xdr:col>
      <xdr:colOff>50800</xdr:colOff>
      <xdr:row>106</xdr:row>
      <xdr:rowOff>1814</xdr:rowOff>
    </xdr:to>
    <xdr:sp macro="" textlink="">
      <xdr:nvSpPr>
        <xdr:cNvPr id="471" name="フローチャート: 判断 470">
          <a:extLst>
            <a:ext uri="{FF2B5EF4-FFF2-40B4-BE49-F238E27FC236}">
              <a16:creationId xmlns:a16="http://schemas.microsoft.com/office/drawing/2014/main" id="{45F3C26A-AB2F-4C7B-A684-245DDBEADD4F}"/>
            </a:ext>
          </a:extLst>
        </xdr:cNvPr>
        <xdr:cNvSpPr/>
      </xdr:nvSpPr>
      <xdr:spPr>
        <a:xfrm>
          <a:off x="9401175" y="172134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74386</xdr:rowOff>
    </xdr:from>
    <xdr:to>
      <xdr:col>50</xdr:col>
      <xdr:colOff>165100</xdr:colOff>
      <xdr:row>107</xdr:row>
      <xdr:rowOff>4536</xdr:rowOff>
    </xdr:to>
    <xdr:sp macro="" textlink="">
      <xdr:nvSpPr>
        <xdr:cNvPr id="472" name="フローチャート: 判断 471">
          <a:extLst>
            <a:ext uri="{FF2B5EF4-FFF2-40B4-BE49-F238E27FC236}">
              <a16:creationId xmlns:a16="http://schemas.microsoft.com/office/drawing/2014/main" id="{F5E9943B-5D78-4914-AC35-85007836683B}"/>
            </a:ext>
          </a:extLst>
        </xdr:cNvPr>
        <xdr:cNvSpPr/>
      </xdr:nvSpPr>
      <xdr:spPr>
        <a:xfrm>
          <a:off x="8639175" y="17390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3" name="フローチャート: 判断 472">
          <a:extLst>
            <a:ext uri="{FF2B5EF4-FFF2-40B4-BE49-F238E27FC236}">
              <a16:creationId xmlns:a16="http://schemas.microsoft.com/office/drawing/2014/main" id="{6830A2FA-0217-4CCE-897F-BAB66BC31967}"/>
            </a:ext>
          </a:extLst>
        </xdr:cNvPr>
        <xdr:cNvSpPr/>
      </xdr:nvSpPr>
      <xdr:spPr>
        <a:xfrm>
          <a:off x="7839075" y="171917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47171</xdr:rowOff>
    </xdr:from>
    <xdr:to>
      <xdr:col>41</xdr:col>
      <xdr:colOff>101600</xdr:colOff>
      <xdr:row>104</xdr:row>
      <xdr:rowOff>148771</xdr:rowOff>
    </xdr:to>
    <xdr:sp macro="" textlink="">
      <xdr:nvSpPr>
        <xdr:cNvPr id="474" name="フローチャート: 判断 473">
          <a:extLst>
            <a:ext uri="{FF2B5EF4-FFF2-40B4-BE49-F238E27FC236}">
              <a16:creationId xmlns:a16="http://schemas.microsoft.com/office/drawing/2014/main" id="{57C65D9F-2259-4672-B7A3-66F328B02C24}"/>
            </a:ext>
          </a:extLst>
        </xdr:cNvPr>
        <xdr:cNvSpPr/>
      </xdr:nvSpPr>
      <xdr:spPr>
        <a:xfrm>
          <a:off x="7029450" y="170238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5" name="フローチャート: 判断 474">
          <a:extLst>
            <a:ext uri="{FF2B5EF4-FFF2-40B4-BE49-F238E27FC236}">
              <a16:creationId xmlns:a16="http://schemas.microsoft.com/office/drawing/2014/main" id="{0AB49913-6C1A-4DCC-AEDF-0B0C991FF623}"/>
            </a:ext>
          </a:extLst>
        </xdr:cNvPr>
        <xdr:cNvSpPr/>
      </xdr:nvSpPr>
      <xdr:spPr>
        <a:xfrm>
          <a:off x="6238875" y="17230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0CC0903-8210-468D-8932-6E8B2A3F4C80}"/>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555DFE1-AF02-4C40-87BD-D37EAB05B81D}"/>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E3744D9-809A-4FE5-9A42-82FD73ABF1BB}"/>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FCDBE19-48BA-4C81-9B3A-C2B58D03EECF}"/>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F808435-E16D-4B9B-946D-5F1134A12E6A}"/>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81" name="楕円 480">
          <a:extLst>
            <a:ext uri="{FF2B5EF4-FFF2-40B4-BE49-F238E27FC236}">
              <a16:creationId xmlns:a16="http://schemas.microsoft.com/office/drawing/2014/main" id="{036B739E-03E2-4046-9ABA-C8DA334B5F55}"/>
            </a:ext>
          </a:extLst>
        </xdr:cNvPr>
        <xdr:cNvSpPr/>
      </xdr:nvSpPr>
      <xdr:spPr>
        <a:xfrm>
          <a:off x="9401175" y="173069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82" name="【市民会館】&#10;一人当たり面積該当値テキスト">
          <a:extLst>
            <a:ext uri="{FF2B5EF4-FFF2-40B4-BE49-F238E27FC236}">
              <a16:creationId xmlns:a16="http://schemas.microsoft.com/office/drawing/2014/main" id="{63DA246F-CAD4-446B-B782-0A66C508D277}"/>
            </a:ext>
          </a:extLst>
        </xdr:cNvPr>
        <xdr:cNvSpPr txBox="1"/>
      </xdr:nvSpPr>
      <xdr:spPr>
        <a:xfrm>
          <a:off x="9467850"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169636</xdr:rowOff>
    </xdr:from>
    <xdr:to>
      <xdr:col>50</xdr:col>
      <xdr:colOff>165100</xdr:colOff>
      <xdr:row>106</xdr:row>
      <xdr:rowOff>99786</xdr:rowOff>
    </xdr:to>
    <xdr:sp macro="" textlink="">
      <xdr:nvSpPr>
        <xdr:cNvPr id="483" name="楕円 482">
          <a:extLst>
            <a:ext uri="{FF2B5EF4-FFF2-40B4-BE49-F238E27FC236}">
              <a16:creationId xmlns:a16="http://schemas.microsoft.com/office/drawing/2014/main" id="{A25C555E-9BED-4FE5-8B7D-50BBD827F33D}"/>
            </a:ext>
          </a:extLst>
        </xdr:cNvPr>
        <xdr:cNvSpPr/>
      </xdr:nvSpPr>
      <xdr:spPr>
        <a:xfrm>
          <a:off x="8639175" y="173146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48986</xdr:rowOff>
    </xdr:to>
    <xdr:cxnSp macro="">
      <xdr:nvCxnSpPr>
        <xdr:cNvPr id="484" name="直線コネクタ 483">
          <a:extLst>
            <a:ext uri="{FF2B5EF4-FFF2-40B4-BE49-F238E27FC236}">
              <a16:creationId xmlns:a16="http://schemas.microsoft.com/office/drawing/2014/main" id="{145C1078-AA95-44C6-AD90-E9ED23D4F990}"/>
            </a:ext>
          </a:extLst>
        </xdr:cNvPr>
        <xdr:cNvCxnSpPr/>
      </xdr:nvCxnSpPr>
      <xdr:spPr>
        <a:xfrm flipV="1">
          <a:off x="8686800" y="17354550"/>
          <a:ext cx="74295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xdr:rowOff>
    </xdr:from>
    <xdr:to>
      <xdr:col>46</xdr:col>
      <xdr:colOff>38100</xdr:colOff>
      <xdr:row>106</xdr:row>
      <xdr:rowOff>110671</xdr:rowOff>
    </xdr:to>
    <xdr:sp macro="" textlink="">
      <xdr:nvSpPr>
        <xdr:cNvPr id="485" name="楕円 484">
          <a:extLst>
            <a:ext uri="{FF2B5EF4-FFF2-40B4-BE49-F238E27FC236}">
              <a16:creationId xmlns:a16="http://schemas.microsoft.com/office/drawing/2014/main" id="{FC1CEB2C-9E16-43C5-B0F9-94E7C7859D74}"/>
            </a:ext>
          </a:extLst>
        </xdr:cNvPr>
        <xdr:cNvSpPr/>
      </xdr:nvSpPr>
      <xdr:spPr>
        <a:xfrm>
          <a:off x="7839075" y="173286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48986</xdr:rowOff>
    </xdr:from>
    <xdr:to>
      <xdr:col>50</xdr:col>
      <xdr:colOff>114300</xdr:colOff>
      <xdr:row>106</xdr:row>
      <xdr:rowOff>59871</xdr:rowOff>
    </xdr:to>
    <xdr:cxnSp macro="">
      <xdr:nvCxnSpPr>
        <xdr:cNvPr id="486" name="直線コネクタ 485">
          <a:extLst>
            <a:ext uri="{FF2B5EF4-FFF2-40B4-BE49-F238E27FC236}">
              <a16:creationId xmlns:a16="http://schemas.microsoft.com/office/drawing/2014/main" id="{50488431-8548-4A94-8795-D196464141FC}"/>
            </a:ext>
          </a:extLst>
        </xdr:cNvPr>
        <xdr:cNvCxnSpPr/>
      </xdr:nvCxnSpPr>
      <xdr:spPr>
        <a:xfrm flipV="1">
          <a:off x="7886700" y="17362261"/>
          <a:ext cx="8001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71664</xdr:rowOff>
    </xdr:from>
    <xdr:to>
      <xdr:col>41</xdr:col>
      <xdr:colOff>101600</xdr:colOff>
      <xdr:row>106</xdr:row>
      <xdr:rowOff>1814</xdr:rowOff>
    </xdr:to>
    <xdr:sp macro="" textlink="">
      <xdr:nvSpPr>
        <xdr:cNvPr id="487" name="楕円 486">
          <a:extLst>
            <a:ext uri="{FF2B5EF4-FFF2-40B4-BE49-F238E27FC236}">
              <a16:creationId xmlns:a16="http://schemas.microsoft.com/office/drawing/2014/main" id="{ED068BA7-9CAC-4F51-B7A4-4BE640EA08AC}"/>
            </a:ext>
          </a:extLst>
        </xdr:cNvPr>
        <xdr:cNvSpPr/>
      </xdr:nvSpPr>
      <xdr:spPr>
        <a:xfrm>
          <a:off x="7029450" y="17213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122464</xdr:rowOff>
    </xdr:from>
    <xdr:to>
      <xdr:col>45</xdr:col>
      <xdr:colOff>177800</xdr:colOff>
      <xdr:row>106</xdr:row>
      <xdr:rowOff>59871</xdr:rowOff>
    </xdr:to>
    <xdr:cxnSp macro="">
      <xdr:nvCxnSpPr>
        <xdr:cNvPr id="488" name="直線コネクタ 487">
          <a:extLst>
            <a:ext uri="{FF2B5EF4-FFF2-40B4-BE49-F238E27FC236}">
              <a16:creationId xmlns:a16="http://schemas.microsoft.com/office/drawing/2014/main" id="{954EFD36-85A7-4193-BFA5-414E48B9ABCB}"/>
            </a:ext>
          </a:extLst>
        </xdr:cNvPr>
        <xdr:cNvCxnSpPr/>
      </xdr:nvCxnSpPr>
      <xdr:spPr>
        <a:xfrm>
          <a:off x="7077075" y="17270639"/>
          <a:ext cx="80962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89" name="楕円 488">
          <a:extLst>
            <a:ext uri="{FF2B5EF4-FFF2-40B4-BE49-F238E27FC236}">
              <a16:creationId xmlns:a16="http://schemas.microsoft.com/office/drawing/2014/main" id="{BD732846-6660-4CA7-9C6F-8BF4E051FEF4}"/>
            </a:ext>
          </a:extLst>
        </xdr:cNvPr>
        <xdr:cNvSpPr/>
      </xdr:nvSpPr>
      <xdr:spPr>
        <a:xfrm>
          <a:off x="6238875" y="1723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122464</xdr:rowOff>
    </xdr:from>
    <xdr:to>
      <xdr:col>41</xdr:col>
      <xdr:colOff>50800</xdr:colOff>
      <xdr:row>105</xdr:row>
      <xdr:rowOff>133350</xdr:rowOff>
    </xdr:to>
    <xdr:cxnSp macro="">
      <xdr:nvCxnSpPr>
        <xdr:cNvPr id="490" name="直線コネクタ 489">
          <a:extLst>
            <a:ext uri="{FF2B5EF4-FFF2-40B4-BE49-F238E27FC236}">
              <a16:creationId xmlns:a16="http://schemas.microsoft.com/office/drawing/2014/main" id="{6063873F-F581-4DF1-9022-B0DC27F55313}"/>
            </a:ext>
          </a:extLst>
        </xdr:cNvPr>
        <xdr:cNvCxnSpPr/>
      </xdr:nvCxnSpPr>
      <xdr:spPr>
        <a:xfrm flipV="1">
          <a:off x="6286500" y="17270639"/>
          <a:ext cx="7905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167113</xdr:rowOff>
    </xdr:from>
    <xdr:ext cx="469744" cy="259045"/>
    <xdr:sp macro="" textlink="">
      <xdr:nvSpPr>
        <xdr:cNvPr id="491" name="n_1aveValue【市民会館】&#10;一人当たり面積">
          <a:extLst>
            <a:ext uri="{FF2B5EF4-FFF2-40B4-BE49-F238E27FC236}">
              <a16:creationId xmlns:a16="http://schemas.microsoft.com/office/drawing/2014/main" id="{8356C413-73CF-460F-B178-CDB315326EBD}"/>
            </a:ext>
          </a:extLst>
        </xdr:cNvPr>
        <xdr:cNvSpPr txBox="1"/>
      </xdr:nvSpPr>
      <xdr:spPr>
        <a:xfrm>
          <a:off x="8458277" y="174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92" name="n_2aveValue【市民会館】&#10;一人当たり面積">
          <a:extLst>
            <a:ext uri="{FF2B5EF4-FFF2-40B4-BE49-F238E27FC236}">
              <a16:creationId xmlns:a16="http://schemas.microsoft.com/office/drawing/2014/main" id="{FDA7AB05-F561-4C62-B04D-630258EE66F5}"/>
            </a:ext>
          </a:extLst>
        </xdr:cNvPr>
        <xdr:cNvSpPr txBox="1"/>
      </xdr:nvSpPr>
      <xdr:spPr>
        <a:xfrm>
          <a:off x="7677227" y="169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165298</xdr:rowOff>
    </xdr:from>
    <xdr:ext cx="469744" cy="259045"/>
    <xdr:sp macro="" textlink="">
      <xdr:nvSpPr>
        <xdr:cNvPr id="493" name="n_3aveValue【市民会館】&#10;一人当たり面積">
          <a:extLst>
            <a:ext uri="{FF2B5EF4-FFF2-40B4-BE49-F238E27FC236}">
              <a16:creationId xmlns:a16="http://schemas.microsoft.com/office/drawing/2014/main" id="{07534126-348C-4887-8F4D-1553B380C678}"/>
            </a:ext>
          </a:extLst>
        </xdr:cNvPr>
        <xdr:cNvSpPr txBox="1"/>
      </xdr:nvSpPr>
      <xdr:spPr>
        <a:xfrm>
          <a:off x="6867602" y="1679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3827</xdr:rowOff>
    </xdr:from>
    <xdr:ext cx="469744" cy="259045"/>
    <xdr:sp macro="" textlink="">
      <xdr:nvSpPr>
        <xdr:cNvPr id="494" name="n_4aveValue【市民会館】&#10;一人当たり面積">
          <a:extLst>
            <a:ext uri="{FF2B5EF4-FFF2-40B4-BE49-F238E27FC236}">
              <a16:creationId xmlns:a16="http://schemas.microsoft.com/office/drawing/2014/main" id="{F8EFD270-A0DE-464F-BF83-2A1DD9F0B529}"/>
            </a:ext>
          </a:extLst>
        </xdr:cNvPr>
        <xdr:cNvSpPr txBox="1"/>
      </xdr:nvSpPr>
      <xdr:spPr>
        <a:xfrm>
          <a:off x="60675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116313</xdr:rowOff>
    </xdr:from>
    <xdr:ext cx="469744" cy="259045"/>
    <xdr:sp macro="" textlink="">
      <xdr:nvSpPr>
        <xdr:cNvPr id="495" name="n_1mainValue【市民会館】&#10;一人当たり面積">
          <a:extLst>
            <a:ext uri="{FF2B5EF4-FFF2-40B4-BE49-F238E27FC236}">
              <a16:creationId xmlns:a16="http://schemas.microsoft.com/office/drawing/2014/main" id="{3E7723C0-853A-498D-910D-84D5A3D67B3B}"/>
            </a:ext>
          </a:extLst>
        </xdr:cNvPr>
        <xdr:cNvSpPr txBox="1"/>
      </xdr:nvSpPr>
      <xdr:spPr>
        <a:xfrm>
          <a:off x="8458277" y="1708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101798</xdr:rowOff>
    </xdr:from>
    <xdr:ext cx="469744" cy="259045"/>
    <xdr:sp macro="" textlink="">
      <xdr:nvSpPr>
        <xdr:cNvPr id="496" name="n_2mainValue【市民会館】&#10;一人当たり面積">
          <a:extLst>
            <a:ext uri="{FF2B5EF4-FFF2-40B4-BE49-F238E27FC236}">
              <a16:creationId xmlns:a16="http://schemas.microsoft.com/office/drawing/2014/main" id="{E7F79E4F-2E77-4983-92F1-C374232B8809}"/>
            </a:ext>
          </a:extLst>
        </xdr:cNvPr>
        <xdr:cNvSpPr txBox="1"/>
      </xdr:nvSpPr>
      <xdr:spPr>
        <a:xfrm>
          <a:off x="7677227" y="1742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164391</xdr:rowOff>
    </xdr:from>
    <xdr:ext cx="469744" cy="259045"/>
    <xdr:sp macro="" textlink="">
      <xdr:nvSpPr>
        <xdr:cNvPr id="497" name="n_3mainValue【市民会館】&#10;一人当たり面積">
          <a:extLst>
            <a:ext uri="{FF2B5EF4-FFF2-40B4-BE49-F238E27FC236}">
              <a16:creationId xmlns:a16="http://schemas.microsoft.com/office/drawing/2014/main" id="{24CB3E07-D486-41B6-B506-0D9B94EA101E}"/>
            </a:ext>
          </a:extLst>
        </xdr:cNvPr>
        <xdr:cNvSpPr txBox="1"/>
      </xdr:nvSpPr>
      <xdr:spPr>
        <a:xfrm>
          <a:off x="6867602" y="1730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8" name="n_4mainValue【市民会館】&#10;一人当たり面積">
          <a:extLst>
            <a:ext uri="{FF2B5EF4-FFF2-40B4-BE49-F238E27FC236}">
              <a16:creationId xmlns:a16="http://schemas.microsoft.com/office/drawing/2014/main" id="{CE7C5482-841F-4EAA-A1C2-B3A51DBE13F6}"/>
            </a:ext>
          </a:extLst>
        </xdr:cNvPr>
        <xdr:cNvSpPr txBox="1"/>
      </xdr:nvSpPr>
      <xdr:spPr>
        <a:xfrm>
          <a:off x="6067502"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C9991C70-5FD4-44C8-BB37-0CFAB5CDD887}"/>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D1428C4E-738A-4D1A-8BE1-4665695F4017}"/>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C68F2265-DB11-434E-9B68-D8CCDFF00EDA}"/>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79D97028-031C-4EAE-817C-C9EAD7AAA717}"/>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44DBF8C6-D0F5-447E-8BE2-2D5B8A3946D4}"/>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4295AB10-C73F-4B2B-9273-0954C75C496F}"/>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6830E45E-B7C9-4B5C-B5C6-F9E63467784C}"/>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D314215E-8E3A-4227-9587-B7AC2A8F2D58}"/>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30C95EF8-C329-4F11-938E-03309B81FF4C}"/>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3FBEBF81-11A5-4C00-AD7B-A3DDE0D42325}"/>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3D883C5E-66D5-4ABF-8353-7C80540AC813}"/>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A81C0DD9-012A-49C5-8E88-98D539BB8C0D}"/>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CA9FC3B0-013B-490B-B481-10F676598FC5}"/>
            </a:ext>
          </a:extLst>
        </xdr:cNvPr>
        <xdr:cNvSpPr txBox="1"/>
      </xdr:nvSpPr>
      <xdr:spPr>
        <a:xfrm>
          <a:off x="107945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DB0DF1BF-FFBD-4787-98DE-8903C172A3B4}"/>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2D0178ED-C093-4E6D-B4AE-2E4422D54E6C}"/>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1C960D29-97A9-44AE-938F-8426B780A825}"/>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FF4D8373-8501-4243-AC0C-6C2D29B45BC0}"/>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89833097-246F-442A-B645-5B1E6E0DD3A9}"/>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D4DB3C99-4B33-437F-A0BA-98DEE7B00B49}"/>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C2C9D9DF-6C64-4464-8D34-E2BBB66F83CC}"/>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21D2349C-4B37-4C27-B5EA-656D6D8DADDC}"/>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2AF435C6-6322-43F9-92A6-B5DB30125024}"/>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C95060C9-EA23-4600-A07B-9213CE5A5AB2}"/>
            </a:ext>
          </a:extLst>
        </xdr:cNvPr>
        <xdr:cNvSpPr txBox="1"/>
      </xdr:nvSpPr>
      <xdr:spPr>
        <a:xfrm>
          <a:off x="109037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845BB93B-AB7E-4EAD-975A-7970A350DFA0}"/>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23" name="直線コネクタ 522">
          <a:extLst>
            <a:ext uri="{FF2B5EF4-FFF2-40B4-BE49-F238E27FC236}">
              <a16:creationId xmlns:a16="http://schemas.microsoft.com/office/drawing/2014/main" id="{DD999EAB-3B06-47C5-A7FC-E9D8D6EB65E5}"/>
            </a:ext>
          </a:extLst>
        </xdr:cNvPr>
        <xdr:cNvCxnSpPr/>
      </xdr:nvCxnSpPr>
      <xdr:spPr>
        <a:xfrm flipV="1">
          <a:off x="14696439" y="540131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8EB0FEDC-16D3-4D14-8631-7670BDE035E2}"/>
            </a:ext>
          </a:extLst>
        </xdr:cNvPr>
        <xdr:cNvSpPr txBox="1"/>
      </xdr:nvSpPr>
      <xdr:spPr>
        <a:xfrm>
          <a:off x="14735175"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5" name="直線コネクタ 524">
          <a:extLst>
            <a:ext uri="{FF2B5EF4-FFF2-40B4-BE49-F238E27FC236}">
              <a16:creationId xmlns:a16="http://schemas.microsoft.com/office/drawing/2014/main" id="{9984944B-CBAA-4CC2-A8F4-DEE147EAEA11}"/>
            </a:ext>
          </a:extLst>
        </xdr:cNvPr>
        <xdr:cNvCxnSpPr/>
      </xdr:nvCxnSpPr>
      <xdr:spPr>
        <a:xfrm>
          <a:off x="14611350" y="68465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4E042DDC-37F4-4C20-B00A-F04E7CA5F3CE}"/>
            </a:ext>
          </a:extLst>
        </xdr:cNvPr>
        <xdr:cNvSpPr txBox="1"/>
      </xdr:nvSpPr>
      <xdr:spPr>
        <a:xfrm>
          <a:off x="14735175" y="51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7" name="直線コネクタ 526">
          <a:extLst>
            <a:ext uri="{FF2B5EF4-FFF2-40B4-BE49-F238E27FC236}">
              <a16:creationId xmlns:a16="http://schemas.microsoft.com/office/drawing/2014/main" id="{2C15D85A-DB25-4C7A-8AA5-BEE794888FAD}"/>
            </a:ext>
          </a:extLst>
        </xdr:cNvPr>
        <xdr:cNvCxnSpPr/>
      </xdr:nvCxnSpPr>
      <xdr:spPr>
        <a:xfrm>
          <a:off x="14611350" y="5401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FEF1BE84-6E87-49F8-8119-116FA1574F3A}"/>
            </a:ext>
          </a:extLst>
        </xdr:cNvPr>
        <xdr:cNvSpPr txBox="1"/>
      </xdr:nvSpPr>
      <xdr:spPr>
        <a:xfrm>
          <a:off x="14735175" y="582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9" name="フローチャート: 判断 528">
          <a:extLst>
            <a:ext uri="{FF2B5EF4-FFF2-40B4-BE49-F238E27FC236}">
              <a16:creationId xmlns:a16="http://schemas.microsoft.com/office/drawing/2014/main" id="{6124730D-E4F6-4AAC-98D3-56B9E79A7421}"/>
            </a:ext>
          </a:extLst>
        </xdr:cNvPr>
        <xdr:cNvSpPr/>
      </xdr:nvSpPr>
      <xdr:spPr>
        <a:xfrm>
          <a:off x="14649450" y="58362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30" name="フローチャート: 判断 529">
          <a:extLst>
            <a:ext uri="{FF2B5EF4-FFF2-40B4-BE49-F238E27FC236}">
              <a16:creationId xmlns:a16="http://schemas.microsoft.com/office/drawing/2014/main" id="{C077B267-B815-48C9-AC3E-790F92ACF772}"/>
            </a:ext>
          </a:extLst>
        </xdr:cNvPr>
        <xdr:cNvSpPr/>
      </xdr:nvSpPr>
      <xdr:spPr>
        <a:xfrm>
          <a:off x="13887450" y="590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31" name="フローチャート: 判断 530">
          <a:extLst>
            <a:ext uri="{FF2B5EF4-FFF2-40B4-BE49-F238E27FC236}">
              <a16:creationId xmlns:a16="http://schemas.microsoft.com/office/drawing/2014/main" id="{B5508DD5-A5CD-428C-AEA5-AF839C504594}"/>
            </a:ext>
          </a:extLst>
        </xdr:cNvPr>
        <xdr:cNvSpPr/>
      </xdr:nvSpPr>
      <xdr:spPr>
        <a:xfrm>
          <a:off x="13096875" y="59918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2" name="フローチャート: 判断 531">
          <a:extLst>
            <a:ext uri="{FF2B5EF4-FFF2-40B4-BE49-F238E27FC236}">
              <a16:creationId xmlns:a16="http://schemas.microsoft.com/office/drawing/2014/main" id="{DBAE410B-AC4F-4ACA-B522-3D947BE3141D}"/>
            </a:ext>
          </a:extLst>
        </xdr:cNvPr>
        <xdr:cNvSpPr/>
      </xdr:nvSpPr>
      <xdr:spPr>
        <a:xfrm>
          <a:off x="12296775" y="5974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33" name="フローチャート: 判断 532">
          <a:extLst>
            <a:ext uri="{FF2B5EF4-FFF2-40B4-BE49-F238E27FC236}">
              <a16:creationId xmlns:a16="http://schemas.microsoft.com/office/drawing/2014/main" id="{15B0431F-224F-4633-AE58-8A070CFB6612}"/>
            </a:ext>
          </a:extLst>
        </xdr:cNvPr>
        <xdr:cNvSpPr/>
      </xdr:nvSpPr>
      <xdr:spPr>
        <a:xfrm>
          <a:off x="11487150" y="60305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0327C6D-D124-49CE-9405-26F439CD4AE4}"/>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7089F83-CEBD-4F83-9544-0E9148804869}"/>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D31BE40-D62B-4BC9-AFA5-9CE756FC3538}"/>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3B47729C-60BC-4881-AC32-41D512F54B4C}"/>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394875A3-9C78-437A-A11C-202BE9F5395A}"/>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xdr:rowOff>
    </xdr:from>
    <xdr:to>
      <xdr:col>85</xdr:col>
      <xdr:colOff>177800</xdr:colOff>
      <xdr:row>33</xdr:row>
      <xdr:rowOff>102235</xdr:rowOff>
    </xdr:to>
    <xdr:sp macro="" textlink="">
      <xdr:nvSpPr>
        <xdr:cNvPr id="539" name="楕円 538">
          <a:extLst>
            <a:ext uri="{FF2B5EF4-FFF2-40B4-BE49-F238E27FC236}">
              <a16:creationId xmlns:a16="http://schemas.microsoft.com/office/drawing/2014/main" id="{3837E907-BE74-4FFC-BD98-D4A366FEAB80}"/>
            </a:ext>
          </a:extLst>
        </xdr:cNvPr>
        <xdr:cNvSpPr/>
      </xdr:nvSpPr>
      <xdr:spPr>
        <a:xfrm>
          <a:off x="14649450" y="5353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125112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CC229DC7-42F3-4FD4-9D9B-321F8A50F84F}"/>
            </a:ext>
          </a:extLst>
        </xdr:cNvPr>
        <xdr:cNvSpPr txBox="1"/>
      </xdr:nvSpPr>
      <xdr:spPr>
        <a:xfrm>
          <a:off x="14735175"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76835</xdr:rowOff>
    </xdr:from>
    <xdr:to>
      <xdr:col>81</xdr:col>
      <xdr:colOff>101600</xdr:colOff>
      <xdr:row>33</xdr:row>
      <xdr:rowOff>6985</xdr:rowOff>
    </xdr:to>
    <xdr:sp macro="" textlink="">
      <xdr:nvSpPr>
        <xdr:cNvPr id="541" name="楕円 540">
          <a:extLst>
            <a:ext uri="{FF2B5EF4-FFF2-40B4-BE49-F238E27FC236}">
              <a16:creationId xmlns:a16="http://schemas.microsoft.com/office/drawing/2014/main" id="{D5384AC4-7F01-45C2-A115-FFAFCB880A23}"/>
            </a:ext>
          </a:extLst>
        </xdr:cNvPr>
        <xdr:cNvSpPr/>
      </xdr:nvSpPr>
      <xdr:spPr>
        <a:xfrm>
          <a:off x="13887450" y="52679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127635</xdr:rowOff>
    </xdr:from>
    <xdr:to>
      <xdr:col>85</xdr:col>
      <xdr:colOff>127000</xdr:colOff>
      <xdr:row>33</xdr:row>
      <xdr:rowOff>51435</xdr:rowOff>
    </xdr:to>
    <xdr:cxnSp macro="">
      <xdr:nvCxnSpPr>
        <xdr:cNvPr id="542" name="直線コネクタ 541">
          <a:extLst>
            <a:ext uri="{FF2B5EF4-FFF2-40B4-BE49-F238E27FC236}">
              <a16:creationId xmlns:a16="http://schemas.microsoft.com/office/drawing/2014/main" id="{A3E8BCD6-5AF8-4E68-A40E-BA1DF2C81529}"/>
            </a:ext>
          </a:extLst>
        </xdr:cNvPr>
        <xdr:cNvCxnSpPr/>
      </xdr:nvCxnSpPr>
      <xdr:spPr>
        <a:xfrm>
          <a:off x="13935075" y="5315585"/>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74930</xdr:rowOff>
    </xdr:from>
    <xdr:to>
      <xdr:col>76</xdr:col>
      <xdr:colOff>165100</xdr:colOff>
      <xdr:row>33</xdr:row>
      <xdr:rowOff>5080</xdr:rowOff>
    </xdr:to>
    <xdr:sp macro="" textlink="">
      <xdr:nvSpPr>
        <xdr:cNvPr id="543" name="楕円 542">
          <a:extLst>
            <a:ext uri="{FF2B5EF4-FFF2-40B4-BE49-F238E27FC236}">
              <a16:creationId xmlns:a16="http://schemas.microsoft.com/office/drawing/2014/main" id="{91572F20-A4FC-49D8-967D-ED1333EEEA08}"/>
            </a:ext>
          </a:extLst>
        </xdr:cNvPr>
        <xdr:cNvSpPr/>
      </xdr:nvSpPr>
      <xdr:spPr>
        <a:xfrm>
          <a:off x="13096875" y="5266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125730</xdr:rowOff>
    </xdr:from>
    <xdr:to>
      <xdr:col>81</xdr:col>
      <xdr:colOff>50800</xdr:colOff>
      <xdr:row>32</xdr:row>
      <xdr:rowOff>127635</xdr:rowOff>
    </xdr:to>
    <xdr:cxnSp macro="">
      <xdr:nvCxnSpPr>
        <xdr:cNvPr id="544" name="直線コネクタ 543">
          <a:extLst>
            <a:ext uri="{FF2B5EF4-FFF2-40B4-BE49-F238E27FC236}">
              <a16:creationId xmlns:a16="http://schemas.microsoft.com/office/drawing/2014/main" id="{8F95055B-FF05-43B0-944D-06B0AE3BFD12}"/>
            </a:ext>
          </a:extLst>
        </xdr:cNvPr>
        <xdr:cNvCxnSpPr/>
      </xdr:nvCxnSpPr>
      <xdr:spPr>
        <a:xfrm>
          <a:off x="13144500" y="5313680"/>
          <a:ext cx="7905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73025</xdr:rowOff>
    </xdr:from>
    <xdr:to>
      <xdr:col>72</xdr:col>
      <xdr:colOff>38100</xdr:colOff>
      <xdr:row>33</xdr:row>
      <xdr:rowOff>3175</xdr:rowOff>
    </xdr:to>
    <xdr:sp macro="" textlink="">
      <xdr:nvSpPr>
        <xdr:cNvPr id="545" name="楕円 544">
          <a:extLst>
            <a:ext uri="{FF2B5EF4-FFF2-40B4-BE49-F238E27FC236}">
              <a16:creationId xmlns:a16="http://schemas.microsoft.com/office/drawing/2014/main" id="{9067497C-EF42-4F71-AA3E-453C450B1268}"/>
            </a:ext>
          </a:extLst>
        </xdr:cNvPr>
        <xdr:cNvSpPr/>
      </xdr:nvSpPr>
      <xdr:spPr>
        <a:xfrm>
          <a:off x="12296775" y="5264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123825</xdr:rowOff>
    </xdr:from>
    <xdr:to>
      <xdr:col>76</xdr:col>
      <xdr:colOff>114300</xdr:colOff>
      <xdr:row>32</xdr:row>
      <xdr:rowOff>125730</xdr:rowOff>
    </xdr:to>
    <xdr:cxnSp macro="">
      <xdr:nvCxnSpPr>
        <xdr:cNvPr id="546" name="直線コネクタ 545">
          <a:extLst>
            <a:ext uri="{FF2B5EF4-FFF2-40B4-BE49-F238E27FC236}">
              <a16:creationId xmlns:a16="http://schemas.microsoft.com/office/drawing/2014/main" id="{08B23604-FA1B-4578-93ED-5212C75DD94E}"/>
            </a:ext>
          </a:extLst>
        </xdr:cNvPr>
        <xdr:cNvCxnSpPr/>
      </xdr:nvCxnSpPr>
      <xdr:spPr>
        <a:xfrm>
          <a:off x="12344400" y="531177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156227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E48467C4-4DB5-47AF-A893-105EFAF00E85}"/>
            </a:ext>
          </a:extLst>
        </xdr:cNvPr>
        <xdr:cNvSpPr txBox="1"/>
      </xdr:nvSpPr>
      <xdr:spPr>
        <a:xfrm>
          <a:off x="13745219"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74312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A24FFF5A-248F-4EBD-B814-5FEA41394486}"/>
            </a:ext>
          </a:extLst>
        </xdr:cNvPr>
        <xdr:cNvSpPr txBox="1"/>
      </xdr:nvSpPr>
      <xdr:spPr>
        <a:xfrm>
          <a:off x="12964169" y="607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A99272AA-829C-4D90-8704-A96DC6350E9C}"/>
            </a:ext>
          </a:extLst>
        </xdr:cNvPr>
        <xdr:cNvSpPr txBox="1"/>
      </xdr:nvSpPr>
      <xdr:spPr>
        <a:xfrm>
          <a:off x="12164069"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8119ABE9-26D3-4EC2-87B6-AC940B1A9EE7}"/>
            </a:ext>
          </a:extLst>
        </xdr:cNvPr>
        <xdr:cNvSpPr txBox="1"/>
      </xdr:nvSpPr>
      <xdr:spPr>
        <a:xfrm>
          <a:off x="113544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23512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BEA24C19-5772-4688-9BCD-BA613AA31DF8}"/>
            </a:ext>
          </a:extLst>
        </xdr:cNvPr>
        <xdr:cNvSpPr txBox="1"/>
      </xdr:nvSpPr>
      <xdr:spPr>
        <a:xfrm>
          <a:off x="13745219" y="505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21607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25F19666-DDFD-48F4-9BA9-ECAD92198222}"/>
            </a:ext>
          </a:extLst>
        </xdr:cNvPr>
        <xdr:cNvSpPr txBox="1"/>
      </xdr:nvSpPr>
      <xdr:spPr>
        <a:xfrm>
          <a:off x="12964169" y="50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19702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3264A0A-3452-443C-8D01-F871157DAABB}"/>
            </a:ext>
          </a:extLst>
        </xdr:cNvPr>
        <xdr:cNvSpPr txBox="1"/>
      </xdr:nvSpPr>
      <xdr:spPr>
        <a:xfrm>
          <a:off x="12164069" y="50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45BB0B18-222B-485B-B73B-886695D47190}"/>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564F388-F333-41C5-8260-32EFBC02B7AF}"/>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9B05F52-C277-4C82-99E8-EAC38531C149}"/>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DB2DD9A5-7076-46F7-87E8-08C0F074E887}"/>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854A03DF-AE20-4A92-8FB6-4C630A38C07A}"/>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6C71D7A-46E2-4858-B990-E2D1BD201802}"/>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F5597A9C-61B2-4B26-AF3D-98868C6EDC55}"/>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EBCE072F-E193-4E92-AACB-924EC6E577AB}"/>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AB5CB10-AF56-49BE-9123-FAA0A14B7475}"/>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072A49C-5AC9-434C-B083-A9514A71DAA7}"/>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72F144D8-37E0-41DB-A1C4-D58AC8C6DBC9}"/>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A54F9732-2926-44B7-A90C-A62E01FC2609}"/>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BC2B387E-9B1E-4376-82BB-C67A6F5B2803}"/>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258B496A-FDDD-4153-9084-DDC908CD89C2}"/>
            </a:ext>
          </a:extLst>
        </xdr:cNvPr>
        <xdr:cNvSpPr txBox="1"/>
      </xdr:nvSpPr>
      <xdr:spPr>
        <a:xfrm>
          <a:off x="1593680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7429F049-5C92-4129-8BC9-1D93CDEF90EB}"/>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F1008C99-375D-4ACA-B186-83C2874AB17E}"/>
            </a:ext>
          </a:extLst>
        </xdr:cNvPr>
        <xdr:cNvSpPr txBox="1"/>
      </xdr:nvSpPr>
      <xdr:spPr>
        <a:xfrm>
          <a:off x="15936806" y="577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C2F7C60D-E8EA-4A96-80EB-4EA8A1CF78FF}"/>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35724C36-516B-42C2-803E-CABAA2089084}"/>
            </a:ext>
          </a:extLst>
        </xdr:cNvPr>
        <xdr:cNvSpPr txBox="1"/>
      </xdr:nvSpPr>
      <xdr:spPr>
        <a:xfrm>
          <a:off x="15936806" y="53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5046660E-06FF-4721-896F-94648E8B8314}"/>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C824F62A-001B-466B-8512-2792B81DB090}"/>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EADA7515-DBD2-44E4-90D4-6A56C0406B2F}"/>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75" name="直線コネクタ 574">
          <a:extLst>
            <a:ext uri="{FF2B5EF4-FFF2-40B4-BE49-F238E27FC236}">
              <a16:creationId xmlns:a16="http://schemas.microsoft.com/office/drawing/2014/main" id="{88EBA91E-6E83-4913-8603-8432D5E762F1}"/>
            </a:ext>
          </a:extLst>
        </xdr:cNvPr>
        <xdr:cNvCxnSpPr/>
      </xdr:nvCxnSpPr>
      <xdr:spPr>
        <a:xfrm flipV="1">
          <a:off x="19954239" y="5782450"/>
          <a:ext cx="0" cy="93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028B0204-4017-4772-9E1E-898883816D28}"/>
            </a:ext>
          </a:extLst>
        </xdr:cNvPr>
        <xdr:cNvSpPr txBox="1"/>
      </xdr:nvSpPr>
      <xdr:spPr>
        <a:xfrm>
          <a:off x="19992975" y="67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77" name="直線コネクタ 576">
          <a:extLst>
            <a:ext uri="{FF2B5EF4-FFF2-40B4-BE49-F238E27FC236}">
              <a16:creationId xmlns:a16="http://schemas.microsoft.com/office/drawing/2014/main" id="{01453F91-13D6-42E4-96B4-551CBAC1941B}"/>
            </a:ext>
          </a:extLst>
        </xdr:cNvPr>
        <xdr:cNvCxnSpPr/>
      </xdr:nvCxnSpPr>
      <xdr:spPr>
        <a:xfrm>
          <a:off x="19878675" y="67127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3488D2EA-54E0-4A6D-B778-69D08A41E1E2}"/>
            </a:ext>
          </a:extLst>
        </xdr:cNvPr>
        <xdr:cNvSpPr txBox="1"/>
      </xdr:nvSpPr>
      <xdr:spPr>
        <a:xfrm>
          <a:off x="19992975" y="556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79" name="直線コネクタ 578">
          <a:extLst>
            <a:ext uri="{FF2B5EF4-FFF2-40B4-BE49-F238E27FC236}">
              <a16:creationId xmlns:a16="http://schemas.microsoft.com/office/drawing/2014/main" id="{9A3ECF9C-A118-4420-AFFA-9F9DEEDC2540}"/>
            </a:ext>
          </a:extLst>
        </xdr:cNvPr>
        <xdr:cNvCxnSpPr/>
      </xdr:nvCxnSpPr>
      <xdr:spPr>
        <a:xfrm>
          <a:off x="19878675" y="5782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169827</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A7269AAC-DFD4-4CA7-82E6-9CAC948DFBD4}"/>
            </a:ext>
          </a:extLst>
        </xdr:cNvPr>
        <xdr:cNvSpPr txBox="1"/>
      </xdr:nvSpPr>
      <xdr:spPr>
        <a:xfrm>
          <a:off x="19992975" y="632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81" name="フローチャート: 判断 580">
          <a:extLst>
            <a:ext uri="{FF2B5EF4-FFF2-40B4-BE49-F238E27FC236}">
              <a16:creationId xmlns:a16="http://schemas.microsoft.com/office/drawing/2014/main" id="{0F6285DC-B556-48F0-BE20-8B908F5BEDB2}"/>
            </a:ext>
          </a:extLst>
        </xdr:cNvPr>
        <xdr:cNvSpPr/>
      </xdr:nvSpPr>
      <xdr:spPr>
        <a:xfrm>
          <a:off x="19897725" y="6344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2" name="フローチャート: 判断 581">
          <a:extLst>
            <a:ext uri="{FF2B5EF4-FFF2-40B4-BE49-F238E27FC236}">
              <a16:creationId xmlns:a16="http://schemas.microsoft.com/office/drawing/2014/main" id="{44187AE4-3630-4E17-9033-14F6285DB5CE}"/>
            </a:ext>
          </a:extLst>
        </xdr:cNvPr>
        <xdr:cNvSpPr/>
      </xdr:nvSpPr>
      <xdr:spPr>
        <a:xfrm>
          <a:off x="19154775" y="641098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3" name="フローチャート: 判断 582">
          <a:extLst>
            <a:ext uri="{FF2B5EF4-FFF2-40B4-BE49-F238E27FC236}">
              <a16:creationId xmlns:a16="http://schemas.microsoft.com/office/drawing/2014/main" id="{38D7E041-3D89-4568-80BE-34E35BFD7F12}"/>
            </a:ext>
          </a:extLst>
        </xdr:cNvPr>
        <xdr:cNvSpPr/>
      </xdr:nvSpPr>
      <xdr:spPr>
        <a:xfrm>
          <a:off x="18345150" y="641719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4" name="フローチャート: 判断 583">
          <a:extLst>
            <a:ext uri="{FF2B5EF4-FFF2-40B4-BE49-F238E27FC236}">
              <a16:creationId xmlns:a16="http://schemas.microsoft.com/office/drawing/2014/main" id="{E1D55F8C-F3E5-41D5-998E-0E7677251382}"/>
            </a:ext>
          </a:extLst>
        </xdr:cNvPr>
        <xdr:cNvSpPr/>
      </xdr:nvSpPr>
      <xdr:spPr>
        <a:xfrm>
          <a:off x="17554575" y="64278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5" name="フローチャート: 判断 584">
          <a:extLst>
            <a:ext uri="{FF2B5EF4-FFF2-40B4-BE49-F238E27FC236}">
              <a16:creationId xmlns:a16="http://schemas.microsoft.com/office/drawing/2014/main" id="{B82CD509-CEE5-4469-B0F8-93FC2328CBCE}"/>
            </a:ext>
          </a:extLst>
        </xdr:cNvPr>
        <xdr:cNvSpPr/>
      </xdr:nvSpPr>
      <xdr:spPr>
        <a:xfrm>
          <a:off x="16754475" y="64471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CEFF803-3DA8-4D95-991E-43705B1CBBA6}"/>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CBB4140-A026-4B56-8D21-957A03F3C279}"/>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0589994-34A1-4BEA-A305-EA5D1B0C460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409E373-3E1C-49B9-97B1-6AE67B201252}"/>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C0E4965-5F17-4C55-AC70-54313D296C39}"/>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130163</xdr:rowOff>
    </xdr:from>
    <xdr:to>
      <xdr:col>116</xdr:col>
      <xdr:colOff>114300</xdr:colOff>
      <xdr:row>38</xdr:row>
      <xdr:rowOff>60313</xdr:rowOff>
    </xdr:to>
    <xdr:sp macro="" textlink="">
      <xdr:nvSpPr>
        <xdr:cNvPr id="591" name="楕円 590">
          <a:extLst>
            <a:ext uri="{FF2B5EF4-FFF2-40B4-BE49-F238E27FC236}">
              <a16:creationId xmlns:a16="http://schemas.microsoft.com/office/drawing/2014/main" id="{8558F66C-F0AB-4F50-8E0E-097165B3D50E}"/>
            </a:ext>
          </a:extLst>
        </xdr:cNvPr>
        <xdr:cNvSpPr/>
      </xdr:nvSpPr>
      <xdr:spPr>
        <a:xfrm>
          <a:off x="19897725" y="61277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153040</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3FC43728-6FB4-428E-88BD-477F1DA3C29D}"/>
            </a:ext>
          </a:extLst>
        </xdr:cNvPr>
        <xdr:cNvSpPr txBox="1"/>
      </xdr:nvSpPr>
      <xdr:spPr>
        <a:xfrm>
          <a:off x="19992975" y="59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139778</xdr:rowOff>
    </xdr:from>
    <xdr:to>
      <xdr:col>112</xdr:col>
      <xdr:colOff>38100</xdr:colOff>
      <xdr:row>38</xdr:row>
      <xdr:rowOff>69928</xdr:rowOff>
    </xdr:to>
    <xdr:sp macro="" textlink="">
      <xdr:nvSpPr>
        <xdr:cNvPr id="593" name="楕円 592">
          <a:extLst>
            <a:ext uri="{FF2B5EF4-FFF2-40B4-BE49-F238E27FC236}">
              <a16:creationId xmlns:a16="http://schemas.microsoft.com/office/drawing/2014/main" id="{863E8B1C-DB76-470E-B9B4-2EE1D8E12F91}"/>
            </a:ext>
          </a:extLst>
        </xdr:cNvPr>
        <xdr:cNvSpPr/>
      </xdr:nvSpPr>
      <xdr:spPr>
        <a:xfrm>
          <a:off x="19154775" y="614370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9513</xdr:rowOff>
    </xdr:from>
    <xdr:to>
      <xdr:col>116</xdr:col>
      <xdr:colOff>63500</xdr:colOff>
      <xdr:row>38</xdr:row>
      <xdr:rowOff>19128</xdr:rowOff>
    </xdr:to>
    <xdr:cxnSp macro="">
      <xdr:nvCxnSpPr>
        <xdr:cNvPr id="594" name="直線コネクタ 593">
          <a:extLst>
            <a:ext uri="{FF2B5EF4-FFF2-40B4-BE49-F238E27FC236}">
              <a16:creationId xmlns:a16="http://schemas.microsoft.com/office/drawing/2014/main" id="{4B2D3F79-3561-488F-B451-02E8C6AB9302}"/>
            </a:ext>
          </a:extLst>
        </xdr:cNvPr>
        <xdr:cNvCxnSpPr/>
      </xdr:nvCxnSpPr>
      <xdr:spPr>
        <a:xfrm flipV="1">
          <a:off x="19202400" y="6175363"/>
          <a:ext cx="752475"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68162</xdr:rowOff>
    </xdr:from>
    <xdr:to>
      <xdr:col>107</xdr:col>
      <xdr:colOff>101600</xdr:colOff>
      <xdr:row>38</xdr:row>
      <xdr:rowOff>169762</xdr:rowOff>
    </xdr:to>
    <xdr:sp macro="" textlink="">
      <xdr:nvSpPr>
        <xdr:cNvPr id="595" name="楕円 594">
          <a:extLst>
            <a:ext uri="{FF2B5EF4-FFF2-40B4-BE49-F238E27FC236}">
              <a16:creationId xmlns:a16="http://schemas.microsoft.com/office/drawing/2014/main" id="{B4B8FBA9-6979-42B7-B826-9B0F162B943B}"/>
            </a:ext>
          </a:extLst>
        </xdr:cNvPr>
        <xdr:cNvSpPr/>
      </xdr:nvSpPr>
      <xdr:spPr>
        <a:xfrm>
          <a:off x="18345150" y="62276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19128</xdr:rowOff>
    </xdr:from>
    <xdr:to>
      <xdr:col>111</xdr:col>
      <xdr:colOff>177800</xdr:colOff>
      <xdr:row>38</xdr:row>
      <xdr:rowOff>118962</xdr:rowOff>
    </xdr:to>
    <xdr:cxnSp macro="">
      <xdr:nvCxnSpPr>
        <xdr:cNvPr id="596" name="直線コネクタ 595">
          <a:extLst>
            <a:ext uri="{FF2B5EF4-FFF2-40B4-BE49-F238E27FC236}">
              <a16:creationId xmlns:a16="http://schemas.microsoft.com/office/drawing/2014/main" id="{A35A207A-463A-44D4-AB31-3531C2553B93}"/>
            </a:ext>
          </a:extLst>
        </xdr:cNvPr>
        <xdr:cNvCxnSpPr/>
      </xdr:nvCxnSpPr>
      <xdr:spPr>
        <a:xfrm flipV="1">
          <a:off x="18392775" y="6181803"/>
          <a:ext cx="809625"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88137</xdr:rowOff>
    </xdr:from>
    <xdr:to>
      <xdr:col>102</xdr:col>
      <xdr:colOff>165100</xdr:colOff>
      <xdr:row>39</xdr:row>
      <xdr:rowOff>18287</xdr:rowOff>
    </xdr:to>
    <xdr:sp macro="" textlink="">
      <xdr:nvSpPr>
        <xdr:cNvPr id="597" name="楕円 596">
          <a:extLst>
            <a:ext uri="{FF2B5EF4-FFF2-40B4-BE49-F238E27FC236}">
              <a16:creationId xmlns:a16="http://schemas.microsoft.com/office/drawing/2014/main" id="{A61DBDDE-3566-4C18-A8D1-216EE0C6A5DB}"/>
            </a:ext>
          </a:extLst>
        </xdr:cNvPr>
        <xdr:cNvSpPr/>
      </xdr:nvSpPr>
      <xdr:spPr>
        <a:xfrm>
          <a:off x="17554575" y="62476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118962</xdr:rowOff>
    </xdr:from>
    <xdr:to>
      <xdr:col>107</xdr:col>
      <xdr:colOff>50800</xdr:colOff>
      <xdr:row>38</xdr:row>
      <xdr:rowOff>138937</xdr:rowOff>
    </xdr:to>
    <xdr:cxnSp macro="">
      <xdr:nvCxnSpPr>
        <xdr:cNvPr id="598" name="直線コネクタ 597">
          <a:extLst>
            <a:ext uri="{FF2B5EF4-FFF2-40B4-BE49-F238E27FC236}">
              <a16:creationId xmlns:a16="http://schemas.microsoft.com/office/drawing/2014/main" id="{EE0812BF-448F-4DCB-9F80-B24B23DB3DFB}"/>
            </a:ext>
          </a:extLst>
        </xdr:cNvPr>
        <xdr:cNvCxnSpPr/>
      </xdr:nvCxnSpPr>
      <xdr:spPr>
        <a:xfrm flipV="1">
          <a:off x="17602200" y="6284812"/>
          <a:ext cx="790575"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4490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7DD0C06A-E2BA-4979-AA67-0380AB135126}"/>
            </a:ext>
          </a:extLst>
        </xdr:cNvPr>
        <xdr:cNvSpPr txBox="1"/>
      </xdr:nvSpPr>
      <xdr:spPr>
        <a:xfrm>
          <a:off x="18944736" y="64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FE588ECB-37D9-4EE8-BA78-540134E054FA}"/>
            </a:ext>
          </a:extLst>
        </xdr:cNvPr>
        <xdr:cNvSpPr txBox="1"/>
      </xdr:nvSpPr>
      <xdr:spPr>
        <a:xfrm>
          <a:off x="18163686" y="64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3F64012A-8AC2-4943-9EEF-4AF2DCAE4D66}"/>
            </a:ext>
          </a:extLst>
        </xdr:cNvPr>
        <xdr:cNvSpPr txBox="1"/>
      </xdr:nvSpPr>
      <xdr:spPr>
        <a:xfrm>
          <a:off x="17354061" y="65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945C34D-D75A-436C-88C1-382356C2EBEE}"/>
            </a:ext>
          </a:extLst>
        </xdr:cNvPr>
        <xdr:cNvSpPr txBox="1"/>
      </xdr:nvSpPr>
      <xdr:spPr>
        <a:xfrm>
          <a:off x="16563486" y="6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86455</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4D102438-B4AA-4EFA-B42E-111E7ACA1C95}"/>
            </a:ext>
          </a:extLst>
        </xdr:cNvPr>
        <xdr:cNvSpPr txBox="1"/>
      </xdr:nvSpPr>
      <xdr:spPr>
        <a:xfrm>
          <a:off x="18915595" y="592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14839</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DBAE8067-0DC6-46AB-A611-D19298476BE9}"/>
            </a:ext>
          </a:extLst>
        </xdr:cNvPr>
        <xdr:cNvSpPr txBox="1"/>
      </xdr:nvSpPr>
      <xdr:spPr>
        <a:xfrm>
          <a:off x="18134545" y="60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34814</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28E0A319-C82F-43A3-8723-5F1E5D8A25AD}"/>
            </a:ext>
          </a:extLst>
        </xdr:cNvPr>
        <xdr:cNvSpPr txBox="1"/>
      </xdr:nvSpPr>
      <xdr:spPr>
        <a:xfrm>
          <a:off x="17324920" y="603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D94B6C31-36A4-451A-995A-A33214C09206}"/>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153B226D-9AEA-4DE2-9237-B057FF6BB76B}"/>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B111BDA8-A0E1-41D4-9D70-463824C3BBBB}"/>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F77DD224-BDEF-4B45-BBE4-D5D34F2F9BFC}"/>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63DB4ED-A030-4A93-8478-34019B6EDE2B}"/>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807E3BB0-EA05-4FBA-857B-19F8633CA2B5}"/>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28072490-2A98-4F2A-B43B-04FEE65F3EC8}"/>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3BB5EB92-B120-4424-A4AA-28FF8EDBD2C0}"/>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52013BB4-57CF-4689-9DDC-E06ECDEC5791}"/>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893923C8-0941-4C9E-BE0C-097C7B206AAC}"/>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806221C9-6189-417E-91C6-02CF7319F2E2}"/>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0B1C04D0-1AD3-4FE0-B67C-4CF119D6B70A}"/>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3359E529-4879-4B90-AB0C-B14F753D210E}"/>
            </a:ext>
          </a:extLst>
        </xdr:cNvPr>
        <xdr:cNvSpPr txBox="1"/>
      </xdr:nvSpPr>
      <xdr:spPr>
        <a:xfrm>
          <a:off x="107945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35997005-18B2-46FA-9EC7-B7C4EB6B9BFD}"/>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52EF1017-35AA-4AA2-88A2-564CBB3601B1}"/>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7473B220-DA4F-4B18-BF68-7AE17797E9EE}"/>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1835E493-E0C0-452A-AB0E-A0A4DD1CE2EE}"/>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95351EE5-CF7D-45E0-89EA-0AED0654621F}"/>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6E16AE56-6E38-4546-950D-02BFB45B80D6}"/>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2765D1F6-19F9-439D-90C7-F6A833B08201}"/>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611E2E0E-C8E2-4B16-9EA2-07184B894D77}"/>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96B666BF-13CE-4865-BF26-F603A0D18558}"/>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62</xdr:row>
      <xdr:rowOff>22860</xdr:rowOff>
    </xdr:to>
    <xdr:cxnSp macro="">
      <xdr:nvCxnSpPr>
        <xdr:cNvPr id="628" name="直線コネクタ 627">
          <a:extLst>
            <a:ext uri="{FF2B5EF4-FFF2-40B4-BE49-F238E27FC236}">
              <a16:creationId xmlns:a16="http://schemas.microsoft.com/office/drawing/2014/main" id="{E6D1C630-8969-47D0-B87B-CEDAD305A2AA}"/>
            </a:ext>
          </a:extLst>
        </xdr:cNvPr>
        <xdr:cNvCxnSpPr/>
      </xdr:nvCxnSpPr>
      <xdr:spPr>
        <a:xfrm flipV="1">
          <a:off x="14696439" y="899858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3AA94AA9-EE5F-4D84-9B4A-7761FD6E7471}"/>
            </a:ext>
          </a:extLst>
        </xdr:cNvPr>
        <xdr:cNvSpPr txBox="1"/>
      </xdr:nvSpPr>
      <xdr:spPr>
        <a:xfrm>
          <a:off x="14735175" y="1007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630" name="直線コネクタ 629">
          <a:extLst>
            <a:ext uri="{FF2B5EF4-FFF2-40B4-BE49-F238E27FC236}">
              <a16:creationId xmlns:a16="http://schemas.microsoft.com/office/drawing/2014/main" id="{4617E521-8B25-448B-AC75-FF7B349E753F}"/>
            </a:ext>
          </a:extLst>
        </xdr:cNvPr>
        <xdr:cNvCxnSpPr/>
      </xdr:nvCxnSpPr>
      <xdr:spPr>
        <a:xfrm>
          <a:off x="14611350" y="10074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A92781DF-5550-4005-8E46-84DDA580FE36}"/>
            </a:ext>
          </a:extLst>
        </xdr:cNvPr>
        <xdr:cNvSpPr txBox="1"/>
      </xdr:nvSpPr>
      <xdr:spPr>
        <a:xfrm>
          <a:off x="14735175" y="878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32" name="直線コネクタ 631">
          <a:extLst>
            <a:ext uri="{FF2B5EF4-FFF2-40B4-BE49-F238E27FC236}">
              <a16:creationId xmlns:a16="http://schemas.microsoft.com/office/drawing/2014/main" id="{37217277-C23B-4BD7-B419-07A82F6923B6}"/>
            </a:ext>
          </a:extLst>
        </xdr:cNvPr>
        <xdr:cNvCxnSpPr/>
      </xdr:nvCxnSpPr>
      <xdr:spPr>
        <a:xfrm>
          <a:off x="14611350" y="899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76217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E6BBBB0C-9F93-498D-8772-8BBAD4D7770F}"/>
            </a:ext>
          </a:extLst>
        </xdr:cNvPr>
        <xdr:cNvSpPr txBox="1"/>
      </xdr:nvSpPr>
      <xdr:spPr>
        <a:xfrm>
          <a:off x="14735175" y="9315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34" name="フローチャート: 判断 633">
          <a:extLst>
            <a:ext uri="{FF2B5EF4-FFF2-40B4-BE49-F238E27FC236}">
              <a16:creationId xmlns:a16="http://schemas.microsoft.com/office/drawing/2014/main" id="{23A73740-2164-490F-8E79-D159D5450C80}"/>
            </a:ext>
          </a:extLst>
        </xdr:cNvPr>
        <xdr:cNvSpPr/>
      </xdr:nvSpPr>
      <xdr:spPr>
        <a:xfrm>
          <a:off x="14649450" y="93370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35" name="フローチャート: 判断 634">
          <a:extLst>
            <a:ext uri="{FF2B5EF4-FFF2-40B4-BE49-F238E27FC236}">
              <a16:creationId xmlns:a16="http://schemas.microsoft.com/office/drawing/2014/main" id="{55A44B0C-3317-4614-8D51-D6ABFC7895FE}"/>
            </a:ext>
          </a:extLst>
        </xdr:cNvPr>
        <xdr:cNvSpPr/>
      </xdr:nvSpPr>
      <xdr:spPr>
        <a:xfrm>
          <a:off x="13887450" y="92647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36" name="フローチャート: 判断 635">
          <a:extLst>
            <a:ext uri="{FF2B5EF4-FFF2-40B4-BE49-F238E27FC236}">
              <a16:creationId xmlns:a16="http://schemas.microsoft.com/office/drawing/2014/main" id="{D2E8D9BA-F255-4C5E-B787-511E7901571E}"/>
            </a:ext>
          </a:extLst>
        </xdr:cNvPr>
        <xdr:cNvSpPr/>
      </xdr:nvSpPr>
      <xdr:spPr>
        <a:xfrm>
          <a:off x="13096875" y="92322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102362</xdr:rowOff>
    </xdr:from>
    <xdr:to>
      <xdr:col>72</xdr:col>
      <xdr:colOff>38100</xdr:colOff>
      <xdr:row>57</xdr:row>
      <xdr:rowOff>32512</xdr:rowOff>
    </xdr:to>
    <xdr:sp macro="" textlink="">
      <xdr:nvSpPr>
        <xdr:cNvPr id="637" name="フローチャート: 判断 636">
          <a:extLst>
            <a:ext uri="{FF2B5EF4-FFF2-40B4-BE49-F238E27FC236}">
              <a16:creationId xmlns:a16="http://schemas.microsoft.com/office/drawing/2014/main" id="{A848E1D3-FAD4-4CE0-88CD-56EAB83F8FF3}"/>
            </a:ext>
          </a:extLst>
        </xdr:cNvPr>
        <xdr:cNvSpPr/>
      </xdr:nvSpPr>
      <xdr:spPr>
        <a:xfrm>
          <a:off x="12296775" y="918286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38" name="フローチャート: 判断 637">
          <a:extLst>
            <a:ext uri="{FF2B5EF4-FFF2-40B4-BE49-F238E27FC236}">
              <a16:creationId xmlns:a16="http://schemas.microsoft.com/office/drawing/2014/main" id="{852C52B6-C0D2-4070-8562-0E3F14862D41}"/>
            </a:ext>
          </a:extLst>
        </xdr:cNvPr>
        <xdr:cNvSpPr/>
      </xdr:nvSpPr>
      <xdr:spPr>
        <a:xfrm>
          <a:off x="11487150" y="91339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FD99994-8AC7-464A-9B10-9F5108E87CEF}"/>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60117EB-5FDB-4688-BFA3-2ED95AFEE2E7}"/>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B8A2A2E-1BBF-43A6-9239-E902966C1C83}"/>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3C7ABC3-CDD9-4944-AAB5-99D122D39F83}"/>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821E6F5-7D3B-49B8-81A6-CAE3675BA99F}"/>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42926</xdr:rowOff>
    </xdr:from>
    <xdr:to>
      <xdr:col>85</xdr:col>
      <xdr:colOff>177800</xdr:colOff>
      <xdr:row>57</xdr:row>
      <xdr:rowOff>144526</xdr:rowOff>
    </xdr:to>
    <xdr:sp macro="" textlink="">
      <xdr:nvSpPr>
        <xdr:cNvPr id="644" name="楕円 643">
          <a:extLst>
            <a:ext uri="{FF2B5EF4-FFF2-40B4-BE49-F238E27FC236}">
              <a16:creationId xmlns:a16="http://schemas.microsoft.com/office/drawing/2014/main" id="{0680648E-0E1F-4336-B47D-72076B72D76C}"/>
            </a:ext>
          </a:extLst>
        </xdr:cNvPr>
        <xdr:cNvSpPr/>
      </xdr:nvSpPr>
      <xdr:spPr>
        <a:xfrm>
          <a:off x="14649450" y="92853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65803</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7C29DD07-1AC3-4C6D-BCA8-6ADD72196DC3}"/>
            </a:ext>
          </a:extLst>
        </xdr:cNvPr>
        <xdr:cNvSpPr txBox="1"/>
      </xdr:nvSpPr>
      <xdr:spPr>
        <a:xfrm>
          <a:off x="14735175" y="914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113792</xdr:rowOff>
    </xdr:from>
    <xdr:to>
      <xdr:col>81</xdr:col>
      <xdr:colOff>101600</xdr:colOff>
      <xdr:row>57</xdr:row>
      <xdr:rowOff>43942</xdr:rowOff>
    </xdr:to>
    <xdr:sp macro="" textlink="">
      <xdr:nvSpPr>
        <xdr:cNvPr id="646" name="楕円 645">
          <a:extLst>
            <a:ext uri="{FF2B5EF4-FFF2-40B4-BE49-F238E27FC236}">
              <a16:creationId xmlns:a16="http://schemas.microsoft.com/office/drawing/2014/main" id="{CB99B699-ED37-481B-B3E7-F8169C3B6D27}"/>
            </a:ext>
          </a:extLst>
        </xdr:cNvPr>
        <xdr:cNvSpPr/>
      </xdr:nvSpPr>
      <xdr:spPr>
        <a:xfrm>
          <a:off x="13887450" y="91911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164592</xdr:rowOff>
    </xdr:from>
    <xdr:to>
      <xdr:col>85</xdr:col>
      <xdr:colOff>127000</xdr:colOff>
      <xdr:row>57</xdr:row>
      <xdr:rowOff>93726</xdr:rowOff>
    </xdr:to>
    <xdr:cxnSp macro="">
      <xdr:nvCxnSpPr>
        <xdr:cNvPr id="647" name="直線コネクタ 646">
          <a:extLst>
            <a:ext uri="{FF2B5EF4-FFF2-40B4-BE49-F238E27FC236}">
              <a16:creationId xmlns:a16="http://schemas.microsoft.com/office/drawing/2014/main" id="{4DA12BE0-F8CC-4784-A2FA-C0D6AEC6B143}"/>
            </a:ext>
          </a:extLst>
        </xdr:cNvPr>
        <xdr:cNvCxnSpPr/>
      </xdr:nvCxnSpPr>
      <xdr:spPr>
        <a:xfrm>
          <a:off x="13935075" y="9238742"/>
          <a:ext cx="762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68072</xdr:rowOff>
    </xdr:from>
    <xdr:to>
      <xdr:col>76</xdr:col>
      <xdr:colOff>165100</xdr:colOff>
      <xdr:row>56</xdr:row>
      <xdr:rowOff>169672</xdr:rowOff>
    </xdr:to>
    <xdr:sp macro="" textlink="">
      <xdr:nvSpPr>
        <xdr:cNvPr id="648" name="楕円 647">
          <a:extLst>
            <a:ext uri="{FF2B5EF4-FFF2-40B4-BE49-F238E27FC236}">
              <a16:creationId xmlns:a16="http://schemas.microsoft.com/office/drawing/2014/main" id="{3769F985-D7D8-4EF8-A71C-79B01E8D8B0D}"/>
            </a:ext>
          </a:extLst>
        </xdr:cNvPr>
        <xdr:cNvSpPr/>
      </xdr:nvSpPr>
      <xdr:spPr>
        <a:xfrm>
          <a:off x="13096875" y="9142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118872</xdr:rowOff>
    </xdr:from>
    <xdr:to>
      <xdr:col>81</xdr:col>
      <xdr:colOff>50800</xdr:colOff>
      <xdr:row>56</xdr:row>
      <xdr:rowOff>164592</xdr:rowOff>
    </xdr:to>
    <xdr:cxnSp macro="">
      <xdr:nvCxnSpPr>
        <xdr:cNvPr id="649" name="直線コネクタ 648">
          <a:extLst>
            <a:ext uri="{FF2B5EF4-FFF2-40B4-BE49-F238E27FC236}">
              <a16:creationId xmlns:a16="http://schemas.microsoft.com/office/drawing/2014/main" id="{D60C21C2-5566-438B-B8D0-09B4DA00DD49}"/>
            </a:ext>
          </a:extLst>
        </xdr:cNvPr>
        <xdr:cNvCxnSpPr/>
      </xdr:nvCxnSpPr>
      <xdr:spPr>
        <a:xfrm>
          <a:off x="13144500" y="9199372"/>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650" name="楕円 649">
          <a:extLst>
            <a:ext uri="{FF2B5EF4-FFF2-40B4-BE49-F238E27FC236}">
              <a16:creationId xmlns:a16="http://schemas.microsoft.com/office/drawing/2014/main" id="{C6C049E4-9776-4866-8C1A-30910D484DD2}"/>
            </a:ext>
          </a:extLst>
        </xdr:cNvPr>
        <xdr:cNvSpPr/>
      </xdr:nvSpPr>
      <xdr:spPr>
        <a:xfrm>
          <a:off x="12296775" y="9240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118872</xdr:rowOff>
    </xdr:from>
    <xdr:to>
      <xdr:col>76</xdr:col>
      <xdr:colOff>114300</xdr:colOff>
      <xdr:row>57</xdr:row>
      <xdr:rowOff>45720</xdr:rowOff>
    </xdr:to>
    <xdr:cxnSp macro="">
      <xdr:nvCxnSpPr>
        <xdr:cNvPr id="651" name="直線コネクタ 650">
          <a:extLst>
            <a:ext uri="{FF2B5EF4-FFF2-40B4-BE49-F238E27FC236}">
              <a16:creationId xmlns:a16="http://schemas.microsoft.com/office/drawing/2014/main" id="{D413CD7D-D663-43CE-94BE-AF132C0CEC74}"/>
            </a:ext>
          </a:extLst>
        </xdr:cNvPr>
        <xdr:cNvCxnSpPr/>
      </xdr:nvCxnSpPr>
      <xdr:spPr>
        <a:xfrm flipV="1">
          <a:off x="12344400" y="9199372"/>
          <a:ext cx="8001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652" name="楕円 651">
          <a:extLst>
            <a:ext uri="{FF2B5EF4-FFF2-40B4-BE49-F238E27FC236}">
              <a16:creationId xmlns:a16="http://schemas.microsoft.com/office/drawing/2014/main" id="{9D256468-36DE-457B-ADA6-4A45203D768F}"/>
            </a:ext>
          </a:extLst>
        </xdr:cNvPr>
        <xdr:cNvSpPr/>
      </xdr:nvSpPr>
      <xdr:spPr>
        <a:xfrm>
          <a:off x="11487150" y="91179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57</xdr:row>
      <xdr:rowOff>45720</xdr:rowOff>
    </xdr:to>
    <xdr:cxnSp macro="">
      <xdr:nvCxnSpPr>
        <xdr:cNvPr id="653" name="直線コネクタ 652">
          <a:extLst>
            <a:ext uri="{FF2B5EF4-FFF2-40B4-BE49-F238E27FC236}">
              <a16:creationId xmlns:a16="http://schemas.microsoft.com/office/drawing/2014/main" id="{B7C25F3B-C4B5-4E80-9792-8FB7A147FF9B}"/>
            </a:ext>
          </a:extLst>
        </xdr:cNvPr>
        <xdr:cNvCxnSpPr/>
      </xdr:nvCxnSpPr>
      <xdr:spPr>
        <a:xfrm>
          <a:off x="11534775" y="9165590"/>
          <a:ext cx="809625" cy="1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115079</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991176D6-76EA-4E4B-BEFC-10AC4551FFC3}"/>
            </a:ext>
          </a:extLst>
        </xdr:cNvPr>
        <xdr:cNvSpPr txBox="1"/>
      </xdr:nvSpPr>
      <xdr:spPr>
        <a:xfrm>
          <a:off x="13745219" y="935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76217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C3879FF6-66A4-44B6-AF44-2FCBB789459A}"/>
            </a:ext>
          </a:extLst>
        </xdr:cNvPr>
        <xdr:cNvSpPr txBox="1"/>
      </xdr:nvSpPr>
      <xdr:spPr>
        <a:xfrm>
          <a:off x="12964169"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49039</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8AA96574-2030-4315-AE5D-3CA003FFB857}"/>
            </a:ext>
          </a:extLst>
        </xdr:cNvPr>
        <xdr:cNvSpPr txBox="1"/>
      </xdr:nvSpPr>
      <xdr:spPr>
        <a:xfrm>
          <a:off x="12164069" y="896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149369</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5C49514C-429C-4F69-B447-A112E8459BEE}"/>
            </a:ext>
          </a:extLst>
        </xdr:cNvPr>
        <xdr:cNvSpPr txBox="1"/>
      </xdr:nvSpPr>
      <xdr:spPr>
        <a:xfrm>
          <a:off x="11354444" y="9226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60469</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C675065C-2EA5-42D1-BC18-0D6C99CAC425}"/>
            </a:ext>
          </a:extLst>
        </xdr:cNvPr>
        <xdr:cNvSpPr txBox="1"/>
      </xdr:nvSpPr>
      <xdr:spPr>
        <a:xfrm>
          <a:off x="13745219" y="897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14749</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4B61C4EB-4B81-4F3D-9CF4-E8043166A930}"/>
            </a:ext>
          </a:extLst>
        </xdr:cNvPr>
        <xdr:cNvSpPr txBox="1"/>
      </xdr:nvSpPr>
      <xdr:spPr>
        <a:xfrm>
          <a:off x="12964169" y="892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87647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161AC9E2-88DF-41C7-A01E-D6977DE5EA98}"/>
            </a:ext>
          </a:extLst>
        </xdr:cNvPr>
        <xdr:cNvSpPr txBox="1"/>
      </xdr:nvSpPr>
      <xdr:spPr>
        <a:xfrm>
          <a:off x="12164069" y="932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C653FEFC-B27F-414D-B965-12CDDC295282}"/>
            </a:ext>
          </a:extLst>
        </xdr:cNvPr>
        <xdr:cNvSpPr txBox="1"/>
      </xdr:nvSpPr>
      <xdr:spPr>
        <a:xfrm>
          <a:off x="11354444" y="891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92906EF0-F0EF-4570-A76D-A1BC43AB1225}"/>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6A77181B-7E4D-472E-BEE4-B8CAA7FF1786}"/>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E944A321-FE06-4A54-A96C-1253A3DA8E52}"/>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45AE5082-7CD7-43BB-BA38-7B1A797D36AD}"/>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31ECDE2-E846-4BD9-BAAB-B2B979A8003C}"/>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7C4B4255-5CDE-4A06-A952-0205F33E4A61}"/>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EE17B02-445B-4771-86E1-5B4DED03A63F}"/>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DA7406E8-8355-4CF2-BCDF-B593C93F7F2B}"/>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D5C0EB68-DB13-4263-8BC0-9885262DD0B0}"/>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2669864-59E4-4A2F-AE0A-769445C0675D}"/>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A75BC46C-5363-4D91-9486-CDA719EFE6BC}"/>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92EDCA13-852B-4A26-AD75-A027914F4741}"/>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CF08A0D8-0DB4-4CF1-AD19-0D138E2E187A}"/>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48784977-0DCD-4F63-B17E-86030A274B39}"/>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813AE722-2B25-4017-B595-EA5F5C04CD44}"/>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CA6CCD41-5290-4ADF-A08C-BC18C40F9BA4}"/>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FAD4099E-6E0B-4CD4-8B6B-8B64AB52926D}"/>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5C44DB80-F2A3-4494-99FF-285F11DB6F78}"/>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88669DC-8E67-464B-96BB-33A56BEF6260}"/>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DFBCE683-02EB-4C39-BBF6-9D2E9241CE3B}"/>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3C89C977-4C4D-416B-AED5-E72BB8162618}"/>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BFBD7EC0-722D-465C-BBCB-F9DD4D10ECFB}"/>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FDA37C60-C08C-461E-9C4D-9B8595ECCEE4}"/>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40369A3B-8F72-49DE-A39A-041979AC02A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86" name="直線コネクタ 685">
          <a:extLst>
            <a:ext uri="{FF2B5EF4-FFF2-40B4-BE49-F238E27FC236}">
              <a16:creationId xmlns:a16="http://schemas.microsoft.com/office/drawing/2014/main" id="{D033E0B3-27F4-4FD5-98F2-0BE4E802A962}"/>
            </a:ext>
          </a:extLst>
        </xdr:cNvPr>
        <xdr:cNvCxnSpPr/>
      </xdr:nvCxnSpPr>
      <xdr:spPr>
        <a:xfrm flipV="1">
          <a:off x="19954239" y="91344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368682DF-9B04-457D-B21D-41E6B636BF0B}"/>
            </a:ext>
          </a:extLst>
        </xdr:cNvPr>
        <xdr:cNvSpPr txBox="1"/>
      </xdr:nvSpPr>
      <xdr:spPr>
        <a:xfrm>
          <a:off x="19992975"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88" name="直線コネクタ 687">
          <a:extLst>
            <a:ext uri="{FF2B5EF4-FFF2-40B4-BE49-F238E27FC236}">
              <a16:creationId xmlns:a16="http://schemas.microsoft.com/office/drawing/2014/main" id="{BFB0B1FC-2E3E-42EB-AE35-3C2331F83742}"/>
            </a:ext>
          </a:extLst>
        </xdr:cNvPr>
        <xdr:cNvCxnSpPr/>
      </xdr:nvCxnSpPr>
      <xdr:spPr>
        <a:xfrm>
          <a:off x="19878675" y="10467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56CA44AA-887E-40BF-9E44-8DAB78A24A8E}"/>
            </a:ext>
          </a:extLst>
        </xdr:cNvPr>
        <xdr:cNvSpPr txBox="1"/>
      </xdr:nvSpPr>
      <xdr:spPr>
        <a:xfrm>
          <a:off x="19992975"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0" name="直線コネクタ 689">
          <a:extLst>
            <a:ext uri="{FF2B5EF4-FFF2-40B4-BE49-F238E27FC236}">
              <a16:creationId xmlns:a16="http://schemas.microsoft.com/office/drawing/2014/main" id="{544612B4-5738-4625-92F5-8C97F4FE9223}"/>
            </a:ext>
          </a:extLst>
        </xdr:cNvPr>
        <xdr:cNvCxnSpPr/>
      </xdr:nvCxnSpPr>
      <xdr:spPr>
        <a:xfrm>
          <a:off x="19878675" y="91344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E04C6DFF-90FA-4F1E-A8AF-60C6C6523B7B}"/>
            </a:ext>
          </a:extLst>
        </xdr:cNvPr>
        <xdr:cNvSpPr txBox="1"/>
      </xdr:nvSpPr>
      <xdr:spPr>
        <a:xfrm>
          <a:off x="19992975" y="986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C0F5DA1D-8EC5-48B1-AFB3-CECB4EC363EF}"/>
            </a:ext>
          </a:extLst>
        </xdr:cNvPr>
        <xdr:cNvSpPr/>
      </xdr:nvSpPr>
      <xdr:spPr>
        <a:xfrm>
          <a:off x="19897725" y="10010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693" name="フローチャート: 判断 692">
          <a:extLst>
            <a:ext uri="{FF2B5EF4-FFF2-40B4-BE49-F238E27FC236}">
              <a16:creationId xmlns:a16="http://schemas.microsoft.com/office/drawing/2014/main" id="{7D5B07BB-C11E-431E-ABC0-16749ABA84FF}"/>
            </a:ext>
          </a:extLst>
        </xdr:cNvPr>
        <xdr:cNvSpPr/>
      </xdr:nvSpPr>
      <xdr:spPr>
        <a:xfrm>
          <a:off x="19154775" y="9953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694" name="フローチャート: 判断 693">
          <a:extLst>
            <a:ext uri="{FF2B5EF4-FFF2-40B4-BE49-F238E27FC236}">
              <a16:creationId xmlns:a16="http://schemas.microsoft.com/office/drawing/2014/main" id="{E4FCE18E-BE27-4D0F-BA1B-9D4CF14BC1AE}"/>
            </a:ext>
          </a:extLst>
        </xdr:cNvPr>
        <xdr:cNvSpPr/>
      </xdr:nvSpPr>
      <xdr:spPr>
        <a:xfrm>
          <a:off x="18345150" y="9991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695" name="フローチャート: 判断 694">
          <a:extLst>
            <a:ext uri="{FF2B5EF4-FFF2-40B4-BE49-F238E27FC236}">
              <a16:creationId xmlns:a16="http://schemas.microsoft.com/office/drawing/2014/main" id="{4F244A27-CF52-411E-9B29-BC6EBE054691}"/>
            </a:ext>
          </a:extLst>
        </xdr:cNvPr>
        <xdr:cNvSpPr/>
      </xdr:nvSpPr>
      <xdr:spPr>
        <a:xfrm>
          <a:off x="17554575" y="9991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696" name="フローチャート: 判断 695">
          <a:extLst>
            <a:ext uri="{FF2B5EF4-FFF2-40B4-BE49-F238E27FC236}">
              <a16:creationId xmlns:a16="http://schemas.microsoft.com/office/drawing/2014/main" id="{702D3C69-A1E8-4D63-AEBB-57C3FC9213A2}"/>
            </a:ext>
          </a:extLst>
        </xdr:cNvPr>
        <xdr:cNvSpPr/>
      </xdr:nvSpPr>
      <xdr:spPr>
        <a:xfrm>
          <a:off x="16754475" y="99726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970275C-3162-4AD3-827B-BD5BB1830DF1}"/>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684A84B-C57E-49E9-8C5F-F584437A3F8F}"/>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185987E-9193-449A-8637-6B0D1840B45E}"/>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8079966B-26AF-46FB-BE2B-CA55FD30B2AF}"/>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D28F07E-7CF3-4E9F-A0C6-4BD9113BC961}"/>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2" name="楕円 701">
          <a:extLst>
            <a:ext uri="{FF2B5EF4-FFF2-40B4-BE49-F238E27FC236}">
              <a16:creationId xmlns:a16="http://schemas.microsoft.com/office/drawing/2014/main" id="{E6B80ECA-93C9-48AD-A0E0-B907966F12F2}"/>
            </a:ext>
          </a:extLst>
        </xdr:cNvPr>
        <xdr:cNvSpPr/>
      </xdr:nvSpPr>
      <xdr:spPr>
        <a:xfrm>
          <a:off x="19897725" y="10115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51055AA3-172A-4FAF-8CB8-8C87223C928C}"/>
            </a:ext>
          </a:extLst>
        </xdr:cNvPr>
        <xdr:cNvSpPr txBox="1"/>
      </xdr:nvSpPr>
      <xdr:spPr>
        <a:xfrm>
          <a:off x="19992975"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704" name="楕円 703">
          <a:extLst>
            <a:ext uri="{FF2B5EF4-FFF2-40B4-BE49-F238E27FC236}">
              <a16:creationId xmlns:a16="http://schemas.microsoft.com/office/drawing/2014/main" id="{D3F066FF-119C-416F-806D-118AC79C5675}"/>
            </a:ext>
          </a:extLst>
        </xdr:cNvPr>
        <xdr:cNvSpPr/>
      </xdr:nvSpPr>
      <xdr:spPr>
        <a:xfrm>
          <a:off x="19154775" y="10134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133350</xdr:rowOff>
    </xdr:to>
    <xdr:cxnSp macro="">
      <xdr:nvCxnSpPr>
        <xdr:cNvPr id="705" name="直線コネクタ 704">
          <a:extLst>
            <a:ext uri="{FF2B5EF4-FFF2-40B4-BE49-F238E27FC236}">
              <a16:creationId xmlns:a16="http://schemas.microsoft.com/office/drawing/2014/main" id="{EFD2679E-AE0F-486F-9A29-E947A103E76B}"/>
            </a:ext>
          </a:extLst>
        </xdr:cNvPr>
        <xdr:cNvCxnSpPr/>
      </xdr:nvCxnSpPr>
      <xdr:spPr>
        <a:xfrm flipV="1">
          <a:off x="19202400" y="101631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06" name="楕円 705">
          <a:extLst>
            <a:ext uri="{FF2B5EF4-FFF2-40B4-BE49-F238E27FC236}">
              <a16:creationId xmlns:a16="http://schemas.microsoft.com/office/drawing/2014/main" id="{9AD9D4F9-7987-4CDF-AD30-742323A8E022}"/>
            </a:ext>
          </a:extLst>
        </xdr:cNvPr>
        <xdr:cNvSpPr/>
      </xdr:nvSpPr>
      <xdr:spPr>
        <a:xfrm>
          <a:off x="18345150" y="10134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133350</xdr:rowOff>
    </xdr:to>
    <xdr:cxnSp macro="">
      <xdr:nvCxnSpPr>
        <xdr:cNvPr id="707" name="直線コネクタ 706">
          <a:extLst>
            <a:ext uri="{FF2B5EF4-FFF2-40B4-BE49-F238E27FC236}">
              <a16:creationId xmlns:a16="http://schemas.microsoft.com/office/drawing/2014/main" id="{E9E21970-F132-4C50-8996-B768C5491571}"/>
            </a:ext>
          </a:extLst>
        </xdr:cNvPr>
        <xdr:cNvCxnSpPr/>
      </xdr:nvCxnSpPr>
      <xdr:spPr>
        <a:xfrm>
          <a:off x="18392775" y="101822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08" name="楕円 707">
          <a:extLst>
            <a:ext uri="{FF2B5EF4-FFF2-40B4-BE49-F238E27FC236}">
              <a16:creationId xmlns:a16="http://schemas.microsoft.com/office/drawing/2014/main" id="{B862ACE1-F63D-4270-BD3F-8BE81B15A011}"/>
            </a:ext>
          </a:extLst>
        </xdr:cNvPr>
        <xdr:cNvSpPr/>
      </xdr:nvSpPr>
      <xdr:spPr>
        <a:xfrm>
          <a:off x="17554575" y="10134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709" name="直線コネクタ 708">
          <a:extLst>
            <a:ext uri="{FF2B5EF4-FFF2-40B4-BE49-F238E27FC236}">
              <a16:creationId xmlns:a16="http://schemas.microsoft.com/office/drawing/2014/main" id="{2E4F1191-A274-46A8-8ED9-02EE86A3DB7F}"/>
            </a:ext>
          </a:extLst>
        </xdr:cNvPr>
        <xdr:cNvCxnSpPr/>
      </xdr:nvCxnSpPr>
      <xdr:spPr>
        <a:xfrm>
          <a:off x="17602200" y="101822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10" name="楕円 709">
          <a:extLst>
            <a:ext uri="{FF2B5EF4-FFF2-40B4-BE49-F238E27FC236}">
              <a16:creationId xmlns:a16="http://schemas.microsoft.com/office/drawing/2014/main" id="{AAAE7F9E-E138-49EF-9670-B0C174BDA484}"/>
            </a:ext>
          </a:extLst>
        </xdr:cNvPr>
        <xdr:cNvSpPr/>
      </xdr:nvSpPr>
      <xdr:spPr>
        <a:xfrm>
          <a:off x="16754475" y="9791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62</xdr:row>
      <xdr:rowOff>133350</xdr:rowOff>
    </xdr:to>
    <xdr:cxnSp macro="">
      <xdr:nvCxnSpPr>
        <xdr:cNvPr id="711" name="直線コネクタ 710">
          <a:extLst>
            <a:ext uri="{FF2B5EF4-FFF2-40B4-BE49-F238E27FC236}">
              <a16:creationId xmlns:a16="http://schemas.microsoft.com/office/drawing/2014/main" id="{5124AC40-3CC9-412C-91E9-52198FEACE4D}"/>
            </a:ext>
          </a:extLst>
        </xdr:cNvPr>
        <xdr:cNvCxnSpPr/>
      </xdr:nvCxnSpPr>
      <xdr:spPr>
        <a:xfrm>
          <a:off x="16802100" y="9839325"/>
          <a:ext cx="8001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10177</xdr:rowOff>
    </xdr:from>
    <xdr:ext cx="469744" cy="259045"/>
    <xdr:sp macro="" textlink="">
      <xdr:nvSpPr>
        <xdr:cNvPr id="712" name="n_1aveValue【保健センター・保健所】&#10;一人当たり面積">
          <a:extLst>
            <a:ext uri="{FF2B5EF4-FFF2-40B4-BE49-F238E27FC236}">
              <a16:creationId xmlns:a16="http://schemas.microsoft.com/office/drawing/2014/main" id="{EEF5D534-F355-4374-997E-6169BB5E7DC8}"/>
            </a:ext>
          </a:extLst>
        </xdr:cNvPr>
        <xdr:cNvSpPr txBox="1"/>
      </xdr:nvSpPr>
      <xdr:spPr>
        <a:xfrm>
          <a:off x="18983402"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48277</xdr:rowOff>
    </xdr:from>
    <xdr:ext cx="469744" cy="259045"/>
    <xdr:sp macro="" textlink="">
      <xdr:nvSpPr>
        <xdr:cNvPr id="713" name="n_2aveValue【保健センター・保健所】&#10;一人当たり面積">
          <a:extLst>
            <a:ext uri="{FF2B5EF4-FFF2-40B4-BE49-F238E27FC236}">
              <a16:creationId xmlns:a16="http://schemas.microsoft.com/office/drawing/2014/main" id="{CE886FE4-107B-45EA-923E-B166F533C62E}"/>
            </a:ext>
          </a:extLst>
        </xdr:cNvPr>
        <xdr:cNvSpPr txBox="1"/>
      </xdr:nvSpPr>
      <xdr:spPr>
        <a:xfrm>
          <a:off x="18183302"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714" name="n_3aveValue【保健センター・保健所】&#10;一人当たり面積">
          <a:extLst>
            <a:ext uri="{FF2B5EF4-FFF2-40B4-BE49-F238E27FC236}">
              <a16:creationId xmlns:a16="http://schemas.microsoft.com/office/drawing/2014/main" id="{F49925E9-1B44-4B4C-B14E-868B3F87880B}"/>
            </a:ext>
          </a:extLst>
        </xdr:cNvPr>
        <xdr:cNvSpPr txBox="1"/>
      </xdr:nvSpPr>
      <xdr:spPr>
        <a:xfrm>
          <a:off x="17383202"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15" name="n_4aveValue【保健センター・保健所】&#10;一人当たり面積">
          <a:extLst>
            <a:ext uri="{FF2B5EF4-FFF2-40B4-BE49-F238E27FC236}">
              <a16:creationId xmlns:a16="http://schemas.microsoft.com/office/drawing/2014/main" id="{A615958B-6D26-4119-A9F4-9928355D9356}"/>
            </a:ext>
          </a:extLst>
        </xdr:cNvPr>
        <xdr:cNvSpPr txBox="1"/>
      </xdr:nvSpPr>
      <xdr:spPr>
        <a:xfrm>
          <a:off x="1659262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716" name="n_1mainValue【保健センター・保健所】&#10;一人当たり面積">
          <a:extLst>
            <a:ext uri="{FF2B5EF4-FFF2-40B4-BE49-F238E27FC236}">
              <a16:creationId xmlns:a16="http://schemas.microsoft.com/office/drawing/2014/main" id="{1ACF255D-B76D-449E-97C5-6C081ABD02C2}"/>
            </a:ext>
          </a:extLst>
        </xdr:cNvPr>
        <xdr:cNvSpPr txBox="1"/>
      </xdr:nvSpPr>
      <xdr:spPr>
        <a:xfrm>
          <a:off x="18983402" y="102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17" name="n_2mainValue【保健センター・保健所】&#10;一人当たり面積">
          <a:extLst>
            <a:ext uri="{FF2B5EF4-FFF2-40B4-BE49-F238E27FC236}">
              <a16:creationId xmlns:a16="http://schemas.microsoft.com/office/drawing/2014/main" id="{B7686E45-707B-47C6-AB1C-D68DF8AFB5BD}"/>
            </a:ext>
          </a:extLst>
        </xdr:cNvPr>
        <xdr:cNvSpPr txBox="1"/>
      </xdr:nvSpPr>
      <xdr:spPr>
        <a:xfrm>
          <a:off x="18183302" y="102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718" name="n_3mainValue【保健センター・保健所】&#10;一人当たり面積">
          <a:extLst>
            <a:ext uri="{FF2B5EF4-FFF2-40B4-BE49-F238E27FC236}">
              <a16:creationId xmlns:a16="http://schemas.microsoft.com/office/drawing/2014/main" id="{ACC4B1A8-E22E-405B-8A8B-417627033EB5}"/>
            </a:ext>
          </a:extLst>
        </xdr:cNvPr>
        <xdr:cNvSpPr txBox="1"/>
      </xdr:nvSpPr>
      <xdr:spPr>
        <a:xfrm>
          <a:off x="17383202" y="102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9" name="n_4mainValue【保健センター・保健所】&#10;一人当たり面積">
          <a:extLst>
            <a:ext uri="{FF2B5EF4-FFF2-40B4-BE49-F238E27FC236}">
              <a16:creationId xmlns:a16="http://schemas.microsoft.com/office/drawing/2014/main" id="{AA465A58-FF4F-4A9A-B05E-BEC7F0B713D0}"/>
            </a:ext>
          </a:extLst>
        </xdr:cNvPr>
        <xdr:cNvSpPr txBox="1"/>
      </xdr:nvSpPr>
      <xdr:spPr>
        <a:xfrm>
          <a:off x="16592627" y="95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C885E503-3325-48A9-84F9-6E9114A98A1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DE7C96A-1B86-4197-AC04-3090F59B2DF9}"/>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917EFDDA-966B-4431-9E41-20A012B46E13}"/>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3922172D-C9D5-4F92-ABE9-3BB6423BC663}"/>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51CD4709-70DF-4162-8D20-2DD5F29E5BCE}"/>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C2CC204-477D-43A2-B903-CE85888DEEFD}"/>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6E6AA36B-9F6D-4AC5-93A1-112753EF6E07}"/>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5526BFDB-6D19-4E78-8131-E5AE39F4AE49}"/>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5CAD88B8-C342-4931-A3E2-7B73ED1A4D2D}"/>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1B6700C-0F79-4AE3-BD7F-7F1900B8A44B}"/>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EA9D3E09-EC47-4CF0-B7E6-35DDD0A1E789}"/>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19A89F16-55DC-45B5-9A30-654E561043D9}"/>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C74A388F-E17D-4D05-826F-6DE0E1D37FD8}"/>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E2040707-7BEB-4B51-88F8-25606CB21F4C}"/>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DC789C75-3CF0-46CA-A95C-DD6032FF6341}"/>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84B83345-8B16-41F3-A4A8-B6F1CBB3D288}"/>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5A2E60BD-3591-468C-9541-C97F0AA30662}"/>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464C99CF-7637-4A14-9505-2656E22D167D}"/>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ADFAED50-DBB5-4422-B8C3-C410FF23C300}"/>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9360A13F-52BC-49C9-A0EE-1F64E1C4517D}"/>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E94216E4-A483-47EB-9C37-D41AFC23A0C5}"/>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FB4BC42D-EF42-4BF7-9807-24FFA1B63888}"/>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8636BCDA-CB75-45E6-B6DB-1F6BD840718F}"/>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5678C21C-3638-4DD9-A4B1-33BE882476B6}"/>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44" name="直線コネクタ 743">
          <a:extLst>
            <a:ext uri="{FF2B5EF4-FFF2-40B4-BE49-F238E27FC236}">
              <a16:creationId xmlns:a16="http://schemas.microsoft.com/office/drawing/2014/main" id="{A866B278-6D0E-4E9B-9142-BB8A250181EE}"/>
            </a:ext>
          </a:extLst>
        </xdr:cNvPr>
        <xdr:cNvCxnSpPr/>
      </xdr:nvCxnSpPr>
      <xdr:spPr>
        <a:xfrm flipV="1">
          <a:off x="14696439" y="12781914"/>
          <a:ext cx="0" cy="1124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263511F4-9BDF-4946-B3C6-1E8DFE605D07}"/>
            </a:ext>
          </a:extLst>
        </xdr:cNvPr>
        <xdr:cNvSpPr txBox="1"/>
      </xdr:nvSpPr>
      <xdr:spPr>
        <a:xfrm>
          <a:off x="14735175" y="1391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46" name="直線コネクタ 745">
          <a:extLst>
            <a:ext uri="{FF2B5EF4-FFF2-40B4-BE49-F238E27FC236}">
              <a16:creationId xmlns:a16="http://schemas.microsoft.com/office/drawing/2014/main" id="{57B27784-44D7-4A91-879E-8D49D6F6616F}"/>
            </a:ext>
          </a:extLst>
        </xdr:cNvPr>
        <xdr:cNvCxnSpPr/>
      </xdr:nvCxnSpPr>
      <xdr:spPr>
        <a:xfrm>
          <a:off x="14611350" y="13906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C1EC9AC3-C2F3-42D1-ABE8-6BFB42BFBCEC}"/>
            </a:ext>
          </a:extLst>
        </xdr:cNvPr>
        <xdr:cNvSpPr txBox="1"/>
      </xdr:nvSpPr>
      <xdr:spPr>
        <a:xfrm>
          <a:off x="14735175" y="1256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48" name="直線コネクタ 747">
          <a:extLst>
            <a:ext uri="{FF2B5EF4-FFF2-40B4-BE49-F238E27FC236}">
              <a16:creationId xmlns:a16="http://schemas.microsoft.com/office/drawing/2014/main" id="{E1D40332-9E44-4897-84F0-FEC64FB15B68}"/>
            </a:ext>
          </a:extLst>
        </xdr:cNvPr>
        <xdr:cNvCxnSpPr/>
      </xdr:nvCxnSpPr>
      <xdr:spPr>
        <a:xfrm>
          <a:off x="14611350" y="12781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4A6C1EA8-8480-46FD-9E4F-B854F637B4ED}"/>
            </a:ext>
          </a:extLst>
        </xdr:cNvPr>
        <xdr:cNvSpPr txBox="1"/>
      </xdr:nvSpPr>
      <xdr:spPr>
        <a:xfrm>
          <a:off x="14735175" y="13267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0" name="フローチャート: 判断 749">
          <a:extLst>
            <a:ext uri="{FF2B5EF4-FFF2-40B4-BE49-F238E27FC236}">
              <a16:creationId xmlns:a16="http://schemas.microsoft.com/office/drawing/2014/main" id="{3E067C46-83EE-4BED-B672-77EEA06EC807}"/>
            </a:ext>
          </a:extLst>
        </xdr:cNvPr>
        <xdr:cNvSpPr/>
      </xdr:nvSpPr>
      <xdr:spPr>
        <a:xfrm>
          <a:off x="14649450" y="1328928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1" name="フローチャート: 判断 750">
          <a:extLst>
            <a:ext uri="{FF2B5EF4-FFF2-40B4-BE49-F238E27FC236}">
              <a16:creationId xmlns:a16="http://schemas.microsoft.com/office/drawing/2014/main" id="{EEC2C21D-E726-4DCA-9FBA-CA5AA48FB393}"/>
            </a:ext>
          </a:extLst>
        </xdr:cNvPr>
        <xdr:cNvSpPr/>
      </xdr:nvSpPr>
      <xdr:spPr>
        <a:xfrm>
          <a:off x="13887450" y="133330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2" name="フローチャート: 判断 751">
          <a:extLst>
            <a:ext uri="{FF2B5EF4-FFF2-40B4-BE49-F238E27FC236}">
              <a16:creationId xmlns:a16="http://schemas.microsoft.com/office/drawing/2014/main" id="{208EDE0E-C9AC-48EF-9A6F-B4DFD2AFCAEC}"/>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3" name="フローチャート: 判断 752">
          <a:extLst>
            <a:ext uri="{FF2B5EF4-FFF2-40B4-BE49-F238E27FC236}">
              <a16:creationId xmlns:a16="http://schemas.microsoft.com/office/drawing/2014/main" id="{D9CD9679-919A-4DD5-A5C0-AC174D37C95B}"/>
            </a:ext>
          </a:extLst>
        </xdr:cNvPr>
        <xdr:cNvSpPr/>
      </xdr:nvSpPr>
      <xdr:spPr>
        <a:xfrm>
          <a:off x="12296775" y="132962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54" name="フローチャート: 判断 753">
          <a:extLst>
            <a:ext uri="{FF2B5EF4-FFF2-40B4-BE49-F238E27FC236}">
              <a16:creationId xmlns:a16="http://schemas.microsoft.com/office/drawing/2014/main" id="{C1DE6777-1986-4AB1-8763-3240C4B4F8F6}"/>
            </a:ext>
          </a:extLst>
        </xdr:cNvPr>
        <xdr:cNvSpPr/>
      </xdr:nvSpPr>
      <xdr:spPr>
        <a:xfrm>
          <a:off x="11487150" y="132784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7864921-154B-4863-9454-73FE3896A5FA}"/>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893A0DB-658D-4D7F-9DE6-32EA71E6640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26921A7-234B-40DE-9CBE-FA55E7112DE0}"/>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295F030-E2A1-43F6-A55F-8FD8EEFB7A39}"/>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9A6D436-AEED-43DA-8129-06F638C9D41D}"/>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53975</xdr:rowOff>
    </xdr:from>
    <xdr:to>
      <xdr:col>85</xdr:col>
      <xdr:colOff>177800</xdr:colOff>
      <xdr:row>80</xdr:row>
      <xdr:rowOff>155575</xdr:rowOff>
    </xdr:to>
    <xdr:sp macro="" textlink="">
      <xdr:nvSpPr>
        <xdr:cNvPr id="760" name="楕円 759">
          <a:extLst>
            <a:ext uri="{FF2B5EF4-FFF2-40B4-BE49-F238E27FC236}">
              <a16:creationId xmlns:a16="http://schemas.microsoft.com/office/drawing/2014/main" id="{334D6058-5241-4C31-89F8-3762F37C84A8}"/>
            </a:ext>
          </a:extLst>
        </xdr:cNvPr>
        <xdr:cNvSpPr/>
      </xdr:nvSpPr>
      <xdr:spPr>
        <a:xfrm>
          <a:off x="14649450" y="13017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76852</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B55C8207-1EE1-4130-8D86-6A4664AA8925}"/>
            </a:ext>
          </a:extLst>
        </xdr:cNvPr>
        <xdr:cNvSpPr txBox="1"/>
      </xdr:nvSpPr>
      <xdr:spPr>
        <a:xfrm>
          <a:off x="14735175" y="1287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84455</xdr:rowOff>
    </xdr:from>
    <xdr:to>
      <xdr:col>81</xdr:col>
      <xdr:colOff>101600</xdr:colOff>
      <xdr:row>82</xdr:row>
      <xdr:rowOff>14605</xdr:rowOff>
    </xdr:to>
    <xdr:sp macro="" textlink="">
      <xdr:nvSpPr>
        <xdr:cNvPr id="762" name="楕円 761">
          <a:extLst>
            <a:ext uri="{FF2B5EF4-FFF2-40B4-BE49-F238E27FC236}">
              <a16:creationId xmlns:a16="http://schemas.microsoft.com/office/drawing/2014/main" id="{4C43E036-45D5-45AA-AFCE-641DDE309FF5}"/>
            </a:ext>
          </a:extLst>
        </xdr:cNvPr>
        <xdr:cNvSpPr/>
      </xdr:nvSpPr>
      <xdr:spPr>
        <a:xfrm>
          <a:off x="13887450" y="132130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104775</xdr:rowOff>
    </xdr:from>
    <xdr:to>
      <xdr:col>85</xdr:col>
      <xdr:colOff>127000</xdr:colOff>
      <xdr:row>81</xdr:row>
      <xdr:rowOff>135255</xdr:rowOff>
    </xdr:to>
    <xdr:cxnSp macro="">
      <xdr:nvCxnSpPr>
        <xdr:cNvPr id="763" name="直線コネクタ 762">
          <a:extLst>
            <a:ext uri="{FF2B5EF4-FFF2-40B4-BE49-F238E27FC236}">
              <a16:creationId xmlns:a16="http://schemas.microsoft.com/office/drawing/2014/main" id="{C9943D62-E277-4849-B3B9-774E09B4D96C}"/>
            </a:ext>
          </a:extLst>
        </xdr:cNvPr>
        <xdr:cNvCxnSpPr/>
      </xdr:nvCxnSpPr>
      <xdr:spPr>
        <a:xfrm flipV="1">
          <a:off x="13935075" y="13065125"/>
          <a:ext cx="762000"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132080</xdr:rowOff>
    </xdr:from>
    <xdr:to>
      <xdr:col>76</xdr:col>
      <xdr:colOff>165100</xdr:colOff>
      <xdr:row>80</xdr:row>
      <xdr:rowOff>62230</xdr:rowOff>
    </xdr:to>
    <xdr:sp macro="" textlink="">
      <xdr:nvSpPr>
        <xdr:cNvPr id="764" name="楕円 763">
          <a:extLst>
            <a:ext uri="{FF2B5EF4-FFF2-40B4-BE49-F238E27FC236}">
              <a16:creationId xmlns:a16="http://schemas.microsoft.com/office/drawing/2014/main" id="{4B0FDA08-5AA9-48BC-A8B3-5D3A77624C17}"/>
            </a:ext>
          </a:extLst>
        </xdr:cNvPr>
        <xdr:cNvSpPr/>
      </xdr:nvSpPr>
      <xdr:spPr>
        <a:xfrm>
          <a:off x="13096875" y="12933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xdr:rowOff>
    </xdr:from>
    <xdr:to>
      <xdr:col>81</xdr:col>
      <xdr:colOff>50800</xdr:colOff>
      <xdr:row>81</xdr:row>
      <xdr:rowOff>135255</xdr:rowOff>
    </xdr:to>
    <xdr:cxnSp macro="">
      <xdr:nvCxnSpPr>
        <xdr:cNvPr id="765" name="直線コネクタ 764">
          <a:extLst>
            <a:ext uri="{FF2B5EF4-FFF2-40B4-BE49-F238E27FC236}">
              <a16:creationId xmlns:a16="http://schemas.microsoft.com/office/drawing/2014/main" id="{FD2AC30B-113D-4390-8E0B-F52F40B35CF5}"/>
            </a:ext>
          </a:extLst>
        </xdr:cNvPr>
        <xdr:cNvCxnSpPr/>
      </xdr:nvCxnSpPr>
      <xdr:spPr>
        <a:xfrm>
          <a:off x="13144500" y="12971780"/>
          <a:ext cx="790575" cy="2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766" name="楕円 765">
          <a:extLst>
            <a:ext uri="{FF2B5EF4-FFF2-40B4-BE49-F238E27FC236}">
              <a16:creationId xmlns:a16="http://schemas.microsoft.com/office/drawing/2014/main" id="{D2300AEE-4BDD-4F59-BE00-EEAA056E93A9}"/>
            </a:ext>
          </a:extLst>
        </xdr:cNvPr>
        <xdr:cNvSpPr/>
      </xdr:nvSpPr>
      <xdr:spPr>
        <a:xfrm>
          <a:off x="12296775" y="128314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80</xdr:row>
      <xdr:rowOff>11430</xdr:rowOff>
    </xdr:to>
    <xdr:cxnSp macro="">
      <xdr:nvCxnSpPr>
        <xdr:cNvPr id="767" name="直線コネクタ 766">
          <a:extLst>
            <a:ext uri="{FF2B5EF4-FFF2-40B4-BE49-F238E27FC236}">
              <a16:creationId xmlns:a16="http://schemas.microsoft.com/office/drawing/2014/main" id="{A590D0F5-76E9-4FDB-966D-30501193ABE8}"/>
            </a:ext>
          </a:extLst>
        </xdr:cNvPr>
        <xdr:cNvCxnSpPr/>
      </xdr:nvCxnSpPr>
      <xdr:spPr>
        <a:xfrm>
          <a:off x="12344400" y="12888595"/>
          <a:ext cx="8001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88264</xdr:rowOff>
    </xdr:from>
    <xdr:to>
      <xdr:col>67</xdr:col>
      <xdr:colOff>101600</xdr:colOff>
      <xdr:row>79</xdr:row>
      <xdr:rowOff>18414</xdr:rowOff>
    </xdr:to>
    <xdr:sp macro="" textlink="">
      <xdr:nvSpPr>
        <xdr:cNvPr id="768" name="楕円 767">
          <a:extLst>
            <a:ext uri="{FF2B5EF4-FFF2-40B4-BE49-F238E27FC236}">
              <a16:creationId xmlns:a16="http://schemas.microsoft.com/office/drawing/2014/main" id="{876816F1-ABA1-4ECF-8838-D4398F03790C}"/>
            </a:ext>
          </a:extLst>
        </xdr:cNvPr>
        <xdr:cNvSpPr/>
      </xdr:nvSpPr>
      <xdr:spPr>
        <a:xfrm>
          <a:off x="11487150" y="127247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139064</xdr:rowOff>
    </xdr:from>
    <xdr:to>
      <xdr:col>71</xdr:col>
      <xdr:colOff>177800</xdr:colOff>
      <xdr:row>79</xdr:row>
      <xdr:rowOff>83820</xdr:rowOff>
    </xdr:to>
    <xdr:cxnSp macro="">
      <xdr:nvCxnSpPr>
        <xdr:cNvPr id="769" name="直線コネクタ 768">
          <a:extLst>
            <a:ext uri="{FF2B5EF4-FFF2-40B4-BE49-F238E27FC236}">
              <a16:creationId xmlns:a16="http://schemas.microsoft.com/office/drawing/2014/main" id="{A60B2F4B-924A-408B-88DF-DA489ABC5521}"/>
            </a:ext>
          </a:extLst>
        </xdr:cNvPr>
        <xdr:cNvCxnSpPr/>
      </xdr:nvCxnSpPr>
      <xdr:spPr>
        <a:xfrm>
          <a:off x="11534775" y="12781914"/>
          <a:ext cx="809625"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0" name="n_1aveValue【消防施設】&#10;有形固定資産減価償却率">
          <a:extLst>
            <a:ext uri="{FF2B5EF4-FFF2-40B4-BE49-F238E27FC236}">
              <a16:creationId xmlns:a16="http://schemas.microsoft.com/office/drawing/2014/main" id="{3DD0E0F2-D536-4207-AF9B-35DBC62DB6E9}"/>
            </a:ext>
          </a:extLst>
        </xdr:cNvPr>
        <xdr:cNvSpPr txBox="1"/>
      </xdr:nvSpPr>
      <xdr:spPr>
        <a:xfrm>
          <a:off x="13745219"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1" name="n_2aveValue【消防施設】&#10;有形固定資産減価償却率">
          <a:extLst>
            <a:ext uri="{FF2B5EF4-FFF2-40B4-BE49-F238E27FC236}">
              <a16:creationId xmlns:a16="http://schemas.microsoft.com/office/drawing/2014/main" id="{ED3A7400-3DAB-43C5-A10C-CD11A423594D}"/>
            </a:ext>
          </a:extLst>
        </xdr:cNvPr>
        <xdr:cNvSpPr txBox="1"/>
      </xdr:nvSpPr>
      <xdr:spPr>
        <a:xfrm>
          <a:off x="129641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72" name="n_3aveValue【消防施設】&#10;有形固定資産減価償却率">
          <a:extLst>
            <a:ext uri="{FF2B5EF4-FFF2-40B4-BE49-F238E27FC236}">
              <a16:creationId xmlns:a16="http://schemas.microsoft.com/office/drawing/2014/main" id="{22F6F4FD-C679-44A0-ADBC-E25E8632EE77}"/>
            </a:ext>
          </a:extLst>
        </xdr:cNvPr>
        <xdr:cNvSpPr txBox="1"/>
      </xdr:nvSpPr>
      <xdr:spPr>
        <a:xfrm>
          <a:off x="12164069"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73" name="n_4aveValue【消防施設】&#10;有形固定資産減価償却率">
          <a:extLst>
            <a:ext uri="{FF2B5EF4-FFF2-40B4-BE49-F238E27FC236}">
              <a16:creationId xmlns:a16="http://schemas.microsoft.com/office/drawing/2014/main" id="{BFEDEAAA-E371-4DE8-9A0B-96F95AF0FF21}"/>
            </a:ext>
          </a:extLst>
        </xdr:cNvPr>
        <xdr:cNvSpPr txBox="1"/>
      </xdr:nvSpPr>
      <xdr:spPr>
        <a:xfrm>
          <a:off x="113544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31132</xdr:rowOff>
    </xdr:from>
    <xdr:ext cx="405111" cy="259045"/>
    <xdr:sp macro="" textlink="">
      <xdr:nvSpPr>
        <xdr:cNvPr id="774" name="n_1mainValue【消防施設】&#10;有形固定資産減価償却率">
          <a:extLst>
            <a:ext uri="{FF2B5EF4-FFF2-40B4-BE49-F238E27FC236}">
              <a16:creationId xmlns:a16="http://schemas.microsoft.com/office/drawing/2014/main" id="{32560F17-E76A-4B98-A100-CC9146C302D4}"/>
            </a:ext>
          </a:extLst>
        </xdr:cNvPr>
        <xdr:cNvSpPr txBox="1"/>
      </xdr:nvSpPr>
      <xdr:spPr>
        <a:xfrm>
          <a:off x="13745219" y="1299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78757</xdr:rowOff>
    </xdr:from>
    <xdr:ext cx="405111" cy="259045"/>
    <xdr:sp macro="" textlink="">
      <xdr:nvSpPr>
        <xdr:cNvPr id="775" name="n_2mainValue【消防施設】&#10;有形固定資産減価償却率">
          <a:extLst>
            <a:ext uri="{FF2B5EF4-FFF2-40B4-BE49-F238E27FC236}">
              <a16:creationId xmlns:a16="http://schemas.microsoft.com/office/drawing/2014/main" id="{B560E1AF-4B16-4C69-BAC2-191F98E2784A}"/>
            </a:ext>
          </a:extLst>
        </xdr:cNvPr>
        <xdr:cNvSpPr txBox="1"/>
      </xdr:nvSpPr>
      <xdr:spPr>
        <a:xfrm>
          <a:off x="12964169" y="1271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776" name="n_3mainValue【消防施設】&#10;有形固定資産減価償却率">
          <a:extLst>
            <a:ext uri="{FF2B5EF4-FFF2-40B4-BE49-F238E27FC236}">
              <a16:creationId xmlns:a16="http://schemas.microsoft.com/office/drawing/2014/main" id="{AB28B7A7-BC47-41E6-9D10-4A83ADB3DA51}"/>
            </a:ext>
          </a:extLst>
        </xdr:cNvPr>
        <xdr:cNvSpPr txBox="1"/>
      </xdr:nvSpPr>
      <xdr:spPr>
        <a:xfrm>
          <a:off x="12164069" y="1262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34941</xdr:rowOff>
    </xdr:from>
    <xdr:ext cx="405111" cy="259045"/>
    <xdr:sp macro="" textlink="">
      <xdr:nvSpPr>
        <xdr:cNvPr id="777" name="n_4mainValue【消防施設】&#10;有形固定資産減価償却率">
          <a:extLst>
            <a:ext uri="{FF2B5EF4-FFF2-40B4-BE49-F238E27FC236}">
              <a16:creationId xmlns:a16="http://schemas.microsoft.com/office/drawing/2014/main" id="{8CBBC8B5-326A-4A55-9119-2A828645D1F6}"/>
            </a:ext>
          </a:extLst>
        </xdr:cNvPr>
        <xdr:cNvSpPr txBox="1"/>
      </xdr:nvSpPr>
      <xdr:spPr>
        <a:xfrm>
          <a:off x="11354444" y="1251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4A350F00-332F-41D5-AB3A-B0514730AD85}"/>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AC0A1588-AB22-4EE1-BBF3-30ED2A0215B4}"/>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10232C9-F990-4923-A4A9-874E79C1C358}"/>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A7CBBC3D-2BD4-4408-BB51-D6F3EE7F615C}"/>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297CDD3E-8335-464F-9C7F-998C76B6EE67}"/>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DD744C0E-5C66-4BC5-B4C2-46CC2BA702F9}"/>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1A3E5CE9-8295-4F3C-BED7-504DAC9E443D}"/>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F158259-15C9-4703-BCB0-A20681D56CEA}"/>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7DA9219-EB6E-4DAD-BD35-6683E5B7F2D9}"/>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60D8506E-D2E0-4C95-B89B-36ED514668F5}"/>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6ADB499E-B095-4B2B-8C24-FA5E87ACB28B}"/>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AB7838F6-FD64-426A-97A9-C6AB31AA6A3C}"/>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E87C4A4E-E7E3-4937-8336-18B1E96922AC}"/>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63F5A3C2-57F1-424D-B399-1CE086621BFB}"/>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62ABD677-8D05-42B3-80C6-714CBE07E82D}"/>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8E62FFFC-D4B7-43CA-9395-DC8ADFDFD984}"/>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D3DB9292-0984-41EB-AE92-10BEFE1DCA92}"/>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6DD915B9-FBFB-449F-B2C4-277CA13B3111}"/>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E79B857E-E3B4-486C-AFA7-2EDE776F5287}"/>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C5F2A03A-988B-4C09-AD67-9BFBB2E47315}"/>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3EDB8EAD-8407-477B-8D7F-19B4A35F97A3}"/>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BA2D19DB-1DB7-4346-B1B5-E26083E82D64}"/>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67A41EC8-A571-41D1-AA9C-2F49D378E19D}"/>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167639</xdr:rowOff>
    </xdr:from>
    <xdr:to>
      <xdr:col>116</xdr:col>
      <xdr:colOff>62864</xdr:colOff>
      <xdr:row>84</xdr:row>
      <xdr:rowOff>160020</xdr:rowOff>
    </xdr:to>
    <xdr:cxnSp macro="">
      <xdr:nvCxnSpPr>
        <xdr:cNvPr id="801" name="直線コネクタ 800">
          <a:extLst>
            <a:ext uri="{FF2B5EF4-FFF2-40B4-BE49-F238E27FC236}">
              <a16:creationId xmlns:a16="http://schemas.microsoft.com/office/drawing/2014/main" id="{F698F99F-1BE2-467B-A326-FC1CAF5A3F06}"/>
            </a:ext>
          </a:extLst>
        </xdr:cNvPr>
        <xdr:cNvCxnSpPr/>
      </xdr:nvCxnSpPr>
      <xdr:spPr>
        <a:xfrm flipV="1">
          <a:off x="19954239" y="12642214"/>
          <a:ext cx="0" cy="1132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802" name="【消防施設】&#10;一人当たり面積最小値テキスト">
          <a:extLst>
            <a:ext uri="{FF2B5EF4-FFF2-40B4-BE49-F238E27FC236}">
              <a16:creationId xmlns:a16="http://schemas.microsoft.com/office/drawing/2014/main" id="{6031F1B7-714F-4710-A203-F89BA78A94CA}"/>
            </a:ext>
          </a:extLst>
        </xdr:cNvPr>
        <xdr:cNvSpPr txBox="1"/>
      </xdr:nvSpPr>
      <xdr:spPr>
        <a:xfrm>
          <a:off x="19992975"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160020</xdr:rowOff>
    </xdr:from>
    <xdr:to>
      <xdr:col>116</xdr:col>
      <xdr:colOff>152400</xdr:colOff>
      <xdr:row>84</xdr:row>
      <xdr:rowOff>160020</xdr:rowOff>
    </xdr:to>
    <xdr:cxnSp macro="">
      <xdr:nvCxnSpPr>
        <xdr:cNvPr id="803" name="直線コネクタ 802">
          <a:extLst>
            <a:ext uri="{FF2B5EF4-FFF2-40B4-BE49-F238E27FC236}">
              <a16:creationId xmlns:a16="http://schemas.microsoft.com/office/drawing/2014/main" id="{BFB35A1F-9A71-4BAE-8B79-B0F155C1AA0A}"/>
            </a:ext>
          </a:extLst>
        </xdr:cNvPr>
        <xdr:cNvCxnSpPr/>
      </xdr:nvCxnSpPr>
      <xdr:spPr>
        <a:xfrm>
          <a:off x="19878675" y="137744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201017EB-866D-4E64-AC9B-0EC862532F3C}"/>
            </a:ext>
          </a:extLst>
        </xdr:cNvPr>
        <xdr:cNvSpPr txBox="1"/>
      </xdr:nvSpPr>
      <xdr:spPr>
        <a:xfrm>
          <a:off x="19992975" y="124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167639</xdr:rowOff>
    </xdr:from>
    <xdr:to>
      <xdr:col>116</xdr:col>
      <xdr:colOff>152400</xdr:colOff>
      <xdr:row>77</xdr:row>
      <xdr:rowOff>167639</xdr:rowOff>
    </xdr:to>
    <xdr:cxnSp macro="">
      <xdr:nvCxnSpPr>
        <xdr:cNvPr id="805" name="直線コネクタ 804">
          <a:extLst>
            <a:ext uri="{FF2B5EF4-FFF2-40B4-BE49-F238E27FC236}">
              <a16:creationId xmlns:a16="http://schemas.microsoft.com/office/drawing/2014/main" id="{278D43BF-AEA4-4D2C-BEA3-F1FAA6014CEC}"/>
            </a:ext>
          </a:extLst>
        </xdr:cNvPr>
        <xdr:cNvCxnSpPr/>
      </xdr:nvCxnSpPr>
      <xdr:spPr>
        <a:xfrm>
          <a:off x="19878675" y="12642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120666</xdr:rowOff>
    </xdr:from>
    <xdr:ext cx="469744" cy="259045"/>
    <xdr:sp macro="" textlink="">
      <xdr:nvSpPr>
        <xdr:cNvPr id="806" name="【消防施設】&#10;一人当たり面積平均値テキスト">
          <a:extLst>
            <a:ext uri="{FF2B5EF4-FFF2-40B4-BE49-F238E27FC236}">
              <a16:creationId xmlns:a16="http://schemas.microsoft.com/office/drawing/2014/main" id="{5B8EE985-BEDC-4247-A850-44625988B2AA}"/>
            </a:ext>
          </a:extLst>
        </xdr:cNvPr>
        <xdr:cNvSpPr txBox="1"/>
      </xdr:nvSpPr>
      <xdr:spPr>
        <a:xfrm>
          <a:off x="19992975" y="132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97789</xdr:rowOff>
    </xdr:from>
    <xdr:to>
      <xdr:col>116</xdr:col>
      <xdr:colOff>114300</xdr:colOff>
      <xdr:row>83</xdr:row>
      <xdr:rowOff>27939</xdr:rowOff>
    </xdr:to>
    <xdr:sp macro="" textlink="">
      <xdr:nvSpPr>
        <xdr:cNvPr id="807" name="フローチャート: 判断 806">
          <a:extLst>
            <a:ext uri="{FF2B5EF4-FFF2-40B4-BE49-F238E27FC236}">
              <a16:creationId xmlns:a16="http://schemas.microsoft.com/office/drawing/2014/main" id="{34C61519-678E-4D22-A666-15650FFCCD60}"/>
            </a:ext>
          </a:extLst>
        </xdr:cNvPr>
        <xdr:cNvSpPr/>
      </xdr:nvSpPr>
      <xdr:spPr>
        <a:xfrm>
          <a:off x="19897725" y="13385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808" name="フローチャート: 判断 807">
          <a:extLst>
            <a:ext uri="{FF2B5EF4-FFF2-40B4-BE49-F238E27FC236}">
              <a16:creationId xmlns:a16="http://schemas.microsoft.com/office/drawing/2014/main" id="{E245B34D-9BFF-47AD-8132-A8958DC6BBE8}"/>
            </a:ext>
          </a:extLst>
        </xdr:cNvPr>
        <xdr:cNvSpPr/>
      </xdr:nvSpPr>
      <xdr:spPr>
        <a:xfrm>
          <a:off x="19154775" y="136042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809" name="フローチャート: 判断 808">
          <a:extLst>
            <a:ext uri="{FF2B5EF4-FFF2-40B4-BE49-F238E27FC236}">
              <a16:creationId xmlns:a16="http://schemas.microsoft.com/office/drawing/2014/main" id="{E3172BE6-4C34-455C-92A1-43E5D7AD201E}"/>
            </a:ext>
          </a:extLst>
        </xdr:cNvPr>
        <xdr:cNvSpPr/>
      </xdr:nvSpPr>
      <xdr:spPr>
        <a:xfrm>
          <a:off x="18345150" y="135705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0" name="フローチャート: 判断 809">
          <a:extLst>
            <a:ext uri="{FF2B5EF4-FFF2-40B4-BE49-F238E27FC236}">
              <a16:creationId xmlns:a16="http://schemas.microsoft.com/office/drawing/2014/main" id="{35A42873-E5C4-40BF-841F-B35A06E460D9}"/>
            </a:ext>
          </a:extLst>
        </xdr:cNvPr>
        <xdr:cNvSpPr/>
      </xdr:nvSpPr>
      <xdr:spPr>
        <a:xfrm>
          <a:off x="17554575" y="13585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11" name="フローチャート: 判断 810">
          <a:extLst>
            <a:ext uri="{FF2B5EF4-FFF2-40B4-BE49-F238E27FC236}">
              <a16:creationId xmlns:a16="http://schemas.microsoft.com/office/drawing/2014/main" id="{10A2A034-6E58-4F03-BE76-A2A56FF1CB15}"/>
            </a:ext>
          </a:extLst>
        </xdr:cNvPr>
        <xdr:cNvSpPr/>
      </xdr:nvSpPr>
      <xdr:spPr>
        <a:xfrm>
          <a:off x="16754475" y="136086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7F09A51-115C-488F-9B9A-348BC4323278}"/>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0CA3B04-8A98-4DD1-8530-959C0B324172}"/>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E9EE0A02-C1E9-4505-8850-CAFD7C001B69}"/>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6B40118-B330-4099-874C-A316249C3A04}"/>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01CA43C-3C3E-4B9F-B458-C64D719731D0}"/>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7" name="楕円 816">
          <a:extLst>
            <a:ext uri="{FF2B5EF4-FFF2-40B4-BE49-F238E27FC236}">
              <a16:creationId xmlns:a16="http://schemas.microsoft.com/office/drawing/2014/main" id="{4F07B12D-2137-4218-A827-C17899DA46E2}"/>
            </a:ext>
          </a:extLst>
        </xdr:cNvPr>
        <xdr:cNvSpPr/>
      </xdr:nvSpPr>
      <xdr:spPr>
        <a:xfrm>
          <a:off x="19897725" y="137172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24147</xdr:rowOff>
    </xdr:from>
    <xdr:ext cx="469744" cy="259045"/>
    <xdr:sp macro="" textlink="">
      <xdr:nvSpPr>
        <xdr:cNvPr id="818" name="【消防施設】&#10;一人当たり面積該当値テキスト">
          <a:extLst>
            <a:ext uri="{FF2B5EF4-FFF2-40B4-BE49-F238E27FC236}">
              <a16:creationId xmlns:a16="http://schemas.microsoft.com/office/drawing/2014/main" id="{80D24817-2426-4FB0-A2EC-4ECC213D067A}"/>
            </a:ext>
          </a:extLst>
        </xdr:cNvPr>
        <xdr:cNvSpPr txBox="1"/>
      </xdr:nvSpPr>
      <xdr:spPr>
        <a:xfrm>
          <a:off x="19992975"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819" name="楕円 818">
          <a:extLst>
            <a:ext uri="{FF2B5EF4-FFF2-40B4-BE49-F238E27FC236}">
              <a16:creationId xmlns:a16="http://schemas.microsoft.com/office/drawing/2014/main" id="{720E8F76-B2DA-4D4D-B787-E0631517250A}"/>
            </a:ext>
          </a:extLst>
        </xdr:cNvPr>
        <xdr:cNvSpPr/>
      </xdr:nvSpPr>
      <xdr:spPr>
        <a:xfrm>
          <a:off x="19154775" y="13724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163830</xdr:rowOff>
    </xdr:to>
    <xdr:cxnSp macro="">
      <xdr:nvCxnSpPr>
        <xdr:cNvPr id="820" name="直線コネクタ 819">
          <a:extLst>
            <a:ext uri="{FF2B5EF4-FFF2-40B4-BE49-F238E27FC236}">
              <a16:creationId xmlns:a16="http://schemas.microsoft.com/office/drawing/2014/main" id="{6D473640-5836-4C8D-AB10-1254FD0D9C6B}"/>
            </a:ext>
          </a:extLst>
        </xdr:cNvPr>
        <xdr:cNvCxnSpPr/>
      </xdr:nvCxnSpPr>
      <xdr:spPr>
        <a:xfrm flipV="1">
          <a:off x="19202400" y="1377442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21" name="楕円 820">
          <a:extLst>
            <a:ext uri="{FF2B5EF4-FFF2-40B4-BE49-F238E27FC236}">
              <a16:creationId xmlns:a16="http://schemas.microsoft.com/office/drawing/2014/main" id="{E7B7B616-AE4A-4A74-BA15-F4B691B82301}"/>
            </a:ext>
          </a:extLst>
        </xdr:cNvPr>
        <xdr:cNvSpPr/>
      </xdr:nvSpPr>
      <xdr:spPr>
        <a:xfrm>
          <a:off x="18345150" y="137280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167639</xdr:rowOff>
    </xdr:to>
    <xdr:cxnSp macro="">
      <xdr:nvCxnSpPr>
        <xdr:cNvPr id="822" name="直線コネクタ 821">
          <a:extLst>
            <a:ext uri="{FF2B5EF4-FFF2-40B4-BE49-F238E27FC236}">
              <a16:creationId xmlns:a16="http://schemas.microsoft.com/office/drawing/2014/main" id="{0913A75D-DE41-4A0C-993E-3AD09B3B8AFC}"/>
            </a:ext>
          </a:extLst>
        </xdr:cNvPr>
        <xdr:cNvCxnSpPr/>
      </xdr:nvCxnSpPr>
      <xdr:spPr>
        <a:xfrm flipV="1">
          <a:off x="18392775" y="13771880"/>
          <a:ext cx="8096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823" name="楕円 822">
          <a:extLst>
            <a:ext uri="{FF2B5EF4-FFF2-40B4-BE49-F238E27FC236}">
              <a16:creationId xmlns:a16="http://schemas.microsoft.com/office/drawing/2014/main" id="{8BBB95CF-CC5A-4F53-8A6F-F61AE6C241C3}"/>
            </a:ext>
          </a:extLst>
        </xdr:cNvPr>
        <xdr:cNvSpPr/>
      </xdr:nvSpPr>
      <xdr:spPr>
        <a:xfrm>
          <a:off x="17554575" y="137280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84</xdr:row>
      <xdr:rowOff>167639</xdr:rowOff>
    </xdr:to>
    <xdr:cxnSp macro="">
      <xdr:nvCxnSpPr>
        <xdr:cNvPr id="824" name="直線コネクタ 823">
          <a:extLst>
            <a:ext uri="{FF2B5EF4-FFF2-40B4-BE49-F238E27FC236}">
              <a16:creationId xmlns:a16="http://schemas.microsoft.com/office/drawing/2014/main" id="{C4A30892-2C34-443D-9104-98D36019ACD1}"/>
            </a:ext>
          </a:extLst>
        </xdr:cNvPr>
        <xdr:cNvCxnSpPr/>
      </xdr:nvCxnSpPr>
      <xdr:spPr>
        <a:xfrm>
          <a:off x="17602200" y="137756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5" name="楕円 824">
          <a:extLst>
            <a:ext uri="{FF2B5EF4-FFF2-40B4-BE49-F238E27FC236}">
              <a16:creationId xmlns:a16="http://schemas.microsoft.com/office/drawing/2014/main" id="{364EB3B8-9FD0-4838-934F-1C163E97F263}"/>
            </a:ext>
          </a:extLst>
        </xdr:cNvPr>
        <xdr:cNvSpPr/>
      </xdr:nvSpPr>
      <xdr:spPr>
        <a:xfrm>
          <a:off x="16754475" y="13963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86</xdr:row>
      <xdr:rowOff>76200</xdr:rowOff>
    </xdr:to>
    <xdr:cxnSp macro="">
      <xdr:nvCxnSpPr>
        <xdr:cNvPr id="826" name="直線コネクタ 825">
          <a:extLst>
            <a:ext uri="{FF2B5EF4-FFF2-40B4-BE49-F238E27FC236}">
              <a16:creationId xmlns:a16="http://schemas.microsoft.com/office/drawing/2014/main" id="{1DABF8DF-FDEB-4AD4-908F-7660E1B6ABFD}"/>
            </a:ext>
          </a:extLst>
        </xdr:cNvPr>
        <xdr:cNvCxnSpPr/>
      </xdr:nvCxnSpPr>
      <xdr:spPr>
        <a:xfrm flipV="1">
          <a:off x="16802100" y="13775689"/>
          <a:ext cx="800100" cy="2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827" name="n_1aveValue【消防施設】&#10;一人当たり面積">
          <a:extLst>
            <a:ext uri="{FF2B5EF4-FFF2-40B4-BE49-F238E27FC236}">
              <a16:creationId xmlns:a16="http://schemas.microsoft.com/office/drawing/2014/main" id="{71BFFFAE-8731-445A-80C0-BB01842858B4}"/>
            </a:ext>
          </a:extLst>
        </xdr:cNvPr>
        <xdr:cNvSpPr txBox="1"/>
      </xdr:nvSpPr>
      <xdr:spPr>
        <a:xfrm>
          <a:off x="18983402"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28" name="n_2aveValue【消防施設】&#10;一人当たり面積">
          <a:extLst>
            <a:ext uri="{FF2B5EF4-FFF2-40B4-BE49-F238E27FC236}">
              <a16:creationId xmlns:a16="http://schemas.microsoft.com/office/drawing/2014/main" id="{A61BDA33-78F4-415B-B36D-C41E5C6E4102}"/>
            </a:ext>
          </a:extLst>
        </xdr:cNvPr>
        <xdr:cNvSpPr txBox="1"/>
      </xdr:nvSpPr>
      <xdr:spPr>
        <a:xfrm>
          <a:off x="18183302" y="133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29" name="n_3aveValue【消防施設】&#10;一人当たり面積">
          <a:extLst>
            <a:ext uri="{FF2B5EF4-FFF2-40B4-BE49-F238E27FC236}">
              <a16:creationId xmlns:a16="http://schemas.microsoft.com/office/drawing/2014/main" id="{3D9A7653-F5F4-46A9-8972-61FA3F4CC7BB}"/>
            </a:ext>
          </a:extLst>
        </xdr:cNvPr>
        <xdr:cNvSpPr txBox="1"/>
      </xdr:nvSpPr>
      <xdr:spPr>
        <a:xfrm>
          <a:off x="17383202"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30" name="n_4aveValue【消防施設】&#10;一人当たり面積">
          <a:extLst>
            <a:ext uri="{FF2B5EF4-FFF2-40B4-BE49-F238E27FC236}">
              <a16:creationId xmlns:a16="http://schemas.microsoft.com/office/drawing/2014/main" id="{D369CF11-3B6F-4DBA-9159-685E4A32D996}"/>
            </a:ext>
          </a:extLst>
        </xdr:cNvPr>
        <xdr:cNvSpPr txBox="1"/>
      </xdr:nvSpPr>
      <xdr:spPr>
        <a:xfrm>
          <a:off x="16592627"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831" name="n_1mainValue【消防施設】&#10;一人当たり面積">
          <a:extLst>
            <a:ext uri="{FF2B5EF4-FFF2-40B4-BE49-F238E27FC236}">
              <a16:creationId xmlns:a16="http://schemas.microsoft.com/office/drawing/2014/main" id="{A275F765-9983-4CAE-BACB-ED055D9792D2}"/>
            </a:ext>
          </a:extLst>
        </xdr:cNvPr>
        <xdr:cNvSpPr txBox="1"/>
      </xdr:nvSpPr>
      <xdr:spPr>
        <a:xfrm>
          <a:off x="18983402" y="138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832" name="n_2mainValue【消防施設】&#10;一人当たり面積">
          <a:extLst>
            <a:ext uri="{FF2B5EF4-FFF2-40B4-BE49-F238E27FC236}">
              <a16:creationId xmlns:a16="http://schemas.microsoft.com/office/drawing/2014/main" id="{77459875-AA41-4441-BF15-3CD8BCCDAE41}"/>
            </a:ext>
          </a:extLst>
        </xdr:cNvPr>
        <xdr:cNvSpPr txBox="1"/>
      </xdr:nvSpPr>
      <xdr:spPr>
        <a:xfrm>
          <a:off x="18183302"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38116</xdr:rowOff>
    </xdr:from>
    <xdr:ext cx="469744" cy="259045"/>
    <xdr:sp macro="" textlink="">
      <xdr:nvSpPr>
        <xdr:cNvPr id="833" name="n_3mainValue【消防施設】&#10;一人当たり面積">
          <a:extLst>
            <a:ext uri="{FF2B5EF4-FFF2-40B4-BE49-F238E27FC236}">
              <a16:creationId xmlns:a16="http://schemas.microsoft.com/office/drawing/2014/main" id="{CA2F860F-A0FF-49FA-827A-43D6C84CC5E2}"/>
            </a:ext>
          </a:extLst>
        </xdr:cNvPr>
        <xdr:cNvSpPr txBox="1"/>
      </xdr:nvSpPr>
      <xdr:spPr>
        <a:xfrm>
          <a:off x="17383202"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4" name="n_4mainValue【消防施設】&#10;一人当たり面積">
          <a:extLst>
            <a:ext uri="{FF2B5EF4-FFF2-40B4-BE49-F238E27FC236}">
              <a16:creationId xmlns:a16="http://schemas.microsoft.com/office/drawing/2014/main" id="{C23F7835-B3BA-4553-9863-8676A7A2A822}"/>
            </a:ext>
          </a:extLst>
        </xdr:cNvPr>
        <xdr:cNvSpPr txBox="1"/>
      </xdr:nvSpPr>
      <xdr:spPr>
        <a:xfrm>
          <a:off x="1659262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6FC332A0-60CD-4434-A607-8109AA7389CE}"/>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6CFAD53-ADDA-47CB-9D31-3FB819BC7ED5}"/>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AD865807-2080-4BE1-B386-DBA8CF5FEF41}"/>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E725B894-B64F-41B0-B0FB-1F860426FA02}"/>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A551FF95-CB0D-4141-88D6-44501EFDC00E}"/>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87BF6C3C-8218-4429-AF6C-529FA68D3262}"/>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D998EBBF-46F0-4A23-9B52-C8E9B3F7A5DE}"/>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B57EFC8E-F7CF-4C6D-824C-198A2E8E1DD6}"/>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2F456422-F42E-4FD4-9061-3E560E82E2E6}"/>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F12BD947-8074-47AC-A5E7-30C0BED7C082}"/>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3DB260F6-E8FE-4F8F-B44D-3146475C74B0}"/>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51CCC6E7-1D0A-47FF-A4E6-015AC2FD5DD4}"/>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7" name="テキスト ボックス 846">
          <a:extLst>
            <a:ext uri="{FF2B5EF4-FFF2-40B4-BE49-F238E27FC236}">
              <a16:creationId xmlns:a16="http://schemas.microsoft.com/office/drawing/2014/main" id="{691A9BC0-9591-4DC6-9C0E-A94A8EE371F8}"/>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F593E59E-4771-4862-8505-0C75E710ED1B}"/>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E9953DC8-51EA-4FBC-B15A-BB9BBE39D00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B95D5053-5754-472C-A1F5-A86F58CC3D27}"/>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CE904900-11BB-429E-AC47-4A1AE35C7BD5}"/>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E6D804B-D013-4757-B738-5C474ADDA6D1}"/>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ADC15E18-B3E7-449E-B1EF-57930BA93135}"/>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B7770E52-FD84-4E48-A592-4EE79F203712}"/>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5" name="テキスト ボックス 854">
          <a:extLst>
            <a:ext uri="{FF2B5EF4-FFF2-40B4-BE49-F238E27FC236}">
              <a16:creationId xmlns:a16="http://schemas.microsoft.com/office/drawing/2014/main" id="{EFA85288-E491-44D9-A6A7-211B9AA1F244}"/>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C781F5C9-1069-45ED-8F40-BD6934540D8A}"/>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556A4005-B78A-4534-AB31-3838A430D29D}"/>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13336</xdr:rowOff>
    </xdr:from>
    <xdr:to>
      <xdr:col>85</xdr:col>
      <xdr:colOff>126364</xdr:colOff>
      <xdr:row>108</xdr:row>
      <xdr:rowOff>36195</xdr:rowOff>
    </xdr:to>
    <xdr:cxnSp macro="">
      <xdr:nvCxnSpPr>
        <xdr:cNvPr id="858" name="直線コネクタ 857">
          <a:extLst>
            <a:ext uri="{FF2B5EF4-FFF2-40B4-BE49-F238E27FC236}">
              <a16:creationId xmlns:a16="http://schemas.microsoft.com/office/drawing/2014/main" id="{E65ACC5E-5B5F-44D6-BA10-4C13FC3C07E8}"/>
            </a:ext>
          </a:extLst>
        </xdr:cNvPr>
        <xdr:cNvCxnSpPr/>
      </xdr:nvCxnSpPr>
      <xdr:spPr>
        <a:xfrm flipV="1">
          <a:off x="14696439" y="16469361"/>
          <a:ext cx="0" cy="122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40022</xdr:rowOff>
    </xdr:from>
    <xdr:ext cx="405111" cy="259045"/>
    <xdr:sp macro="" textlink="">
      <xdr:nvSpPr>
        <xdr:cNvPr id="859" name="【庁舎】&#10;有形固定資産減価償却率最小値テキスト">
          <a:extLst>
            <a:ext uri="{FF2B5EF4-FFF2-40B4-BE49-F238E27FC236}">
              <a16:creationId xmlns:a16="http://schemas.microsoft.com/office/drawing/2014/main" id="{24B7D773-F9D8-4B80-8CCA-51D430CFEC25}"/>
            </a:ext>
          </a:extLst>
        </xdr:cNvPr>
        <xdr:cNvSpPr txBox="1"/>
      </xdr:nvSpPr>
      <xdr:spPr>
        <a:xfrm>
          <a:off x="14735175"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36195</xdr:rowOff>
    </xdr:from>
    <xdr:to>
      <xdr:col>86</xdr:col>
      <xdr:colOff>25400</xdr:colOff>
      <xdr:row>108</xdr:row>
      <xdr:rowOff>36195</xdr:rowOff>
    </xdr:to>
    <xdr:cxnSp macro="">
      <xdr:nvCxnSpPr>
        <xdr:cNvPr id="860" name="直線コネクタ 859">
          <a:extLst>
            <a:ext uri="{FF2B5EF4-FFF2-40B4-BE49-F238E27FC236}">
              <a16:creationId xmlns:a16="http://schemas.microsoft.com/office/drawing/2014/main" id="{B875CE41-2515-4F2A-9401-A5FDC7066ED6}"/>
            </a:ext>
          </a:extLst>
        </xdr:cNvPr>
        <xdr:cNvCxnSpPr/>
      </xdr:nvCxnSpPr>
      <xdr:spPr>
        <a:xfrm>
          <a:off x="14611350" y="17695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131463</xdr:rowOff>
    </xdr:from>
    <xdr:ext cx="340478" cy="259045"/>
    <xdr:sp macro="" textlink="">
      <xdr:nvSpPr>
        <xdr:cNvPr id="861" name="【庁舎】&#10;有形固定資産減価償却率最大値テキスト">
          <a:extLst>
            <a:ext uri="{FF2B5EF4-FFF2-40B4-BE49-F238E27FC236}">
              <a16:creationId xmlns:a16="http://schemas.microsoft.com/office/drawing/2014/main" id="{C4139B66-9655-4CD7-9715-2386C95A4915}"/>
            </a:ext>
          </a:extLst>
        </xdr:cNvPr>
        <xdr:cNvSpPr txBox="1"/>
      </xdr:nvSpPr>
      <xdr:spPr>
        <a:xfrm>
          <a:off x="14735175" y="1624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13336</xdr:rowOff>
    </xdr:from>
    <xdr:to>
      <xdr:col>86</xdr:col>
      <xdr:colOff>25400</xdr:colOff>
      <xdr:row>101</xdr:row>
      <xdr:rowOff>13336</xdr:rowOff>
    </xdr:to>
    <xdr:cxnSp macro="">
      <xdr:nvCxnSpPr>
        <xdr:cNvPr id="862" name="直線コネクタ 861">
          <a:extLst>
            <a:ext uri="{FF2B5EF4-FFF2-40B4-BE49-F238E27FC236}">
              <a16:creationId xmlns:a16="http://schemas.microsoft.com/office/drawing/2014/main" id="{5175C182-9180-466E-AB52-DF9F713B8166}"/>
            </a:ext>
          </a:extLst>
        </xdr:cNvPr>
        <xdr:cNvCxnSpPr/>
      </xdr:nvCxnSpPr>
      <xdr:spPr>
        <a:xfrm>
          <a:off x="14611350" y="164693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863" name="【庁舎】&#10;有形固定資産減価償却率平均値テキスト">
          <a:extLst>
            <a:ext uri="{FF2B5EF4-FFF2-40B4-BE49-F238E27FC236}">
              <a16:creationId xmlns:a16="http://schemas.microsoft.com/office/drawing/2014/main" id="{3E74073C-1DCC-482C-B0BF-20E39468B7B4}"/>
            </a:ext>
          </a:extLst>
        </xdr:cNvPr>
        <xdr:cNvSpPr txBox="1"/>
      </xdr:nvSpPr>
      <xdr:spPr>
        <a:xfrm>
          <a:off x="14735175" y="1700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4" name="フローチャート: 判断 863">
          <a:extLst>
            <a:ext uri="{FF2B5EF4-FFF2-40B4-BE49-F238E27FC236}">
              <a16:creationId xmlns:a16="http://schemas.microsoft.com/office/drawing/2014/main" id="{C5280DD8-0F0B-4780-A078-72D5E1C8D3E0}"/>
            </a:ext>
          </a:extLst>
        </xdr:cNvPr>
        <xdr:cNvSpPr/>
      </xdr:nvSpPr>
      <xdr:spPr>
        <a:xfrm>
          <a:off x="14649450" y="170224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55880</xdr:rowOff>
    </xdr:from>
    <xdr:to>
      <xdr:col>81</xdr:col>
      <xdr:colOff>101600</xdr:colOff>
      <xdr:row>105</xdr:row>
      <xdr:rowOff>157480</xdr:rowOff>
    </xdr:to>
    <xdr:sp macro="" textlink="">
      <xdr:nvSpPr>
        <xdr:cNvPr id="865" name="フローチャート: 判断 864">
          <a:extLst>
            <a:ext uri="{FF2B5EF4-FFF2-40B4-BE49-F238E27FC236}">
              <a16:creationId xmlns:a16="http://schemas.microsoft.com/office/drawing/2014/main" id="{BE46035F-A9BC-48E7-8ADD-100F0410A2CD}"/>
            </a:ext>
          </a:extLst>
        </xdr:cNvPr>
        <xdr:cNvSpPr/>
      </xdr:nvSpPr>
      <xdr:spPr>
        <a:xfrm>
          <a:off x="13887450" y="17200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66" name="フローチャート: 判断 865">
          <a:extLst>
            <a:ext uri="{FF2B5EF4-FFF2-40B4-BE49-F238E27FC236}">
              <a16:creationId xmlns:a16="http://schemas.microsoft.com/office/drawing/2014/main" id="{9144A0A3-6B5C-4041-B5B2-C7A1098AF2A8}"/>
            </a:ext>
          </a:extLst>
        </xdr:cNvPr>
        <xdr:cNvSpPr/>
      </xdr:nvSpPr>
      <xdr:spPr>
        <a:xfrm>
          <a:off x="13096875" y="173723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867" name="フローチャート: 判断 866">
          <a:extLst>
            <a:ext uri="{FF2B5EF4-FFF2-40B4-BE49-F238E27FC236}">
              <a16:creationId xmlns:a16="http://schemas.microsoft.com/office/drawing/2014/main" id="{B555B6A9-BB13-4F75-B8D0-B5F248097596}"/>
            </a:ext>
          </a:extLst>
        </xdr:cNvPr>
        <xdr:cNvSpPr/>
      </xdr:nvSpPr>
      <xdr:spPr>
        <a:xfrm>
          <a:off x="12296775" y="173361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166370</xdr:rowOff>
    </xdr:from>
    <xdr:to>
      <xdr:col>67</xdr:col>
      <xdr:colOff>101600</xdr:colOff>
      <xdr:row>106</xdr:row>
      <xdr:rowOff>96520</xdr:rowOff>
    </xdr:to>
    <xdr:sp macro="" textlink="">
      <xdr:nvSpPr>
        <xdr:cNvPr id="868" name="フローチャート: 判断 867">
          <a:extLst>
            <a:ext uri="{FF2B5EF4-FFF2-40B4-BE49-F238E27FC236}">
              <a16:creationId xmlns:a16="http://schemas.microsoft.com/office/drawing/2014/main" id="{E9153101-716A-4D68-BDE1-6409615ABFAE}"/>
            </a:ext>
          </a:extLst>
        </xdr:cNvPr>
        <xdr:cNvSpPr/>
      </xdr:nvSpPr>
      <xdr:spPr>
        <a:xfrm>
          <a:off x="11487150" y="173081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A14EB4BE-95E1-44D2-B744-569EC6BD5979}"/>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5BFF3243-56B1-406B-B737-862011B7EBE8}"/>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4DD087D9-78AF-4801-AEE4-AAD10567CDB1}"/>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5635C12-8D13-4936-88CF-CEB295A2A55C}"/>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B24013F-6ADE-45F1-BA42-1E9EC3E5D579}"/>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137795</xdr:rowOff>
    </xdr:from>
    <xdr:to>
      <xdr:col>85</xdr:col>
      <xdr:colOff>177800</xdr:colOff>
      <xdr:row>102</xdr:row>
      <xdr:rowOff>67945</xdr:rowOff>
    </xdr:to>
    <xdr:sp macro="" textlink="">
      <xdr:nvSpPr>
        <xdr:cNvPr id="874" name="楕円 873">
          <a:extLst>
            <a:ext uri="{FF2B5EF4-FFF2-40B4-BE49-F238E27FC236}">
              <a16:creationId xmlns:a16="http://schemas.microsoft.com/office/drawing/2014/main" id="{125369C4-887D-4009-85A3-0C23DE342069}"/>
            </a:ext>
          </a:extLst>
        </xdr:cNvPr>
        <xdr:cNvSpPr/>
      </xdr:nvSpPr>
      <xdr:spPr>
        <a:xfrm>
          <a:off x="14649450" y="16600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160672</xdr:rowOff>
    </xdr:from>
    <xdr:ext cx="405111" cy="259045"/>
    <xdr:sp macro="" textlink="">
      <xdr:nvSpPr>
        <xdr:cNvPr id="875" name="【庁舎】&#10;有形固定資産減価償却率該当値テキスト">
          <a:extLst>
            <a:ext uri="{FF2B5EF4-FFF2-40B4-BE49-F238E27FC236}">
              <a16:creationId xmlns:a16="http://schemas.microsoft.com/office/drawing/2014/main" id="{089604F8-C3D8-46F8-B8D4-A29D21AE41A9}"/>
            </a:ext>
          </a:extLst>
        </xdr:cNvPr>
        <xdr:cNvSpPr txBox="1"/>
      </xdr:nvSpPr>
      <xdr:spPr>
        <a:xfrm>
          <a:off x="14735175"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876" name="楕円 875">
          <a:extLst>
            <a:ext uri="{FF2B5EF4-FFF2-40B4-BE49-F238E27FC236}">
              <a16:creationId xmlns:a16="http://schemas.microsoft.com/office/drawing/2014/main" id="{510F634B-284D-4A80-BA7D-FA55C4DE8CBF}"/>
            </a:ext>
          </a:extLst>
        </xdr:cNvPr>
        <xdr:cNvSpPr/>
      </xdr:nvSpPr>
      <xdr:spPr>
        <a:xfrm>
          <a:off x="13887450" y="176891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17145</xdr:rowOff>
    </xdr:from>
    <xdr:to>
      <xdr:col>85</xdr:col>
      <xdr:colOff>127000</xdr:colOff>
      <xdr:row>108</xdr:row>
      <xdr:rowOff>83820</xdr:rowOff>
    </xdr:to>
    <xdr:cxnSp macro="">
      <xdr:nvCxnSpPr>
        <xdr:cNvPr id="877" name="直線コネクタ 876">
          <a:extLst>
            <a:ext uri="{FF2B5EF4-FFF2-40B4-BE49-F238E27FC236}">
              <a16:creationId xmlns:a16="http://schemas.microsoft.com/office/drawing/2014/main" id="{85C835FA-3213-4F2A-B698-0E11049CAFD0}"/>
            </a:ext>
          </a:extLst>
        </xdr:cNvPr>
        <xdr:cNvCxnSpPr/>
      </xdr:nvCxnSpPr>
      <xdr:spPr>
        <a:xfrm flipV="1">
          <a:off x="13935075" y="16647795"/>
          <a:ext cx="762000" cy="10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636</xdr:rowOff>
    </xdr:from>
    <xdr:to>
      <xdr:col>76</xdr:col>
      <xdr:colOff>165100</xdr:colOff>
      <xdr:row>108</xdr:row>
      <xdr:rowOff>102236</xdr:rowOff>
    </xdr:to>
    <xdr:sp macro="" textlink="">
      <xdr:nvSpPr>
        <xdr:cNvPr id="878" name="楕円 877">
          <a:extLst>
            <a:ext uri="{FF2B5EF4-FFF2-40B4-BE49-F238E27FC236}">
              <a16:creationId xmlns:a16="http://schemas.microsoft.com/office/drawing/2014/main" id="{BC20FC1D-AFA0-45A4-978C-736DF4FAF218}"/>
            </a:ext>
          </a:extLst>
        </xdr:cNvPr>
        <xdr:cNvSpPr/>
      </xdr:nvSpPr>
      <xdr:spPr>
        <a:xfrm>
          <a:off x="13096875" y="176599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51436</xdr:rowOff>
    </xdr:from>
    <xdr:to>
      <xdr:col>81</xdr:col>
      <xdr:colOff>50800</xdr:colOff>
      <xdr:row>108</xdr:row>
      <xdr:rowOff>83820</xdr:rowOff>
    </xdr:to>
    <xdr:cxnSp macro="">
      <xdr:nvCxnSpPr>
        <xdr:cNvPr id="879" name="直線コネクタ 878">
          <a:extLst>
            <a:ext uri="{FF2B5EF4-FFF2-40B4-BE49-F238E27FC236}">
              <a16:creationId xmlns:a16="http://schemas.microsoft.com/office/drawing/2014/main" id="{45E263EB-D0D2-4FCA-9915-17BAB73D1213}"/>
            </a:ext>
          </a:extLst>
        </xdr:cNvPr>
        <xdr:cNvCxnSpPr/>
      </xdr:nvCxnSpPr>
      <xdr:spPr>
        <a:xfrm>
          <a:off x="13144500" y="17707611"/>
          <a:ext cx="79057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46355</xdr:rowOff>
    </xdr:from>
    <xdr:to>
      <xdr:col>72</xdr:col>
      <xdr:colOff>38100</xdr:colOff>
      <xdr:row>108</xdr:row>
      <xdr:rowOff>147955</xdr:rowOff>
    </xdr:to>
    <xdr:sp macro="" textlink="">
      <xdr:nvSpPr>
        <xdr:cNvPr id="880" name="楕円 879">
          <a:extLst>
            <a:ext uri="{FF2B5EF4-FFF2-40B4-BE49-F238E27FC236}">
              <a16:creationId xmlns:a16="http://schemas.microsoft.com/office/drawing/2014/main" id="{29D3EDDC-1026-48B3-81CB-219CEBE16A20}"/>
            </a:ext>
          </a:extLst>
        </xdr:cNvPr>
        <xdr:cNvSpPr/>
      </xdr:nvSpPr>
      <xdr:spPr>
        <a:xfrm>
          <a:off x="12296775" y="177088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51436</xdr:rowOff>
    </xdr:from>
    <xdr:to>
      <xdr:col>76</xdr:col>
      <xdr:colOff>114300</xdr:colOff>
      <xdr:row>108</xdr:row>
      <xdr:rowOff>97155</xdr:rowOff>
    </xdr:to>
    <xdr:cxnSp macro="">
      <xdr:nvCxnSpPr>
        <xdr:cNvPr id="881" name="直線コネクタ 880">
          <a:extLst>
            <a:ext uri="{FF2B5EF4-FFF2-40B4-BE49-F238E27FC236}">
              <a16:creationId xmlns:a16="http://schemas.microsoft.com/office/drawing/2014/main" id="{1A4D65FF-4DDA-4367-9960-D58E90FF02F9}"/>
            </a:ext>
          </a:extLst>
        </xdr:cNvPr>
        <xdr:cNvCxnSpPr/>
      </xdr:nvCxnSpPr>
      <xdr:spPr>
        <a:xfrm flipV="1">
          <a:off x="12344400" y="17707611"/>
          <a:ext cx="8001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29211</xdr:rowOff>
    </xdr:from>
    <xdr:to>
      <xdr:col>67</xdr:col>
      <xdr:colOff>101600</xdr:colOff>
      <xdr:row>108</xdr:row>
      <xdr:rowOff>130811</xdr:rowOff>
    </xdr:to>
    <xdr:sp macro="" textlink="">
      <xdr:nvSpPr>
        <xdr:cNvPr id="882" name="楕円 881">
          <a:extLst>
            <a:ext uri="{FF2B5EF4-FFF2-40B4-BE49-F238E27FC236}">
              <a16:creationId xmlns:a16="http://schemas.microsoft.com/office/drawing/2014/main" id="{778A3D9F-9C00-4FC3-91FF-6E81EB7651EB}"/>
            </a:ext>
          </a:extLst>
        </xdr:cNvPr>
        <xdr:cNvSpPr/>
      </xdr:nvSpPr>
      <xdr:spPr>
        <a:xfrm>
          <a:off x="11487150" y="176853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80011</xdr:rowOff>
    </xdr:from>
    <xdr:to>
      <xdr:col>71</xdr:col>
      <xdr:colOff>177800</xdr:colOff>
      <xdr:row>108</xdr:row>
      <xdr:rowOff>97155</xdr:rowOff>
    </xdr:to>
    <xdr:cxnSp macro="">
      <xdr:nvCxnSpPr>
        <xdr:cNvPr id="883" name="直線コネクタ 882">
          <a:extLst>
            <a:ext uri="{FF2B5EF4-FFF2-40B4-BE49-F238E27FC236}">
              <a16:creationId xmlns:a16="http://schemas.microsoft.com/office/drawing/2014/main" id="{0C6A20FE-C747-4B3D-8268-2F6C41408634}"/>
            </a:ext>
          </a:extLst>
        </xdr:cNvPr>
        <xdr:cNvCxnSpPr/>
      </xdr:nvCxnSpPr>
      <xdr:spPr>
        <a:xfrm>
          <a:off x="11534775" y="17742536"/>
          <a:ext cx="809625"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2557</xdr:rowOff>
    </xdr:from>
    <xdr:ext cx="405111" cy="259045"/>
    <xdr:sp macro="" textlink="">
      <xdr:nvSpPr>
        <xdr:cNvPr id="884" name="n_1aveValue【庁舎】&#10;有形固定資産減価償却率">
          <a:extLst>
            <a:ext uri="{FF2B5EF4-FFF2-40B4-BE49-F238E27FC236}">
              <a16:creationId xmlns:a16="http://schemas.microsoft.com/office/drawing/2014/main" id="{85E412F5-BD5E-45F3-BBC1-96775C101F12}"/>
            </a:ext>
          </a:extLst>
        </xdr:cNvPr>
        <xdr:cNvSpPr txBox="1"/>
      </xdr:nvSpPr>
      <xdr:spPr>
        <a:xfrm>
          <a:off x="13745219"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2557</xdr:rowOff>
    </xdr:from>
    <xdr:ext cx="405111" cy="259045"/>
    <xdr:sp macro="" textlink="">
      <xdr:nvSpPr>
        <xdr:cNvPr id="885" name="n_2aveValue【庁舎】&#10;有形固定資産減価償却率">
          <a:extLst>
            <a:ext uri="{FF2B5EF4-FFF2-40B4-BE49-F238E27FC236}">
              <a16:creationId xmlns:a16="http://schemas.microsoft.com/office/drawing/2014/main" id="{CBF1DE92-BB86-4AAE-98D9-2C4F426F4398}"/>
            </a:ext>
          </a:extLst>
        </xdr:cNvPr>
        <xdr:cNvSpPr txBox="1"/>
      </xdr:nvSpPr>
      <xdr:spPr>
        <a:xfrm>
          <a:off x="12964169"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137813</xdr:rowOff>
    </xdr:from>
    <xdr:ext cx="405111" cy="259045"/>
    <xdr:sp macro="" textlink="">
      <xdr:nvSpPr>
        <xdr:cNvPr id="886" name="n_3aveValue【庁舎】&#10;有形固定資産減価償却率">
          <a:extLst>
            <a:ext uri="{FF2B5EF4-FFF2-40B4-BE49-F238E27FC236}">
              <a16:creationId xmlns:a16="http://schemas.microsoft.com/office/drawing/2014/main" id="{00A54212-24FF-40CB-89DB-F08562487B2E}"/>
            </a:ext>
          </a:extLst>
        </xdr:cNvPr>
        <xdr:cNvSpPr txBox="1"/>
      </xdr:nvSpPr>
      <xdr:spPr>
        <a:xfrm>
          <a:off x="12164069"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113047</xdr:rowOff>
    </xdr:from>
    <xdr:ext cx="405111" cy="259045"/>
    <xdr:sp macro="" textlink="">
      <xdr:nvSpPr>
        <xdr:cNvPr id="887" name="n_4aveValue【庁舎】&#10;有形固定資産減価償却率">
          <a:extLst>
            <a:ext uri="{FF2B5EF4-FFF2-40B4-BE49-F238E27FC236}">
              <a16:creationId xmlns:a16="http://schemas.microsoft.com/office/drawing/2014/main" id="{2EE65752-3E79-41E1-84A1-3C36B206C7CF}"/>
            </a:ext>
          </a:extLst>
        </xdr:cNvPr>
        <xdr:cNvSpPr txBox="1"/>
      </xdr:nvSpPr>
      <xdr:spPr>
        <a:xfrm>
          <a:off x="113544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888" name="n_1mainValue【庁舎】&#10;有形固定資産減価償却率">
          <a:extLst>
            <a:ext uri="{FF2B5EF4-FFF2-40B4-BE49-F238E27FC236}">
              <a16:creationId xmlns:a16="http://schemas.microsoft.com/office/drawing/2014/main" id="{B976B945-B44B-4799-A592-6053DAD43506}"/>
            </a:ext>
          </a:extLst>
        </xdr:cNvPr>
        <xdr:cNvSpPr txBox="1"/>
      </xdr:nvSpPr>
      <xdr:spPr>
        <a:xfrm>
          <a:off x="13745219"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93363</xdr:rowOff>
    </xdr:from>
    <xdr:ext cx="405111" cy="259045"/>
    <xdr:sp macro="" textlink="">
      <xdr:nvSpPr>
        <xdr:cNvPr id="889" name="n_2mainValue【庁舎】&#10;有形固定資産減価償却率">
          <a:extLst>
            <a:ext uri="{FF2B5EF4-FFF2-40B4-BE49-F238E27FC236}">
              <a16:creationId xmlns:a16="http://schemas.microsoft.com/office/drawing/2014/main" id="{4610B74C-1F00-47C7-84D8-B63057C2008F}"/>
            </a:ext>
          </a:extLst>
        </xdr:cNvPr>
        <xdr:cNvSpPr txBox="1"/>
      </xdr:nvSpPr>
      <xdr:spPr>
        <a:xfrm>
          <a:off x="12964169"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139082</xdr:rowOff>
    </xdr:from>
    <xdr:ext cx="405111" cy="259045"/>
    <xdr:sp macro="" textlink="">
      <xdr:nvSpPr>
        <xdr:cNvPr id="890" name="n_3mainValue【庁舎】&#10;有形固定資産減価償却率">
          <a:extLst>
            <a:ext uri="{FF2B5EF4-FFF2-40B4-BE49-F238E27FC236}">
              <a16:creationId xmlns:a16="http://schemas.microsoft.com/office/drawing/2014/main" id="{4FBC9375-0FE8-4F64-BD19-5E9C92723EAD}"/>
            </a:ext>
          </a:extLst>
        </xdr:cNvPr>
        <xdr:cNvSpPr txBox="1"/>
      </xdr:nvSpPr>
      <xdr:spPr>
        <a:xfrm>
          <a:off x="12164069" y="1780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121938</xdr:rowOff>
    </xdr:from>
    <xdr:ext cx="405111" cy="259045"/>
    <xdr:sp macro="" textlink="">
      <xdr:nvSpPr>
        <xdr:cNvPr id="891" name="n_4mainValue【庁舎】&#10;有形固定資産減価償却率">
          <a:extLst>
            <a:ext uri="{FF2B5EF4-FFF2-40B4-BE49-F238E27FC236}">
              <a16:creationId xmlns:a16="http://schemas.microsoft.com/office/drawing/2014/main" id="{C4CBBD6B-BF81-45AC-A477-A000C281114F}"/>
            </a:ext>
          </a:extLst>
        </xdr:cNvPr>
        <xdr:cNvSpPr txBox="1"/>
      </xdr:nvSpPr>
      <xdr:spPr>
        <a:xfrm>
          <a:off x="11354444" y="1778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93A71DCF-AF0F-4BC3-B65A-E925F9427583}"/>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5A75328-CF1F-4DF5-A6B6-E3408B542392}"/>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7DEB0E2B-193E-4F82-88A0-F3B0A92BAEA3}"/>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6C6D307B-115D-460F-8246-1532658ADEFB}"/>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74C6386E-07AA-4AB9-94D4-336B5CB1D851}"/>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F02B35B3-2589-4EB6-8239-AE582786E2D7}"/>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5A18D877-A3F8-41AF-AF5C-A368767BF77C}"/>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1F7763F7-F1A0-48EF-BF47-41B5029EB07F}"/>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7B7C96E7-3F50-47A7-87E2-EA81BAE54D56}"/>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2700AC14-1154-4F2F-9FDD-EA5F0704AB35}"/>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a:extLst>
            <a:ext uri="{FF2B5EF4-FFF2-40B4-BE49-F238E27FC236}">
              <a16:creationId xmlns:a16="http://schemas.microsoft.com/office/drawing/2014/main" id="{A162F95E-BEA8-4EF7-9ED2-420E67509517}"/>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89B3D79D-C6D9-43DF-8609-8E7351C203AD}"/>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23E6CBC4-B375-42C1-B286-68B448280F2D}"/>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F79647A1-C8A0-4001-9A21-B1DD3D15D555}"/>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F5A58FD9-F1FE-4A1D-B739-882B4A541BF1}"/>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AC8A7A77-D68A-4E7D-A7C9-1779582B06B5}"/>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2DBC0BD2-B973-4DDE-AEA6-5D4FE73BB4F0}"/>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713C5798-1684-44D5-81E7-6C72285EBE27}"/>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D8C089CA-638E-40BC-AD33-400770AE240E}"/>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67DD6352-05B2-4068-97E3-F77881818474}"/>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712A3C67-8010-4703-AA67-F87C58334087}"/>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611B6BBC-FC8E-4F81-8D58-81A18E215B03}"/>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14" name="直線コネクタ 913">
          <a:extLst>
            <a:ext uri="{FF2B5EF4-FFF2-40B4-BE49-F238E27FC236}">
              <a16:creationId xmlns:a16="http://schemas.microsoft.com/office/drawing/2014/main" id="{DED06E27-5CF3-4115-8169-C1A9A105B4CC}"/>
            </a:ext>
          </a:extLst>
        </xdr:cNvPr>
        <xdr:cNvCxnSpPr/>
      </xdr:nvCxnSpPr>
      <xdr:spPr>
        <a:xfrm flipV="1">
          <a:off x="19954239" y="16610837"/>
          <a:ext cx="0" cy="103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15" name="【庁舎】&#10;一人当たり面積最小値テキスト">
          <a:extLst>
            <a:ext uri="{FF2B5EF4-FFF2-40B4-BE49-F238E27FC236}">
              <a16:creationId xmlns:a16="http://schemas.microsoft.com/office/drawing/2014/main" id="{DDD1F053-5169-4F6B-9E7D-C84CFC2932E6}"/>
            </a:ext>
          </a:extLst>
        </xdr:cNvPr>
        <xdr:cNvSpPr txBox="1"/>
      </xdr:nvSpPr>
      <xdr:spPr>
        <a:xfrm>
          <a:off x="19992975" y="1765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16" name="直線コネクタ 915">
          <a:extLst>
            <a:ext uri="{FF2B5EF4-FFF2-40B4-BE49-F238E27FC236}">
              <a16:creationId xmlns:a16="http://schemas.microsoft.com/office/drawing/2014/main" id="{152A8CFB-0F1F-4166-BA62-3DE0E23AF172}"/>
            </a:ext>
          </a:extLst>
        </xdr:cNvPr>
        <xdr:cNvCxnSpPr/>
      </xdr:nvCxnSpPr>
      <xdr:spPr>
        <a:xfrm>
          <a:off x="198786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17" name="【庁舎】&#10;一人当たり面積最大値テキスト">
          <a:extLst>
            <a:ext uri="{FF2B5EF4-FFF2-40B4-BE49-F238E27FC236}">
              <a16:creationId xmlns:a16="http://schemas.microsoft.com/office/drawing/2014/main" id="{ABBF2891-B3FA-4129-9952-D04FD6A37DC4}"/>
            </a:ext>
          </a:extLst>
        </xdr:cNvPr>
        <xdr:cNvSpPr txBox="1"/>
      </xdr:nvSpPr>
      <xdr:spPr>
        <a:xfrm>
          <a:off x="19992975" y="1638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18" name="直線コネクタ 917">
          <a:extLst>
            <a:ext uri="{FF2B5EF4-FFF2-40B4-BE49-F238E27FC236}">
              <a16:creationId xmlns:a16="http://schemas.microsoft.com/office/drawing/2014/main" id="{3D48CC06-791D-4CE7-AB89-DB42EB786249}"/>
            </a:ext>
          </a:extLst>
        </xdr:cNvPr>
        <xdr:cNvCxnSpPr/>
      </xdr:nvCxnSpPr>
      <xdr:spPr>
        <a:xfrm>
          <a:off x="19878675" y="166108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40403</xdr:rowOff>
    </xdr:from>
    <xdr:ext cx="469744" cy="259045"/>
    <xdr:sp macro="" textlink="">
      <xdr:nvSpPr>
        <xdr:cNvPr id="919" name="【庁舎】&#10;一人当たり面積平均値テキスト">
          <a:extLst>
            <a:ext uri="{FF2B5EF4-FFF2-40B4-BE49-F238E27FC236}">
              <a16:creationId xmlns:a16="http://schemas.microsoft.com/office/drawing/2014/main" id="{D228A54A-CF89-4915-9D84-5F5A555C6444}"/>
            </a:ext>
          </a:extLst>
        </xdr:cNvPr>
        <xdr:cNvSpPr txBox="1"/>
      </xdr:nvSpPr>
      <xdr:spPr>
        <a:xfrm>
          <a:off x="19992975" y="1701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0" name="フローチャート: 判断 919">
          <a:extLst>
            <a:ext uri="{FF2B5EF4-FFF2-40B4-BE49-F238E27FC236}">
              <a16:creationId xmlns:a16="http://schemas.microsoft.com/office/drawing/2014/main" id="{70C03064-7BC4-4034-87F7-0C0DC85B71CC}"/>
            </a:ext>
          </a:extLst>
        </xdr:cNvPr>
        <xdr:cNvSpPr/>
      </xdr:nvSpPr>
      <xdr:spPr>
        <a:xfrm>
          <a:off x="19897725" y="170387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1" name="フローチャート: 判断 920">
          <a:extLst>
            <a:ext uri="{FF2B5EF4-FFF2-40B4-BE49-F238E27FC236}">
              <a16:creationId xmlns:a16="http://schemas.microsoft.com/office/drawing/2014/main" id="{AD164712-C63C-45AF-B6A9-5B10DD1DB406}"/>
            </a:ext>
          </a:extLst>
        </xdr:cNvPr>
        <xdr:cNvSpPr/>
      </xdr:nvSpPr>
      <xdr:spPr>
        <a:xfrm>
          <a:off x="19154775" y="1722297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2" name="フローチャート: 判断 921">
          <a:extLst>
            <a:ext uri="{FF2B5EF4-FFF2-40B4-BE49-F238E27FC236}">
              <a16:creationId xmlns:a16="http://schemas.microsoft.com/office/drawing/2014/main" id="{6443E24C-E301-4FF0-921A-3C9D2BB1B682}"/>
            </a:ext>
          </a:extLst>
        </xdr:cNvPr>
        <xdr:cNvSpPr/>
      </xdr:nvSpPr>
      <xdr:spPr>
        <a:xfrm>
          <a:off x="18345150" y="171740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3" name="フローチャート: 判断 922">
          <a:extLst>
            <a:ext uri="{FF2B5EF4-FFF2-40B4-BE49-F238E27FC236}">
              <a16:creationId xmlns:a16="http://schemas.microsoft.com/office/drawing/2014/main" id="{4476F2BA-D8F3-4ABD-A044-7453E9645412}"/>
            </a:ext>
          </a:extLst>
        </xdr:cNvPr>
        <xdr:cNvSpPr/>
      </xdr:nvSpPr>
      <xdr:spPr>
        <a:xfrm>
          <a:off x="17554575" y="171329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4" name="フローチャート: 判断 923">
          <a:extLst>
            <a:ext uri="{FF2B5EF4-FFF2-40B4-BE49-F238E27FC236}">
              <a16:creationId xmlns:a16="http://schemas.microsoft.com/office/drawing/2014/main" id="{082C3E96-75CB-4BF4-94AC-88AD5F05C75B}"/>
            </a:ext>
          </a:extLst>
        </xdr:cNvPr>
        <xdr:cNvSpPr/>
      </xdr:nvSpPr>
      <xdr:spPr>
        <a:xfrm>
          <a:off x="16754475" y="171329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4F31C09A-4048-41D3-A40A-82479B34A4E5}"/>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CD6ED43-D765-482C-BFC9-2E86404FBAA1}"/>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46ADD06-D6D7-459C-9214-D93D952A8469}"/>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492D5F9-CD50-49E1-9A8F-DCC34E87DBD3}"/>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DF705CC-FFC0-4F64-9035-25F0B7B455A7}"/>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100837</xdr:rowOff>
    </xdr:from>
    <xdr:to>
      <xdr:col>116</xdr:col>
      <xdr:colOff>114300</xdr:colOff>
      <xdr:row>102</xdr:row>
      <xdr:rowOff>30987</xdr:rowOff>
    </xdr:to>
    <xdr:sp macro="" textlink="">
      <xdr:nvSpPr>
        <xdr:cNvPr id="930" name="楕円 929">
          <a:extLst>
            <a:ext uri="{FF2B5EF4-FFF2-40B4-BE49-F238E27FC236}">
              <a16:creationId xmlns:a16="http://schemas.microsoft.com/office/drawing/2014/main" id="{431AF570-4741-46DF-AEC3-D39185D376ED}"/>
            </a:ext>
          </a:extLst>
        </xdr:cNvPr>
        <xdr:cNvSpPr/>
      </xdr:nvSpPr>
      <xdr:spPr>
        <a:xfrm>
          <a:off x="19897725" y="165632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53864</xdr:rowOff>
    </xdr:from>
    <xdr:ext cx="469744" cy="259045"/>
    <xdr:sp macro="" textlink="">
      <xdr:nvSpPr>
        <xdr:cNvPr id="931" name="【庁舎】&#10;一人当たり面積該当値テキスト">
          <a:extLst>
            <a:ext uri="{FF2B5EF4-FFF2-40B4-BE49-F238E27FC236}">
              <a16:creationId xmlns:a16="http://schemas.microsoft.com/office/drawing/2014/main" id="{1EB82D9E-6288-4EAD-8D3B-302F5BF9767E}"/>
            </a:ext>
          </a:extLst>
        </xdr:cNvPr>
        <xdr:cNvSpPr txBox="1"/>
      </xdr:nvSpPr>
      <xdr:spPr>
        <a:xfrm>
          <a:off x="19992975" y="1650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932" name="楕円 931">
          <a:extLst>
            <a:ext uri="{FF2B5EF4-FFF2-40B4-BE49-F238E27FC236}">
              <a16:creationId xmlns:a16="http://schemas.microsoft.com/office/drawing/2014/main" id="{5A82F022-7DD1-4312-8564-5E6C02D9DEA4}"/>
            </a:ext>
          </a:extLst>
        </xdr:cNvPr>
        <xdr:cNvSpPr/>
      </xdr:nvSpPr>
      <xdr:spPr>
        <a:xfrm>
          <a:off x="19154775" y="1757184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151637</xdr:rowOff>
    </xdr:from>
    <xdr:to>
      <xdr:col>116</xdr:col>
      <xdr:colOff>63500</xdr:colOff>
      <xdr:row>107</xdr:row>
      <xdr:rowOff>137922</xdr:rowOff>
    </xdr:to>
    <xdr:cxnSp macro="">
      <xdr:nvCxnSpPr>
        <xdr:cNvPr id="933" name="直線コネクタ 932">
          <a:extLst>
            <a:ext uri="{FF2B5EF4-FFF2-40B4-BE49-F238E27FC236}">
              <a16:creationId xmlns:a16="http://schemas.microsoft.com/office/drawing/2014/main" id="{707372F3-280A-4C09-AECD-C6F01CBD1AF1}"/>
            </a:ext>
          </a:extLst>
        </xdr:cNvPr>
        <xdr:cNvCxnSpPr/>
      </xdr:nvCxnSpPr>
      <xdr:spPr>
        <a:xfrm flipV="1">
          <a:off x="19202400" y="16610837"/>
          <a:ext cx="752475" cy="10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934" name="楕円 933">
          <a:extLst>
            <a:ext uri="{FF2B5EF4-FFF2-40B4-BE49-F238E27FC236}">
              <a16:creationId xmlns:a16="http://schemas.microsoft.com/office/drawing/2014/main" id="{695C5063-70BA-4400-9FB8-CD302681BBAF}"/>
            </a:ext>
          </a:extLst>
        </xdr:cNvPr>
        <xdr:cNvSpPr/>
      </xdr:nvSpPr>
      <xdr:spPr>
        <a:xfrm>
          <a:off x="18345150" y="175764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137922</xdr:rowOff>
    </xdr:from>
    <xdr:to>
      <xdr:col>111</xdr:col>
      <xdr:colOff>177800</xdr:colOff>
      <xdr:row>107</xdr:row>
      <xdr:rowOff>142494</xdr:rowOff>
    </xdr:to>
    <xdr:cxnSp macro="">
      <xdr:nvCxnSpPr>
        <xdr:cNvPr id="935" name="直線コネクタ 934">
          <a:extLst>
            <a:ext uri="{FF2B5EF4-FFF2-40B4-BE49-F238E27FC236}">
              <a16:creationId xmlns:a16="http://schemas.microsoft.com/office/drawing/2014/main" id="{27CA4FC0-C579-4D43-9BBC-D0A6EE5B12C5}"/>
            </a:ext>
          </a:extLst>
        </xdr:cNvPr>
        <xdr:cNvCxnSpPr/>
      </xdr:nvCxnSpPr>
      <xdr:spPr>
        <a:xfrm flipV="1">
          <a:off x="18392775" y="17628997"/>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936" name="楕円 935">
          <a:extLst>
            <a:ext uri="{FF2B5EF4-FFF2-40B4-BE49-F238E27FC236}">
              <a16:creationId xmlns:a16="http://schemas.microsoft.com/office/drawing/2014/main" id="{85A8A95D-B755-4765-B9D6-D759CFBC5AD0}"/>
            </a:ext>
          </a:extLst>
        </xdr:cNvPr>
        <xdr:cNvSpPr/>
      </xdr:nvSpPr>
      <xdr:spPr>
        <a:xfrm>
          <a:off x="17554575" y="171375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46482</xdr:rowOff>
    </xdr:from>
    <xdr:to>
      <xdr:col>107</xdr:col>
      <xdr:colOff>50800</xdr:colOff>
      <xdr:row>107</xdr:row>
      <xdr:rowOff>142494</xdr:rowOff>
    </xdr:to>
    <xdr:cxnSp macro="">
      <xdr:nvCxnSpPr>
        <xdr:cNvPr id="937" name="直線コネクタ 936">
          <a:extLst>
            <a:ext uri="{FF2B5EF4-FFF2-40B4-BE49-F238E27FC236}">
              <a16:creationId xmlns:a16="http://schemas.microsoft.com/office/drawing/2014/main" id="{4119DE90-B385-425D-900E-85AFC96F04EB}"/>
            </a:ext>
          </a:extLst>
        </xdr:cNvPr>
        <xdr:cNvCxnSpPr/>
      </xdr:nvCxnSpPr>
      <xdr:spPr>
        <a:xfrm>
          <a:off x="17602200" y="17194657"/>
          <a:ext cx="790575"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103124</xdr:rowOff>
    </xdr:from>
    <xdr:to>
      <xdr:col>98</xdr:col>
      <xdr:colOff>38100</xdr:colOff>
      <xdr:row>105</xdr:row>
      <xdr:rowOff>33274</xdr:rowOff>
    </xdr:to>
    <xdr:sp macro="" textlink="">
      <xdr:nvSpPr>
        <xdr:cNvPr id="938" name="楕円 937">
          <a:extLst>
            <a:ext uri="{FF2B5EF4-FFF2-40B4-BE49-F238E27FC236}">
              <a16:creationId xmlns:a16="http://schemas.microsoft.com/office/drawing/2014/main" id="{C7D6479D-FB45-43DE-9863-8354CB27438E}"/>
            </a:ext>
          </a:extLst>
        </xdr:cNvPr>
        <xdr:cNvSpPr/>
      </xdr:nvSpPr>
      <xdr:spPr>
        <a:xfrm>
          <a:off x="16754475" y="170798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153924</xdr:rowOff>
    </xdr:from>
    <xdr:to>
      <xdr:col>102</xdr:col>
      <xdr:colOff>114300</xdr:colOff>
      <xdr:row>105</xdr:row>
      <xdr:rowOff>46482</xdr:rowOff>
    </xdr:to>
    <xdr:cxnSp macro="">
      <xdr:nvCxnSpPr>
        <xdr:cNvPr id="939" name="直線コネクタ 938">
          <a:extLst>
            <a:ext uri="{FF2B5EF4-FFF2-40B4-BE49-F238E27FC236}">
              <a16:creationId xmlns:a16="http://schemas.microsoft.com/office/drawing/2014/main" id="{001946BA-D090-4C2C-A622-3A1701781AC7}"/>
            </a:ext>
          </a:extLst>
        </xdr:cNvPr>
        <xdr:cNvCxnSpPr/>
      </xdr:nvCxnSpPr>
      <xdr:spPr>
        <a:xfrm>
          <a:off x="16802100" y="17127474"/>
          <a:ext cx="8001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24655</xdr:rowOff>
    </xdr:from>
    <xdr:ext cx="469744" cy="259045"/>
    <xdr:sp macro="" textlink="">
      <xdr:nvSpPr>
        <xdr:cNvPr id="940" name="n_1aveValue【庁舎】&#10;一人当たり面積">
          <a:extLst>
            <a:ext uri="{FF2B5EF4-FFF2-40B4-BE49-F238E27FC236}">
              <a16:creationId xmlns:a16="http://schemas.microsoft.com/office/drawing/2014/main" id="{9705E5FE-008D-4403-BB3E-B0C801354711}"/>
            </a:ext>
          </a:extLst>
        </xdr:cNvPr>
        <xdr:cNvSpPr txBox="1"/>
      </xdr:nvSpPr>
      <xdr:spPr>
        <a:xfrm>
          <a:off x="18983402" y="1700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941" name="n_2aveValue【庁舎】&#10;一人当たり面積">
          <a:extLst>
            <a:ext uri="{FF2B5EF4-FFF2-40B4-BE49-F238E27FC236}">
              <a16:creationId xmlns:a16="http://schemas.microsoft.com/office/drawing/2014/main" id="{826350A0-8C26-4BCA-8ABF-CBB538DDFC8D}"/>
            </a:ext>
          </a:extLst>
        </xdr:cNvPr>
        <xdr:cNvSpPr txBox="1"/>
      </xdr:nvSpPr>
      <xdr:spPr>
        <a:xfrm>
          <a:off x="18183302"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942" name="n_3aveValue【庁舎】&#10;一人当たり面積">
          <a:extLst>
            <a:ext uri="{FF2B5EF4-FFF2-40B4-BE49-F238E27FC236}">
              <a16:creationId xmlns:a16="http://schemas.microsoft.com/office/drawing/2014/main" id="{2E344A95-ED33-47DE-AE47-662967127CF7}"/>
            </a:ext>
          </a:extLst>
        </xdr:cNvPr>
        <xdr:cNvSpPr txBox="1"/>
      </xdr:nvSpPr>
      <xdr:spPr>
        <a:xfrm>
          <a:off x="17383202" y="169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3" name="n_4aveValue【庁舎】&#10;一人当たり面積">
          <a:extLst>
            <a:ext uri="{FF2B5EF4-FFF2-40B4-BE49-F238E27FC236}">
              <a16:creationId xmlns:a16="http://schemas.microsoft.com/office/drawing/2014/main" id="{6BA80160-23BF-41CC-A3F2-9E9CE4C7554D}"/>
            </a:ext>
          </a:extLst>
        </xdr:cNvPr>
        <xdr:cNvSpPr txBox="1"/>
      </xdr:nvSpPr>
      <xdr:spPr>
        <a:xfrm>
          <a:off x="16592627" y="172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8399</xdr:rowOff>
    </xdr:from>
    <xdr:ext cx="469744" cy="259045"/>
    <xdr:sp macro="" textlink="">
      <xdr:nvSpPr>
        <xdr:cNvPr id="944" name="n_1mainValue【庁舎】&#10;一人当たり面積">
          <a:extLst>
            <a:ext uri="{FF2B5EF4-FFF2-40B4-BE49-F238E27FC236}">
              <a16:creationId xmlns:a16="http://schemas.microsoft.com/office/drawing/2014/main" id="{BBF3F5ED-DB19-430A-B90C-5EEC4D0C9E85}"/>
            </a:ext>
          </a:extLst>
        </xdr:cNvPr>
        <xdr:cNvSpPr txBox="1"/>
      </xdr:nvSpPr>
      <xdr:spPr>
        <a:xfrm>
          <a:off x="18983402" y="176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945" name="n_2mainValue【庁舎】&#10;一人当たり面積">
          <a:extLst>
            <a:ext uri="{FF2B5EF4-FFF2-40B4-BE49-F238E27FC236}">
              <a16:creationId xmlns:a16="http://schemas.microsoft.com/office/drawing/2014/main" id="{CF71DAD3-E3D5-4E88-A58B-1B2E3912675E}"/>
            </a:ext>
          </a:extLst>
        </xdr:cNvPr>
        <xdr:cNvSpPr txBox="1"/>
      </xdr:nvSpPr>
      <xdr:spPr>
        <a:xfrm>
          <a:off x="18183302" y="1766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88409</xdr:rowOff>
    </xdr:from>
    <xdr:ext cx="469744" cy="259045"/>
    <xdr:sp macro="" textlink="">
      <xdr:nvSpPr>
        <xdr:cNvPr id="946" name="n_3mainValue【庁舎】&#10;一人当たり面積">
          <a:extLst>
            <a:ext uri="{FF2B5EF4-FFF2-40B4-BE49-F238E27FC236}">
              <a16:creationId xmlns:a16="http://schemas.microsoft.com/office/drawing/2014/main" id="{BE4FC132-2BBA-48A3-A78C-C290CAD93879}"/>
            </a:ext>
          </a:extLst>
        </xdr:cNvPr>
        <xdr:cNvSpPr txBox="1"/>
      </xdr:nvSpPr>
      <xdr:spPr>
        <a:xfrm>
          <a:off x="17383202" y="172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49801</xdr:rowOff>
    </xdr:from>
    <xdr:ext cx="469744" cy="259045"/>
    <xdr:sp macro="" textlink="">
      <xdr:nvSpPr>
        <xdr:cNvPr id="947" name="n_4mainValue【庁舎】&#10;一人当たり面積">
          <a:extLst>
            <a:ext uri="{FF2B5EF4-FFF2-40B4-BE49-F238E27FC236}">
              <a16:creationId xmlns:a16="http://schemas.microsoft.com/office/drawing/2014/main" id="{3E9A9914-FC20-4AEE-A870-DA446E5AEA43}"/>
            </a:ext>
          </a:extLst>
        </xdr:cNvPr>
        <xdr:cNvSpPr txBox="1"/>
      </xdr:nvSpPr>
      <xdr:spPr>
        <a:xfrm>
          <a:off x="16592627" y="168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E473B43-FB58-4393-8A41-99D6FBD08BCE}"/>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89AB8DC6-1E46-4EF0-A2EA-8ED933E3E49A}"/>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AE4EE102-DE5C-4B5D-8538-C9831D412650}"/>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「図書館」については、全国平均と比較して、減価償却率は高く、一人当たりの面積は低い水準にあります。図書館本館は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築３０年を経過しているため、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計画的な補修及び大規模改修を行っていますが、今後も適正な施設管理を進めていきます。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年度にごみ処理施設を建設した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い水準となりましたが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、その他の施設では老朽化が進んでいます。築年数が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し尿処理施設については、浄化槽汚泥処理施設との統合を検討しています。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「福祉施設」については、全国平均とほぼ同じ水準ですが、築年数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年を経過した施設が約半数となっています。民間を含めた類似施設の設置状況等を踏まえ、今後の施設運営について検討していきます。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「庁舎」については、庁舎・支所・出張所の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年度に本庁舎が完成したことから、有形固定資産減価償却率は全国平均より低い水準と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。今後、建設予定の坂本支所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の施設についても、行政サービスを提供する基盤施設として、ファシリティマネジメントの概念を導入した管理手法を検討しながら、庁舎等の適正管理に努めていきます。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138" y="426817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市内企業の収益は回復傾向にあり、市民税の法人分は増加となっておりますが、年々生産年齢人口は減少傾向にあり、今後も大幅な増収は厳しい状況です。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の個別施設計画の策定や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普通交付税の増等により経常一般財源総額が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億円増加したことに加え、経常一般財源充当経費が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億円減少したため、前年度と比べ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ポイント減少し、類似団体平均値と同等の数値となりました。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大型事業は終了したものの、管理コストの増など経常収支比率の上昇も懸念されるため、経常経費削減に引き続き取り組んでいきます。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67</xdr:row>
      <xdr:rowOff>54731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29472"/>
          <a:ext cx="8382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132339</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76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31750</xdr:rowOff>
    </xdr:from>
    <xdr:to>
      <xdr:col>19</xdr:col>
      <xdr:colOff>133350</xdr:colOff>
      <xdr:row>67</xdr:row>
      <xdr:rowOff>54731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5189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45858</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101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65315</xdr:rowOff>
    </xdr:from>
    <xdr:to>
      <xdr:col>15</xdr:col>
      <xdr:colOff>82550</xdr:colOff>
      <xdr:row>67</xdr:row>
      <xdr:rowOff>31750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38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103310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65315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9716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79422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3931</xdr:rowOff>
    </xdr:from>
    <xdr:to>
      <xdr:col>19</xdr:col>
      <xdr:colOff>184150</xdr:colOff>
      <xdr:row>67</xdr:row>
      <xdr:rowOff>105531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90308</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57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前年度と比較し、定年退職者の減により人件費は減少しておりますが、物件費においては、令和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月豪雨により災害廃棄物処理事業等の影響で増加しており、類似団体平均と比べて人口一人当たりの決算額は高くなっています。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3076</xdr:rowOff>
    </xdr:from>
    <xdr:to>
      <xdr:col>23</xdr:col>
      <xdr:colOff>133350</xdr:colOff>
      <xdr:row>85</xdr:row>
      <xdr:rowOff>53191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404876"/>
          <a:ext cx="838200" cy="2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90223</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66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140722</xdr:rowOff>
    </xdr:from>
    <xdr:to>
      <xdr:col>19</xdr:col>
      <xdr:colOff>133350</xdr:colOff>
      <xdr:row>84</xdr:row>
      <xdr:rowOff>3076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028172"/>
          <a:ext cx="8890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46718</xdr:rowOff>
    </xdr:from>
    <xdr:to>
      <xdr:col>15</xdr:col>
      <xdr:colOff>82550</xdr:colOff>
      <xdr:row>81</xdr:row>
      <xdr:rowOff>140722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46718</xdr:rowOff>
    </xdr:from>
    <xdr:to>
      <xdr:col>11</xdr:col>
      <xdr:colOff>31750</xdr:colOff>
      <xdr:row>81</xdr:row>
      <xdr:rowOff>158527</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flipV="1">
          <a:off x="1447800" y="13934168"/>
          <a:ext cx="889000" cy="1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2391</xdr:rowOff>
    </xdr:from>
    <xdr:to>
      <xdr:col>23</xdr:col>
      <xdr:colOff>184150</xdr:colOff>
      <xdr:row>85</xdr:row>
      <xdr:rowOff>103991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5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18918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442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123726</xdr:rowOff>
    </xdr:from>
    <xdr:to>
      <xdr:col>19</xdr:col>
      <xdr:colOff>184150</xdr:colOff>
      <xdr:row>84</xdr:row>
      <xdr:rowOff>53876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64053</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412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89922</xdr:rowOff>
    </xdr:from>
    <xdr:to>
      <xdr:col>15</xdr:col>
      <xdr:colOff>133350</xdr:colOff>
      <xdr:row>82</xdr:row>
      <xdr:rowOff>20072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30249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7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167368</xdr:rowOff>
    </xdr:from>
    <xdr:to>
      <xdr:col>11</xdr:col>
      <xdr:colOff>82550</xdr:colOff>
      <xdr:row>81</xdr:row>
      <xdr:rowOff>97518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107695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107727</xdr:rowOff>
    </xdr:from>
    <xdr:to>
      <xdr:col>7</xdr:col>
      <xdr:colOff>31750</xdr:colOff>
      <xdr:row>82</xdr:row>
      <xdr:rowOff>37877</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9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48054</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76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類似団体平均を下回る給与水準となっています。今後も国や県等との均衡を考慮しながら、引き続き給与水準の適正化に努めます。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4234</xdr:rowOff>
    </xdr:from>
    <xdr:to>
      <xdr:col>81</xdr:col>
      <xdr:colOff>44450</xdr:colOff>
      <xdr:row>80</xdr:row>
      <xdr:rowOff>4234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3720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4234</xdr:rowOff>
    </xdr:from>
    <xdr:to>
      <xdr:col>77</xdr:col>
      <xdr:colOff>44450</xdr:colOff>
      <xdr:row>81</xdr:row>
      <xdr:rowOff>114300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372023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139293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114300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154516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39615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88493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124884</xdr:rowOff>
    </xdr:from>
    <xdr:to>
      <xdr:col>81</xdr:col>
      <xdr:colOff>95250</xdr:colOff>
      <xdr:row>80</xdr:row>
      <xdr:rowOff>55034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46161</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59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124884</xdr:rowOff>
    </xdr:from>
    <xdr:to>
      <xdr:col>77</xdr:col>
      <xdr:colOff>95250</xdr:colOff>
      <xdr:row>80</xdr:row>
      <xdr:rowOff>55034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65211</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43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前年度と比較して職員数は変わらないものの、人口減少により人口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市総合計画の重点戦略に掲げる重点取組等に必要な人員を確保するとともに、年齢構成の偏りの是正や専門的な職種の人材確保に重点を置きつつ、定年引上げの動向を踏まえ、適正な定員管理に努めます。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128905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22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48471</xdr:rowOff>
    </xdr:from>
    <xdr:to>
      <xdr:col>72</xdr:col>
      <xdr:colOff>203200</xdr:colOff>
      <xdr:row>62</xdr:row>
      <xdr:rowOff>60537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62</xdr:row>
      <xdr:rowOff>48471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778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169121</xdr:rowOff>
    </xdr:from>
    <xdr:to>
      <xdr:col>68</xdr:col>
      <xdr:colOff>203200</xdr:colOff>
      <xdr:row>62</xdr:row>
      <xdr:rowOff>99271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84048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類似団体平均値及び熊本県平均値を上回っていますが、前年度と比較すると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年度以降は減少傾向にあります。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要因としては、公営企業会計における料金改定など経営の健全化が進み、公営企業債の元利償還金に対する繰出金が減少していることが挙げられます。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しかしながら、今後は、環境センターや新庁舎、災害復旧事業など複数の大型事業の償還が重なることから、実質公債費比率は一時的に上昇する見込みです。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引き続き、公債費に充当される企業会計への繰出金を抑えるとともに、通常の建設事業を抑制することで、地方債発行額の抑制に努めていきます。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2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22860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55033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ポイント減少しましたが、依然として類似団体平均値及び熊本県平均値を大きく上回っています。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要因としては、新庁舎などの大型事業や令和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月豪雨による災害復旧事業による地方債の増加が挙げられます。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新庁舎関連の建設事業は令和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予定ですが、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93254</xdr:rowOff>
    </xdr:from>
    <xdr:to>
      <xdr:col>81</xdr:col>
      <xdr:colOff>44450</xdr:colOff>
      <xdr:row>19</xdr:row>
      <xdr:rowOff>143813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50804"/>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56260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143813</xdr:rowOff>
    </xdr:from>
    <xdr:to>
      <xdr:col>77</xdr:col>
      <xdr:colOff>44450</xdr:colOff>
      <xdr:row>19</xdr:row>
      <xdr:rowOff>157601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4013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104745</xdr:rowOff>
    </xdr:from>
    <xdr:to>
      <xdr:col>72</xdr:col>
      <xdr:colOff>203200</xdr:colOff>
      <xdr:row>19</xdr:row>
      <xdr:rowOff>157601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62295"/>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47292</xdr:rowOff>
    </xdr:from>
    <xdr:to>
      <xdr:col>68</xdr:col>
      <xdr:colOff>152400</xdr:colOff>
      <xdr:row>19</xdr:row>
      <xdr:rowOff>104745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30484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42454</xdr:rowOff>
    </xdr:from>
    <xdr:to>
      <xdr:col>81</xdr:col>
      <xdr:colOff>95250</xdr:colOff>
      <xdr:row>19</xdr:row>
      <xdr:rowOff>144054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14531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93013</xdr:rowOff>
    </xdr:from>
    <xdr:to>
      <xdr:col>77</xdr:col>
      <xdr:colOff>95250</xdr:colOff>
      <xdr:row>20</xdr:row>
      <xdr:rowOff>23163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7940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43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106801</xdr:rowOff>
    </xdr:from>
    <xdr:to>
      <xdr:col>73</xdr:col>
      <xdr:colOff>44450</xdr:colOff>
      <xdr:row>20</xdr:row>
      <xdr:rowOff>36951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21728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53945</xdr:rowOff>
    </xdr:from>
    <xdr:to>
      <xdr:col>68</xdr:col>
      <xdr:colOff>203200</xdr:colOff>
      <xdr:row>19</xdr:row>
      <xdr:rowOff>155545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140322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167942</xdr:rowOff>
    </xdr:from>
    <xdr:to>
      <xdr:col>64</xdr:col>
      <xdr:colOff>152400</xdr:colOff>
      <xdr:row>19</xdr:row>
      <xdr:rowOff>98092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82869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61058</xdr:rowOff>
    </xdr:from>
    <xdr:ext cx="9099176" cy="425758"/>
    <xdr:sp macro="" textlink="">
      <xdr:nvSpPr>
        <xdr:cNvPr id="481" name="テキスト ボックス 480">
          <a:extLst>
            <a:ext uri="{FF2B5EF4-FFF2-40B4-BE49-F238E27FC236}">
              <a16:creationId xmlns:a16="http://schemas.microsoft.com/office/drawing/2014/main" id="{2981A438-162E-4C68-A9C5-E635586C634F}"/>
            </a:ext>
          </a:extLst>
        </xdr:cNvPr>
        <xdr:cNvSpPr txBox="1"/>
      </xdr:nvSpPr>
      <xdr:spPr>
        <a:xfrm>
          <a:off x="756138" y="450605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ポイント上回っていますが、前年度を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ポイント下回る結果となっています。主な要因としては、令和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定年・早期退職者の減少により、退職手当の費用が減ったことによるものです。なお、ラスパイレス指数は類似団体平均値を下回る傾向にあることから、今後も現在の給与水準を維持しながら、組織体制の見直し等を積極的に進め、適正な定員管理により職員の新陳代謝を図り、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41</xdr:row>
      <xdr:rowOff>4535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727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41</xdr:row>
      <xdr:rowOff>4535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564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39</xdr:row>
      <xdr:rowOff>4535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09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125185</xdr:rowOff>
    </xdr:from>
    <xdr:to>
      <xdr:col>20</xdr:col>
      <xdr:colOff>38100</xdr:colOff>
      <xdr:row>41</xdr:row>
      <xdr:rowOff>55335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40112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物件費は類似団体平均値及び熊本県平均値を下回っており、前年度より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年度に整備した小・中・支援学校へ整備したタブレットの備品購入分の経費が減少したことによるものです。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新庁舎の維持管理経費など、物件費は増額となる見込みであることから、経常的経費を中心に経費の抑制を図ります。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1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った主な要因としては、こども医療費助成事業において基金から繰入を行ったためと、私立保育園保育事業においても国県支出金の特定財源が増加したためです。令和元年度より割合は徐々に減少していますが、県内や類似団体平均と比べても依然として高い傾向に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今後も令和４年度から市独自の出産祝い金の給付を開始することにより増加すると予想されます。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996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ポイント減少していますが、類似団体平均値及び熊本県平均値と比較しても依然として高い水準です。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147155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補助費等は、熊本県平均値を上回っていますが、類似団体平均値は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主な要因は、広域行政事務組合への負担金が退職手当による人件費や維持補修費が下がったことにより減少したためです。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各種補助金について見直しを行い、目的・効果などの検証を行ってまいります。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ポイント減少しており、類似団体平均値及び熊本県平均値を下回りました。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しかしながら、新庁舎などの大型事業の償還が本格的に始まることから、今後は公債費は上昇する予定です。通常の建設事業発行額を公債費償還元金の範囲内に抑えながら、公債費の抑制を図ります。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58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132641</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39914</xdr:rowOff>
    </xdr:from>
    <xdr:to>
      <xdr:col>19</xdr:col>
      <xdr:colOff>187325</xdr:colOff>
      <xdr:row>78</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413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39914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18143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122663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160564</xdr:rowOff>
    </xdr:from>
    <xdr:to>
      <xdr:col>15</xdr:col>
      <xdr:colOff>149225</xdr:colOff>
      <xdr:row>78</xdr:row>
      <xdr:rowOff>90714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75491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53720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106136</xdr:rowOff>
    </xdr:from>
    <xdr:to>
      <xdr:col>6</xdr:col>
      <xdr:colOff>171450</xdr:colOff>
      <xdr:row>78</xdr:row>
      <xdr:rowOff>36286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21063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これは人件費や扶助費、物件費をはじめとした全ての項目において前年度と比較し減少したことが要因です。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xdr:rowOff>
    </xdr:from>
    <xdr:to>
      <xdr:col>82</xdr:col>
      <xdr:colOff>107950</xdr:colOff>
      <xdr:row>81</xdr:row>
      <xdr:rowOff>102507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80357"/>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100891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91621</xdr:rowOff>
    </xdr:from>
    <xdr:to>
      <xdr:col>78</xdr:col>
      <xdr:colOff>69850</xdr:colOff>
      <xdr:row>81</xdr:row>
      <xdr:rowOff>102507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97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65513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1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154214</xdr:rowOff>
    </xdr:from>
    <xdr:to>
      <xdr:col>73</xdr:col>
      <xdr:colOff>180975</xdr:colOff>
      <xdr:row>81</xdr:row>
      <xdr:rowOff>91621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870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87284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3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154214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728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136270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127907</xdr:rowOff>
    </xdr:from>
    <xdr:to>
      <xdr:col>82</xdr:col>
      <xdr:colOff>158750</xdr:colOff>
      <xdr:row>78</xdr:row>
      <xdr:rowOff>58057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99984</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51707</xdr:rowOff>
    </xdr:from>
    <xdr:to>
      <xdr:col>78</xdr:col>
      <xdr:colOff>120650</xdr:colOff>
      <xdr:row>81</xdr:row>
      <xdr:rowOff>153307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138084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40821</xdr:rowOff>
    </xdr:from>
    <xdr:to>
      <xdr:col>74</xdr:col>
      <xdr:colOff>31750</xdr:colOff>
      <xdr:row>81</xdr:row>
      <xdr:rowOff>142421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127198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103414</xdr:rowOff>
    </xdr:from>
    <xdr:to>
      <xdr:col>69</xdr:col>
      <xdr:colOff>142875</xdr:colOff>
      <xdr:row>81</xdr:row>
      <xdr:rowOff>33564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18341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48171</xdr:rowOff>
    </xdr:from>
    <xdr:to>
      <xdr:col>29</xdr:col>
      <xdr:colOff>127000</xdr:colOff>
      <xdr:row>14</xdr:row>
      <xdr:rowOff>72365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6096"/>
          <a:ext cx="6477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72365</xdr:rowOff>
    </xdr:from>
    <xdr:to>
      <xdr:col>26</xdr:col>
      <xdr:colOff>50800</xdr:colOff>
      <xdr:row>14</xdr:row>
      <xdr:rowOff>136868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20290"/>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136868</xdr:rowOff>
    </xdr:from>
    <xdr:to>
      <xdr:col>22</xdr:col>
      <xdr:colOff>114300</xdr:colOff>
      <xdr:row>15</xdr:row>
      <xdr:rowOff>116865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84793"/>
          <a:ext cx="698500" cy="15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116865</xdr:rowOff>
    </xdr:from>
    <xdr:to>
      <xdr:col>18</xdr:col>
      <xdr:colOff>177800</xdr:colOff>
      <xdr:row>16</xdr:row>
      <xdr:rowOff>18110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6240"/>
          <a:ext cx="6985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168821</xdr:rowOff>
    </xdr:from>
    <xdr:to>
      <xdr:col>29</xdr:col>
      <xdr:colOff>177800</xdr:colOff>
      <xdr:row>14</xdr:row>
      <xdr:rowOff>98971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13898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21565</xdr:rowOff>
    </xdr:from>
    <xdr:to>
      <xdr:col>26</xdr:col>
      <xdr:colOff>101600</xdr:colOff>
      <xdr:row>14</xdr:row>
      <xdr:rowOff>123165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6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133342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3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86068</xdr:rowOff>
    </xdr:from>
    <xdr:to>
      <xdr:col>22</xdr:col>
      <xdr:colOff>165100</xdr:colOff>
      <xdr:row>15</xdr:row>
      <xdr:rowOff>16218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26395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66065</xdr:rowOff>
    </xdr:from>
    <xdr:to>
      <xdr:col>19</xdr:col>
      <xdr:colOff>38100</xdr:colOff>
      <xdr:row>15</xdr:row>
      <xdr:rowOff>167665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138760</xdr:rowOff>
    </xdr:from>
    <xdr:to>
      <xdr:col>15</xdr:col>
      <xdr:colOff>101600</xdr:colOff>
      <xdr:row>16</xdr:row>
      <xdr:rowOff>68910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79087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324968</xdr:rowOff>
    </xdr:from>
    <xdr:to>
      <xdr:col>29</xdr:col>
      <xdr:colOff>127000</xdr:colOff>
      <xdr:row>34</xdr:row>
      <xdr:rowOff>341819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92418"/>
          <a:ext cx="6477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336149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03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339239</xdr:rowOff>
    </xdr:from>
    <xdr:to>
      <xdr:col>26</xdr:col>
      <xdr:colOff>50800</xdr:colOff>
      <xdr:row>34</xdr:row>
      <xdr:rowOff>341819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06689"/>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208819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1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321996</xdr:rowOff>
    </xdr:from>
    <xdr:to>
      <xdr:col>22</xdr:col>
      <xdr:colOff>114300</xdr:colOff>
      <xdr:row>34</xdr:row>
      <xdr:rowOff>339239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89446"/>
          <a:ext cx="698500" cy="1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311513</xdr:rowOff>
    </xdr:from>
    <xdr:to>
      <xdr:col>18</xdr:col>
      <xdr:colOff>177800</xdr:colOff>
      <xdr:row>34</xdr:row>
      <xdr:rowOff>321996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8963"/>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187462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274168</xdr:rowOff>
    </xdr:from>
    <xdr:to>
      <xdr:col>29</xdr:col>
      <xdr:colOff>177800</xdr:colOff>
      <xdr:row>35</xdr:row>
      <xdr:rowOff>32868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119245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291019</xdr:rowOff>
    </xdr:from>
    <xdr:to>
      <xdr:col>26</xdr:col>
      <xdr:colOff>101600</xdr:colOff>
      <xdr:row>35</xdr:row>
      <xdr:rowOff>49719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59896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2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288439</xdr:rowOff>
    </xdr:from>
    <xdr:to>
      <xdr:col>22</xdr:col>
      <xdr:colOff>165100</xdr:colOff>
      <xdr:row>35</xdr:row>
      <xdr:rowOff>47139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57316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271196</xdr:rowOff>
    </xdr:from>
    <xdr:to>
      <xdr:col>19</xdr:col>
      <xdr:colOff>38100</xdr:colOff>
      <xdr:row>35</xdr:row>
      <xdr:rowOff>29896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260713</xdr:rowOff>
    </xdr:from>
    <xdr:to>
      <xdr:col>15</xdr:col>
      <xdr:colOff>101600</xdr:colOff>
      <xdr:row>35</xdr:row>
      <xdr:rowOff>19413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xdr:rowOff>
    </xdr:from>
    <xdr:to>
      <xdr:col>24</xdr:col>
      <xdr:colOff>63500</xdr:colOff>
      <xdr:row>35</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02147"/>
          <a:ext cx="8382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2898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xdr:rowOff>
    </xdr:from>
    <xdr:to>
      <xdr:col>19</xdr:col>
      <xdr:colOff>177800</xdr:colOff>
      <xdr:row>36</xdr:row>
      <xdr:rowOff>82419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2147"/>
          <a:ext cx="889000" cy="2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82419</xdr:rowOff>
    </xdr:from>
    <xdr:to>
      <xdr:col>15</xdr:col>
      <xdr:colOff>50800</xdr:colOff>
      <xdr:row>36</xdr:row>
      <xdr:rowOff>131797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461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131797</xdr:rowOff>
    </xdr:from>
    <xdr:to>
      <xdr:col>10</xdr:col>
      <xdr:colOff>114300</xdr:colOff>
      <xdr:row>36</xdr:row>
      <xdr:rowOff>169287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399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157774</xdr:rowOff>
    </xdr:from>
    <xdr:to>
      <xdr:col>24</xdr:col>
      <xdr:colOff>114300</xdr:colOff>
      <xdr:row>35</xdr:row>
      <xdr:rowOff>87924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122047</xdr:rowOff>
    </xdr:from>
    <xdr:to>
      <xdr:col>20</xdr:col>
      <xdr:colOff>38100</xdr:colOff>
      <xdr:row>35</xdr:row>
      <xdr:rowOff>52197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68724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31619</xdr:rowOff>
    </xdr:from>
    <xdr:to>
      <xdr:col>15</xdr:col>
      <xdr:colOff>101600</xdr:colOff>
      <xdr:row>36</xdr:row>
      <xdr:rowOff>133219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149746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80997</xdr:rowOff>
    </xdr:from>
    <xdr:to>
      <xdr:col>10</xdr:col>
      <xdr:colOff>165100</xdr:colOff>
      <xdr:row>37</xdr:row>
      <xdr:rowOff>11147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27674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118487</xdr:rowOff>
    </xdr:from>
    <xdr:to>
      <xdr:col>6</xdr:col>
      <xdr:colOff>38100</xdr:colOff>
      <xdr:row>37</xdr:row>
      <xdr:rowOff>48637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65164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6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52740</xdr:rowOff>
    </xdr:from>
    <xdr:to>
      <xdr:col>24</xdr:col>
      <xdr:colOff>62865</xdr:colOff>
      <xdr:row>56</xdr:row>
      <xdr:rowOff>105890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25240"/>
          <a:ext cx="1270" cy="108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109717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105890</xdr:rowOff>
    </xdr:from>
    <xdr:to>
      <xdr:col>24</xdr:col>
      <xdr:colOff>152400</xdr:colOff>
      <xdr:row>56</xdr:row>
      <xdr:rowOff>105890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170867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0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52740</xdr:rowOff>
    </xdr:from>
    <xdr:to>
      <xdr:col>24</xdr:col>
      <xdr:colOff>152400</xdr:colOff>
      <xdr:row>50</xdr:row>
      <xdr:rowOff>52740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2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156616</xdr:rowOff>
    </xdr:from>
    <xdr:to>
      <xdr:col>24</xdr:col>
      <xdr:colOff>63500</xdr:colOff>
      <xdr:row>55</xdr:row>
      <xdr:rowOff>93706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43466"/>
          <a:ext cx="838200" cy="2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93946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00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71069</xdr:rowOff>
    </xdr:from>
    <xdr:to>
      <xdr:col>24</xdr:col>
      <xdr:colOff>114300</xdr:colOff>
      <xdr:row>54</xdr:row>
      <xdr:rowOff>1219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15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93706</xdr:rowOff>
    </xdr:from>
    <xdr:to>
      <xdr:col>19</xdr:col>
      <xdr:colOff>177800</xdr:colOff>
      <xdr:row>57</xdr:row>
      <xdr:rowOff>122120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3456"/>
          <a:ext cx="889000" cy="3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139306</xdr:rowOff>
    </xdr:from>
    <xdr:to>
      <xdr:col>20</xdr:col>
      <xdr:colOff>38100</xdr:colOff>
      <xdr:row>55</xdr:row>
      <xdr:rowOff>69456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85983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122120</xdr:rowOff>
    </xdr:from>
    <xdr:to>
      <xdr:col>15</xdr:col>
      <xdr:colOff>50800</xdr:colOff>
      <xdr:row>58</xdr:row>
      <xdr:rowOff>8484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4770"/>
          <a:ext cx="889000" cy="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85494</xdr:rowOff>
    </xdr:from>
    <xdr:to>
      <xdr:col>15</xdr:col>
      <xdr:colOff>101600</xdr:colOff>
      <xdr:row>56</xdr:row>
      <xdr:rowOff>15644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32171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25812</xdr:rowOff>
    </xdr:from>
    <xdr:to>
      <xdr:col>10</xdr:col>
      <xdr:colOff>114300</xdr:colOff>
      <xdr:row>58</xdr:row>
      <xdr:rowOff>8484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98462"/>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166853</xdr:rowOff>
    </xdr:from>
    <xdr:to>
      <xdr:col>10</xdr:col>
      <xdr:colOff>165100</xdr:colOff>
      <xdr:row>56</xdr:row>
      <xdr:rowOff>97003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113530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6284</xdr:rowOff>
    </xdr:from>
    <xdr:to>
      <xdr:col>6</xdr:col>
      <xdr:colOff>38100</xdr:colOff>
      <xdr:row>56</xdr:row>
      <xdr:rowOff>107884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124411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105816</xdr:rowOff>
    </xdr:from>
    <xdr:to>
      <xdr:col>24</xdr:col>
      <xdr:colOff>114300</xdr:colOff>
      <xdr:row>54</xdr:row>
      <xdr:rowOff>35966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84243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42906</xdr:rowOff>
    </xdr:from>
    <xdr:to>
      <xdr:col>20</xdr:col>
      <xdr:colOff>38100</xdr:colOff>
      <xdr:row>55</xdr:row>
      <xdr:rowOff>144506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135633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71320</xdr:rowOff>
    </xdr:from>
    <xdr:to>
      <xdr:col>15</xdr:col>
      <xdr:colOff>101600</xdr:colOff>
      <xdr:row>58</xdr:row>
      <xdr:rowOff>1470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129134</xdr:rowOff>
    </xdr:from>
    <xdr:to>
      <xdr:col>10</xdr:col>
      <xdr:colOff>165100</xdr:colOff>
      <xdr:row>58</xdr:row>
      <xdr:rowOff>59284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50411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146462</xdr:rowOff>
    </xdr:from>
    <xdr:to>
      <xdr:col>6</xdr:col>
      <xdr:colOff>38100</xdr:colOff>
      <xdr:row>57</xdr:row>
      <xdr:rowOff>76612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150399</xdr:rowOff>
    </xdr:from>
    <xdr:to>
      <xdr:col>24</xdr:col>
      <xdr:colOff>63500</xdr:colOff>
      <xdr:row>77</xdr:row>
      <xdr:rowOff>155519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2049"/>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146924</xdr:rowOff>
    </xdr:from>
    <xdr:to>
      <xdr:col>19</xdr:col>
      <xdr:colOff>177800</xdr:colOff>
      <xdr:row>77</xdr:row>
      <xdr:rowOff>150399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857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146924</xdr:rowOff>
    </xdr:from>
    <xdr:to>
      <xdr:col>15</xdr:col>
      <xdr:colOff>50800</xdr:colOff>
      <xdr:row>77</xdr:row>
      <xdr:rowOff>150261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857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144089</xdr:rowOff>
    </xdr:from>
    <xdr:to>
      <xdr:col>10</xdr:col>
      <xdr:colOff>114300</xdr:colOff>
      <xdr:row>77</xdr:row>
      <xdr:rowOff>150261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573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104719</xdr:rowOff>
    </xdr:from>
    <xdr:to>
      <xdr:col>24</xdr:col>
      <xdr:colOff>114300</xdr:colOff>
      <xdr:row>78</xdr:row>
      <xdr:rowOff>34869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99599</xdr:rowOff>
    </xdr:from>
    <xdr:to>
      <xdr:col>20</xdr:col>
      <xdr:colOff>38100</xdr:colOff>
      <xdr:row>78</xdr:row>
      <xdr:rowOff>29749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20876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96124</xdr:rowOff>
    </xdr:from>
    <xdr:to>
      <xdr:col>15</xdr:col>
      <xdr:colOff>101600</xdr:colOff>
      <xdr:row>78</xdr:row>
      <xdr:rowOff>26274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17401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99461</xdr:rowOff>
    </xdr:from>
    <xdr:to>
      <xdr:col>10</xdr:col>
      <xdr:colOff>165100</xdr:colOff>
      <xdr:row>78</xdr:row>
      <xdr:rowOff>29611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20738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93289</xdr:rowOff>
    </xdr:from>
    <xdr:to>
      <xdr:col>6</xdr:col>
      <xdr:colOff>38100</xdr:colOff>
      <xdr:row>78</xdr:row>
      <xdr:rowOff>23439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59919</xdr:rowOff>
    </xdr:from>
    <xdr:to>
      <xdr:col>24</xdr:col>
      <xdr:colOff>63500</xdr:colOff>
      <xdr:row>96</xdr:row>
      <xdr:rowOff>29972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04769"/>
          <a:ext cx="838200" cy="4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3796</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1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29972</xdr:rowOff>
    </xdr:from>
    <xdr:to>
      <xdr:col>19</xdr:col>
      <xdr:colOff>177800</xdr:colOff>
      <xdr:row>96</xdr:row>
      <xdr:rowOff>82417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9172"/>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137355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9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82417</xdr:rowOff>
    </xdr:from>
    <xdr:to>
      <xdr:col>15</xdr:col>
      <xdr:colOff>50800</xdr:colOff>
      <xdr:row>97</xdr:row>
      <xdr:rowOff>8046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1617"/>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103218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133147</xdr:rowOff>
    </xdr:from>
    <xdr:to>
      <xdr:col>10</xdr:col>
      <xdr:colOff>114300</xdr:colOff>
      <xdr:row>97</xdr:row>
      <xdr:rowOff>8046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9234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74223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7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9119</xdr:rowOff>
    </xdr:from>
    <xdr:to>
      <xdr:col>24</xdr:col>
      <xdr:colOff>114300</xdr:colOff>
      <xdr:row>93</xdr:row>
      <xdr:rowOff>110719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31996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150622</xdr:rowOff>
    </xdr:from>
    <xdr:to>
      <xdr:col>20</xdr:col>
      <xdr:colOff>38100</xdr:colOff>
      <xdr:row>96</xdr:row>
      <xdr:rowOff>80772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97299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2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31617</xdr:rowOff>
    </xdr:from>
    <xdr:to>
      <xdr:col>15</xdr:col>
      <xdr:colOff>101600</xdr:colOff>
      <xdr:row>96</xdr:row>
      <xdr:rowOff>133217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149744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6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128696</xdr:rowOff>
    </xdr:from>
    <xdr:to>
      <xdr:col>10</xdr:col>
      <xdr:colOff>165100</xdr:colOff>
      <xdr:row>97</xdr:row>
      <xdr:rowOff>58846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75373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82347</xdr:rowOff>
    </xdr:from>
    <xdr:to>
      <xdr:col>6</xdr:col>
      <xdr:colOff>38100</xdr:colOff>
      <xdr:row>97</xdr:row>
      <xdr:rowOff>12497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29024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1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21786</xdr:rowOff>
    </xdr:from>
    <xdr:to>
      <xdr:col>55</xdr:col>
      <xdr:colOff>0</xdr:colOff>
      <xdr:row>37</xdr:row>
      <xdr:rowOff>14547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36736"/>
          <a:ext cx="838200" cy="10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21786</xdr:rowOff>
    </xdr:from>
    <xdr:to>
      <xdr:col>50</xdr:col>
      <xdr:colOff>114300</xdr:colOff>
      <xdr:row>37</xdr:row>
      <xdr:rowOff>168210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336736"/>
          <a:ext cx="889000" cy="11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168210</xdr:rowOff>
    </xdr:from>
    <xdr:to>
      <xdr:col>45</xdr:col>
      <xdr:colOff>177800</xdr:colOff>
      <xdr:row>38</xdr:row>
      <xdr:rowOff>31551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11860"/>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77734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30984</xdr:rowOff>
    </xdr:from>
    <xdr:to>
      <xdr:col>41</xdr:col>
      <xdr:colOff>50800</xdr:colOff>
      <xdr:row>38</xdr:row>
      <xdr:rowOff>31551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46084"/>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110761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121397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135197</xdr:rowOff>
    </xdr:from>
    <xdr:to>
      <xdr:col>55</xdr:col>
      <xdr:colOff>50800</xdr:colOff>
      <xdr:row>37</xdr:row>
      <xdr:rowOff>65347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113624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142436</xdr:rowOff>
    </xdr:from>
    <xdr:to>
      <xdr:col>50</xdr:col>
      <xdr:colOff>165100</xdr:colOff>
      <xdr:row>31</xdr:row>
      <xdr:rowOff>72586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63713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117410</xdr:rowOff>
    </xdr:from>
    <xdr:to>
      <xdr:col>46</xdr:col>
      <xdr:colOff>38100</xdr:colOff>
      <xdr:row>38</xdr:row>
      <xdr:rowOff>47560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64087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2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152200</xdr:rowOff>
    </xdr:from>
    <xdr:to>
      <xdr:col>41</xdr:col>
      <xdr:colOff>101600</xdr:colOff>
      <xdr:row>38</xdr:row>
      <xdr:rowOff>82350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151635</xdr:rowOff>
    </xdr:from>
    <xdr:to>
      <xdr:col>36</xdr:col>
      <xdr:colOff>165100</xdr:colOff>
      <xdr:row>38</xdr:row>
      <xdr:rowOff>81784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52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98312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24029</xdr:rowOff>
    </xdr:from>
    <xdr:to>
      <xdr:col>55</xdr:col>
      <xdr:colOff>0</xdr:colOff>
      <xdr:row>57</xdr:row>
      <xdr:rowOff>29794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6679"/>
          <a:ext cx="8382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120908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90869</xdr:rowOff>
    </xdr:from>
    <xdr:to>
      <xdr:col>50</xdr:col>
      <xdr:colOff>114300</xdr:colOff>
      <xdr:row>57</xdr:row>
      <xdr:rowOff>24029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92069"/>
          <a:ext cx="8890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83126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170637</xdr:rowOff>
    </xdr:from>
    <xdr:to>
      <xdr:col>45</xdr:col>
      <xdr:colOff>177800</xdr:colOff>
      <xdr:row>56</xdr:row>
      <xdr:rowOff>90869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086037"/>
          <a:ext cx="889000" cy="6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92079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170637</xdr:rowOff>
    </xdr:from>
    <xdr:to>
      <xdr:col>41</xdr:col>
      <xdr:colOff>50800</xdr:colOff>
      <xdr:row>53</xdr:row>
      <xdr:rowOff>24194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086037"/>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150444</xdr:rowOff>
    </xdr:from>
    <xdr:to>
      <xdr:col>55</xdr:col>
      <xdr:colOff>50800</xdr:colOff>
      <xdr:row>57</xdr:row>
      <xdr:rowOff>80594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128871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144679</xdr:rowOff>
    </xdr:from>
    <xdr:to>
      <xdr:col>50</xdr:col>
      <xdr:colOff>165100</xdr:colOff>
      <xdr:row>57</xdr:row>
      <xdr:rowOff>74829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65956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40069</xdr:rowOff>
    </xdr:from>
    <xdr:to>
      <xdr:col>46</xdr:col>
      <xdr:colOff>38100</xdr:colOff>
      <xdr:row>56</xdr:row>
      <xdr:rowOff>141669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132796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119837</xdr:rowOff>
    </xdr:from>
    <xdr:to>
      <xdr:col>41</xdr:col>
      <xdr:colOff>101600</xdr:colOff>
      <xdr:row>53</xdr:row>
      <xdr:rowOff>49987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66514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8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144844</xdr:rowOff>
    </xdr:from>
    <xdr:to>
      <xdr:col>36</xdr:col>
      <xdr:colOff>165100</xdr:colOff>
      <xdr:row>53</xdr:row>
      <xdr:rowOff>74994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91521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83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48306</xdr:rowOff>
    </xdr:from>
    <xdr:to>
      <xdr:col>54</xdr:col>
      <xdr:colOff>189865</xdr:colOff>
      <xdr:row>78</xdr:row>
      <xdr:rowOff>127699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907056"/>
          <a:ext cx="1270" cy="593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131526</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127699</xdr:rowOff>
    </xdr:from>
    <xdr:to>
      <xdr:col>55</xdr:col>
      <xdr:colOff>88900</xdr:colOff>
      <xdr:row>78</xdr:row>
      <xdr:rowOff>127699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166433</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6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48306</xdr:rowOff>
    </xdr:from>
    <xdr:to>
      <xdr:col>55</xdr:col>
      <xdr:colOff>88900</xdr:colOff>
      <xdr:row>75</xdr:row>
      <xdr:rowOff>48306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90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2288</xdr:rowOff>
    </xdr:from>
    <xdr:to>
      <xdr:col>55</xdr:col>
      <xdr:colOff>0</xdr:colOff>
      <xdr:row>77</xdr:row>
      <xdr:rowOff>75670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03938"/>
          <a:ext cx="8382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163349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140472</xdr:rowOff>
    </xdr:from>
    <xdr:to>
      <xdr:col>55</xdr:col>
      <xdr:colOff>50800</xdr:colOff>
      <xdr:row>77</xdr:row>
      <xdr:rowOff>70622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16370</xdr:rowOff>
    </xdr:from>
    <xdr:to>
      <xdr:col>50</xdr:col>
      <xdr:colOff>114300</xdr:colOff>
      <xdr:row>77</xdr:row>
      <xdr:rowOff>2288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46570"/>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162601</xdr:rowOff>
    </xdr:from>
    <xdr:to>
      <xdr:col>50</xdr:col>
      <xdr:colOff>165100</xdr:colOff>
      <xdr:row>76</xdr:row>
      <xdr:rowOff>92751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109278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16370</xdr:rowOff>
    </xdr:from>
    <xdr:to>
      <xdr:col>45</xdr:col>
      <xdr:colOff>177800</xdr:colOff>
      <xdr:row>78</xdr:row>
      <xdr:rowOff>84745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46570"/>
          <a:ext cx="889000" cy="4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100147</xdr:rowOff>
    </xdr:from>
    <xdr:to>
      <xdr:col>46</xdr:col>
      <xdr:colOff>38100</xdr:colOff>
      <xdr:row>77</xdr:row>
      <xdr:rowOff>30297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21424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11226</xdr:rowOff>
    </xdr:from>
    <xdr:to>
      <xdr:col>41</xdr:col>
      <xdr:colOff>50800</xdr:colOff>
      <xdr:row>78</xdr:row>
      <xdr:rowOff>84745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184176"/>
          <a:ext cx="889000" cy="12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154257</xdr:rowOff>
    </xdr:from>
    <xdr:to>
      <xdr:col>41</xdr:col>
      <xdr:colOff>101600</xdr:colOff>
      <xdr:row>77</xdr:row>
      <xdr:rowOff>84407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100933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84626</xdr:rowOff>
    </xdr:from>
    <xdr:to>
      <xdr:col>36</xdr:col>
      <xdr:colOff>165100</xdr:colOff>
      <xdr:row>77</xdr:row>
      <xdr:rowOff>14776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24870</xdr:rowOff>
    </xdr:from>
    <xdr:to>
      <xdr:col>55</xdr:col>
      <xdr:colOff>50800</xdr:colOff>
      <xdr:row>77</xdr:row>
      <xdr:rowOff>126470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3297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122938</xdr:rowOff>
    </xdr:from>
    <xdr:to>
      <xdr:col>50</xdr:col>
      <xdr:colOff>165100</xdr:colOff>
      <xdr:row>77</xdr:row>
      <xdr:rowOff>53088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44215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137020</xdr:rowOff>
    </xdr:from>
    <xdr:to>
      <xdr:col>46</xdr:col>
      <xdr:colOff>38100</xdr:colOff>
      <xdr:row>76</xdr:row>
      <xdr:rowOff>67171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83697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33945</xdr:rowOff>
    </xdr:from>
    <xdr:to>
      <xdr:col>41</xdr:col>
      <xdr:colOff>101600</xdr:colOff>
      <xdr:row>78</xdr:row>
      <xdr:rowOff>135545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126672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131876</xdr:rowOff>
    </xdr:from>
    <xdr:to>
      <xdr:col>36</xdr:col>
      <xdr:colOff>165100</xdr:colOff>
      <xdr:row>71</xdr:row>
      <xdr:rowOff>62026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1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78553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1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60847</xdr:rowOff>
    </xdr:from>
    <xdr:to>
      <xdr:col>55</xdr:col>
      <xdr:colOff>0</xdr:colOff>
      <xdr:row>97</xdr:row>
      <xdr:rowOff>91052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91497"/>
          <a:ext cx="838200" cy="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6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48502</xdr:rowOff>
    </xdr:from>
    <xdr:to>
      <xdr:col>50</xdr:col>
      <xdr:colOff>114300</xdr:colOff>
      <xdr:row>97</xdr:row>
      <xdr:rowOff>91052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79152"/>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9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41646</xdr:rowOff>
    </xdr:from>
    <xdr:to>
      <xdr:col>45</xdr:col>
      <xdr:colOff>177800</xdr:colOff>
      <xdr:row>97</xdr:row>
      <xdr:rowOff>48502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986496"/>
          <a:ext cx="889000" cy="6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93899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41646</xdr:rowOff>
    </xdr:from>
    <xdr:to>
      <xdr:col>41</xdr:col>
      <xdr:colOff>50800</xdr:colOff>
      <xdr:row>96</xdr:row>
      <xdr:rowOff>134542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986496"/>
          <a:ext cx="889000" cy="6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10047</xdr:rowOff>
    </xdr:from>
    <xdr:to>
      <xdr:col>55</xdr:col>
      <xdr:colOff>50800</xdr:colOff>
      <xdr:row>97</xdr:row>
      <xdr:rowOff>111647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159924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40252</xdr:rowOff>
    </xdr:from>
    <xdr:to>
      <xdr:col>50</xdr:col>
      <xdr:colOff>165100</xdr:colOff>
      <xdr:row>97</xdr:row>
      <xdr:rowOff>141852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132979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169152</xdr:rowOff>
    </xdr:from>
    <xdr:to>
      <xdr:col>46</xdr:col>
      <xdr:colOff>38100</xdr:colOff>
      <xdr:row>97</xdr:row>
      <xdr:rowOff>99302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90429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162296</xdr:rowOff>
    </xdr:from>
    <xdr:to>
      <xdr:col>41</xdr:col>
      <xdr:colOff>101600</xdr:colOff>
      <xdr:row>93</xdr:row>
      <xdr:rowOff>92446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108973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83742</xdr:rowOff>
    </xdr:from>
    <xdr:to>
      <xdr:col>36</xdr:col>
      <xdr:colOff>165100</xdr:colOff>
      <xdr:row>97</xdr:row>
      <xdr:rowOff>13892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30419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99254</xdr:rowOff>
    </xdr:from>
    <xdr:to>
      <xdr:col>85</xdr:col>
      <xdr:colOff>127000</xdr:colOff>
      <xdr:row>35</xdr:row>
      <xdr:rowOff>93180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5242754"/>
          <a:ext cx="8382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3008</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18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93180</xdr:rowOff>
    </xdr:from>
    <xdr:to>
      <xdr:col>81</xdr:col>
      <xdr:colOff>50800</xdr:colOff>
      <xdr:row>37</xdr:row>
      <xdr:rowOff>51036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093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70200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51036</xdr:rowOff>
    </xdr:from>
    <xdr:to>
      <xdr:col>76</xdr:col>
      <xdr:colOff>114300</xdr:colOff>
      <xdr:row>39</xdr:row>
      <xdr:rowOff>3585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394686"/>
          <a:ext cx="889000" cy="2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xdr:rowOff>
    </xdr:from>
    <xdr:to>
      <xdr:col>71</xdr:col>
      <xdr:colOff>177800</xdr:colOff>
      <xdr:row>39</xdr:row>
      <xdr:rowOff>43378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90135"/>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110973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48454</xdr:rowOff>
    </xdr:from>
    <xdr:to>
      <xdr:col>85</xdr:col>
      <xdr:colOff>177800</xdr:colOff>
      <xdr:row>30</xdr:row>
      <xdr:rowOff>150054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1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1481</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1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42380</xdr:rowOff>
    </xdr:from>
    <xdr:to>
      <xdr:col>81</xdr:col>
      <xdr:colOff>101600</xdr:colOff>
      <xdr:row>35</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0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160507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8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236</xdr:rowOff>
    </xdr:from>
    <xdr:to>
      <xdr:col>76</xdr:col>
      <xdr:colOff>165100</xdr:colOff>
      <xdr:row>37</xdr:row>
      <xdr:rowOff>101836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118363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124235</xdr:rowOff>
    </xdr:from>
    <xdr:to>
      <xdr:col>72</xdr:col>
      <xdr:colOff>38100</xdr:colOff>
      <xdr:row>39</xdr:row>
      <xdr:rowOff>54385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70912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4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164028</xdr:rowOff>
    </xdr:from>
    <xdr:to>
      <xdr:col>67</xdr:col>
      <xdr:colOff>101600</xdr:colOff>
      <xdr:row>39</xdr:row>
      <xdr:rowOff>94178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110705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112062</xdr:rowOff>
    </xdr:from>
    <xdr:to>
      <xdr:col>85</xdr:col>
      <xdr:colOff>127000</xdr:colOff>
      <xdr:row>74</xdr:row>
      <xdr:rowOff>139997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99362"/>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167212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11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139997</xdr:rowOff>
    </xdr:from>
    <xdr:to>
      <xdr:col>81</xdr:col>
      <xdr:colOff>50800</xdr:colOff>
      <xdr:row>74</xdr:row>
      <xdr:rowOff>166789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27297"/>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166789</xdr:rowOff>
    </xdr:from>
    <xdr:to>
      <xdr:col>76</xdr:col>
      <xdr:colOff>114300</xdr:colOff>
      <xdr:row>75</xdr:row>
      <xdr:rowOff>8758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54089"/>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8758</xdr:rowOff>
    </xdr:from>
    <xdr:to>
      <xdr:col>71</xdr:col>
      <xdr:colOff>177800</xdr:colOff>
      <xdr:row>75</xdr:row>
      <xdr:rowOff>21491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6750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61262</xdr:rowOff>
    </xdr:from>
    <xdr:to>
      <xdr:col>85</xdr:col>
      <xdr:colOff>177800</xdr:colOff>
      <xdr:row>74</xdr:row>
      <xdr:rowOff>162862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39689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89197</xdr:rowOff>
    </xdr:from>
    <xdr:to>
      <xdr:col>81</xdr:col>
      <xdr:colOff>101600</xdr:colOff>
      <xdr:row>75</xdr:row>
      <xdr:rowOff>19347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35874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115989</xdr:rowOff>
    </xdr:from>
    <xdr:to>
      <xdr:col>76</xdr:col>
      <xdr:colOff>165100</xdr:colOff>
      <xdr:row>75</xdr:row>
      <xdr:rowOff>46139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62666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129408</xdr:rowOff>
    </xdr:from>
    <xdr:to>
      <xdr:col>72</xdr:col>
      <xdr:colOff>38100</xdr:colOff>
      <xdr:row>75</xdr:row>
      <xdr:rowOff>59558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76085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142141</xdr:rowOff>
    </xdr:from>
    <xdr:to>
      <xdr:col>67</xdr:col>
      <xdr:colOff>101600</xdr:colOff>
      <xdr:row>75</xdr:row>
      <xdr:rowOff>72291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88818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166636</xdr:rowOff>
    </xdr:from>
    <xdr:to>
      <xdr:col>85</xdr:col>
      <xdr:colOff>127000</xdr:colOff>
      <xdr:row>97</xdr:row>
      <xdr:rowOff>115621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54386"/>
          <a:ext cx="838200" cy="2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115621</xdr:rowOff>
    </xdr:from>
    <xdr:to>
      <xdr:col>81</xdr:col>
      <xdr:colOff>50800</xdr:colOff>
      <xdr:row>99</xdr:row>
      <xdr:rowOff>3893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6271"/>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3893</xdr:rowOff>
    </xdr:from>
    <xdr:to>
      <xdr:col>76</xdr:col>
      <xdr:colOff>114300</xdr:colOff>
      <xdr:row>99</xdr:row>
      <xdr:rowOff>14503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744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147816</xdr:rowOff>
    </xdr:from>
    <xdr:to>
      <xdr:col>71</xdr:col>
      <xdr:colOff>177800</xdr:colOff>
      <xdr:row>99</xdr:row>
      <xdr:rowOff>14503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49916"/>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30185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115836</xdr:rowOff>
    </xdr:from>
    <xdr:to>
      <xdr:col>85</xdr:col>
      <xdr:colOff>177800</xdr:colOff>
      <xdr:row>96</xdr:row>
      <xdr:rowOff>45986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94263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64821</xdr:rowOff>
    </xdr:from>
    <xdr:to>
      <xdr:col>81</xdr:col>
      <xdr:colOff>101600</xdr:colOff>
      <xdr:row>97</xdr:row>
      <xdr:rowOff>166421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157548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124543</xdr:rowOff>
    </xdr:from>
    <xdr:to>
      <xdr:col>76</xdr:col>
      <xdr:colOff>165100</xdr:colOff>
      <xdr:row>99</xdr:row>
      <xdr:rowOff>54693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45820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135153</xdr:rowOff>
    </xdr:from>
    <xdr:to>
      <xdr:col>72</xdr:col>
      <xdr:colOff>38100</xdr:colOff>
      <xdr:row>99</xdr:row>
      <xdr:rowOff>65303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56430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2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97016</xdr:rowOff>
    </xdr:from>
    <xdr:to>
      <xdr:col>67</xdr:col>
      <xdr:colOff>101600</xdr:colOff>
      <xdr:row>99</xdr:row>
      <xdr:rowOff>27166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18293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88282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08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155338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133350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484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86631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133350</xdr:rowOff>
    </xdr:from>
    <xdr:to>
      <xdr:col>102</xdr:col>
      <xdr:colOff>114300</xdr:colOff>
      <xdr:row>39</xdr:row>
      <xdr:rowOff>26289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4845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90441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82550</xdr:rowOff>
    </xdr:from>
    <xdr:to>
      <xdr:col>102</xdr:col>
      <xdr:colOff>165100</xdr:colOff>
      <xdr:row>39</xdr:row>
      <xdr:rowOff>12700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9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146939</xdr:rowOff>
    </xdr:from>
    <xdr:to>
      <xdr:col>98</xdr:col>
      <xdr:colOff>38100</xdr:colOff>
      <xdr:row>39</xdr:row>
      <xdr:rowOff>77089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68216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122898</xdr:rowOff>
    </xdr:from>
    <xdr:to>
      <xdr:col>116</xdr:col>
      <xdr:colOff>63500</xdr:colOff>
      <xdr:row>56</xdr:row>
      <xdr:rowOff>134842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24098"/>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103205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36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122898</xdr:rowOff>
    </xdr:from>
    <xdr:to>
      <xdr:col>111</xdr:col>
      <xdr:colOff>177800</xdr:colOff>
      <xdr:row>56</xdr:row>
      <xdr:rowOff>135013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2409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88155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135013</xdr:rowOff>
    </xdr:from>
    <xdr:to>
      <xdr:col>107</xdr:col>
      <xdr:colOff>50800</xdr:colOff>
      <xdr:row>56</xdr:row>
      <xdr:rowOff>137471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3621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134556</xdr:rowOff>
    </xdr:from>
    <xdr:to>
      <xdr:col>102</xdr:col>
      <xdr:colOff>114300</xdr:colOff>
      <xdr:row>56</xdr:row>
      <xdr:rowOff>137471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7357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84042</xdr:rowOff>
    </xdr:from>
    <xdr:to>
      <xdr:col>116</xdr:col>
      <xdr:colOff>114300</xdr:colOff>
      <xdr:row>57</xdr:row>
      <xdr:rowOff>14192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62469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72098</xdr:rowOff>
    </xdr:from>
    <xdr:to>
      <xdr:col>112</xdr:col>
      <xdr:colOff>38100</xdr:colOff>
      <xdr:row>57</xdr:row>
      <xdr:rowOff>2248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164825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6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84213</xdr:rowOff>
    </xdr:from>
    <xdr:to>
      <xdr:col>107</xdr:col>
      <xdr:colOff>101600</xdr:colOff>
      <xdr:row>57</xdr:row>
      <xdr:rowOff>14363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5490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7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86671</xdr:rowOff>
    </xdr:from>
    <xdr:to>
      <xdr:col>102</xdr:col>
      <xdr:colOff>165100</xdr:colOff>
      <xdr:row>57</xdr:row>
      <xdr:rowOff>16821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83756</xdr:rowOff>
    </xdr:from>
    <xdr:to>
      <xdr:col>98</xdr:col>
      <xdr:colOff>38100</xdr:colOff>
      <xdr:row>57</xdr:row>
      <xdr:rowOff>13906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5033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7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15342</xdr:rowOff>
    </xdr:from>
    <xdr:to>
      <xdr:col>116</xdr:col>
      <xdr:colOff>63500</xdr:colOff>
      <xdr:row>71</xdr:row>
      <xdr:rowOff>63347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18829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46467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3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63347</xdr:rowOff>
    </xdr:from>
    <xdr:to>
      <xdr:col>111</xdr:col>
      <xdr:colOff>177800</xdr:colOff>
      <xdr:row>71</xdr:row>
      <xdr:rowOff>133414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23629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133414</xdr:rowOff>
    </xdr:from>
    <xdr:to>
      <xdr:col>107</xdr:col>
      <xdr:colOff>50800</xdr:colOff>
      <xdr:row>72</xdr:row>
      <xdr:rowOff>18370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306364"/>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43324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18370</xdr:rowOff>
    </xdr:from>
    <xdr:to>
      <xdr:col>102</xdr:col>
      <xdr:colOff>114300</xdr:colOff>
      <xdr:row>72</xdr:row>
      <xdr:rowOff>117983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62770"/>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96588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33552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135992</xdr:rowOff>
    </xdr:from>
    <xdr:to>
      <xdr:col>116</xdr:col>
      <xdr:colOff>114300</xdr:colOff>
      <xdr:row>71</xdr:row>
      <xdr:rowOff>66142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1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89019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0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12547</xdr:rowOff>
    </xdr:from>
    <xdr:to>
      <xdr:col>112</xdr:col>
      <xdr:colOff>38100</xdr:colOff>
      <xdr:row>71</xdr:row>
      <xdr:rowOff>114147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130674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1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82614</xdr:rowOff>
    </xdr:from>
    <xdr:to>
      <xdr:col>107</xdr:col>
      <xdr:colOff>101600</xdr:colOff>
      <xdr:row>72</xdr:row>
      <xdr:rowOff>12764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29291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0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139020</xdr:rowOff>
    </xdr:from>
    <xdr:to>
      <xdr:col>102</xdr:col>
      <xdr:colOff>165100</xdr:colOff>
      <xdr:row>72</xdr:row>
      <xdr:rowOff>69170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85697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67183</xdr:rowOff>
    </xdr:from>
    <xdr:to>
      <xdr:col>98</xdr:col>
      <xdr:colOff>38100</xdr:colOff>
      <xdr:row>72</xdr:row>
      <xdr:rowOff>168783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1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664,179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円となっており、令和２年度と比較して約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補助費等は、令和２年度単年度のみの特別定額給付金給付事業によるもので、類似団体平均と同様に減少しています。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災害復旧事業費は、類似団体平均値と比較して最も高い位置にあり、突出しています。これは、平成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年熊本地震で被災した新庁舎の建設工事に加え、令和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月豪雨による災害復旧工事によるものです。新庁舎関連工事は令和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年度で完了しますが、災害復旧工事は複数年にわたるため、今後も高い位置にとどまると見込んでいます。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扶助費は、こども医療費助成事業等が増加したことが要因であり、類似団体との差が広がっています。今後も令和４年度から市独自の出産祝い金の給付を開始することにより増加すると予想されます。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類似団体平均値と比較して最も高い水準にあります。各特別会計については、引き続き、歳入確保と歳出削減に努めることで繰出金を抑制し、普通会計の負担を削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72753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76580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72753</xdr:rowOff>
    </xdr:from>
    <xdr:to>
      <xdr:col>24</xdr:col>
      <xdr:colOff>152400</xdr:colOff>
      <xdr:row>39</xdr:row>
      <xdr:rowOff>72753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164193</xdr:rowOff>
    </xdr:from>
    <xdr:to>
      <xdr:col>24</xdr:col>
      <xdr:colOff>63500</xdr:colOff>
      <xdr:row>32</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79143"/>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50999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8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72572</xdr:rowOff>
    </xdr:from>
    <xdr:to>
      <xdr:col>24</xdr:col>
      <xdr:colOff>114300</xdr:colOff>
      <xdr:row>34</xdr:row>
      <xdr:rowOff>2722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73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38463</xdr:rowOff>
    </xdr:from>
    <xdr:to>
      <xdr:col>19</xdr:col>
      <xdr:colOff>177800</xdr:colOff>
      <xdr:row>31</xdr:row>
      <xdr:rowOff>164193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5341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70939</xdr:rowOff>
    </xdr:from>
    <xdr:to>
      <xdr:col>20</xdr:col>
      <xdr:colOff>38100</xdr:colOff>
      <xdr:row>33</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55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163666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38463</xdr:rowOff>
    </xdr:from>
    <xdr:to>
      <xdr:col>15</xdr:col>
      <xdr:colOff>50800</xdr:colOff>
      <xdr:row>31</xdr:row>
      <xdr:rowOff>74386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53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77470</xdr:rowOff>
    </xdr:from>
    <xdr:to>
      <xdr:col>15</xdr:col>
      <xdr:colOff>101600</xdr:colOff>
      <xdr:row>32</xdr:row>
      <xdr:rowOff>7620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170197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40096</xdr:rowOff>
    </xdr:from>
    <xdr:to>
      <xdr:col>10</xdr:col>
      <xdr:colOff>114300</xdr:colOff>
      <xdr:row>31</xdr:row>
      <xdr:rowOff>74386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550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108494</xdr:rowOff>
    </xdr:from>
    <xdr:to>
      <xdr:col>10</xdr:col>
      <xdr:colOff>165100</xdr:colOff>
      <xdr:row>32</xdr:row>
      <xdr:rowOff>38644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42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29771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79103</xdr:rowOff>
    </xdr:from>
    <xdr:to>
      <xdr:col>6</xdr:col>
      <xdr:colOff>38100</xdr:colOff>
      <xdr:row>32</xdr:row>
      <xdr:rowOff>9253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8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15422</xdr:rowOff>
    </xdr:from>
    <xdr:to>
      <xdr:col>24</xdr:col>
      <xdr:colOff>114300</xdr:colOff>
      <xdr:row>32</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38299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5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113393</xdr:rowOff>
    </xdr:from>
    <xdr:to>
      <xdr:col>20</xdr:col>
      <xdr:colOff>38100</xdr:colOff>
      <xdr:row>32</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159113</xdr:rowOff>
    </xdr:from>
    <xdr:to>
      <xdr:col>15</xdr:col>
      <xdr:colOff>101600</xdr:colOff>
      <xdr:row>31</xdr:row>
      <xdr:rowOff>89263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105790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23586</xdr:rowOff>
    </xdr:from>
    <xdr:to>
      <xdr:col>10</xdr:col>
      <xdr:colOff>165100</xdr:colOff>
      <xdr:row>31</xdr:row>
      <xdr:rowOff>125186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141713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160746</xdr:rowOff>
    </xdr:from>
    <xdr:to>
      <xdr:col>6</xdr:col>
      <xdr:colOff>38100</xdr:colOff>
      <xdr:row>31</xdr:row>
      <xdr:rowOff>90896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107423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171204</xdr:rowOff>
    </xdr:from>
    <xdr:to>
      <xdr:col>24</xdr:col>
      <xdr:colOff>63500</xdr:colOff>
      <xdr:row>56</xdr:row>
      <xdr:rowOff>19456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743704"/>
          <a:ext cx="838200" cy="8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171204</xdr:rowOff>
    </xdr:from>
    <xdr:to>
      <xdr:col>19</xdr:col>
      <xdr:colOff>177800</xdr:colOff>
      <xdr:row>58</xdr:row>
      <xdr:rowOff>104115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743704"/>
          <a:ext cx="889000" cy="13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43466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104115</xdr:rowOff>
    </xdr:from>
    <xdr:to>
      <xdr:col>15</xdr:col>
      <xdr:colOff>50800</xdr:colOff>
      <xdr:row>58</xdr:row>
      <xdr:rowOff>120160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48215"/>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115686</xdr:rowOff>
    </xdr:from>
    <xdr:to>
      <xdr:col>10</xdr:col>
      <xdr:colOff>114300</xdr:colOff>
      <xdr:row>58</xdr:row>
      <xdr:rowOff>120160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5978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36796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140106</xdr:rowOff>
    </xdr:from>
    <xdr:to>
      <xdr:col>24</xdr:col>
      <xdr:colOff>114300</xdr:colOff>
      <xdr:row>56</xdr:row>
      <xdr:rowOff>70256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118533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120404</xdr:rowOff>
    </xdr:from>
    <xdr:to>
      <xdr:col>20</xdr:col>
      <xdr:colOff>38100</xdr:colOff>
      <xdr:row>51</xdr:row>
      <xdr:rowOff>50554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67081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53315</xdr:rowOff>
    </xdr:from>
    <xdr:to>
      <xdr:col>15</xdr:col>
      <xdr:colOff>101600</xdr:colOff>
      <xdr:row>58</xdr:row>
      <xdr:rowOff>154915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146042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69360</xdr:rowOff>
    </xdr:from>
    <xdr:to>
      <xdr:col>10</xdr:col>
      <xdr:colOff>165100</xdr:colOff>
      <xdr:row>58</xdr:row>
      <xdr:rowOff>170960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162087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64886</xdr:rowOff>
    </xdr:from>
    <xdr:to>
      <xdr:col>6</xdr:col>
      <xdr:colOff>38100</xdr:colOff>
      <xdr:row>58</xdr:row>
      <xdr:rowOff>166486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157613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74990</xdr:rowOff>
    </xdr:from>
    <xdr:to>
      <xdr:col>24</xdr:col>
      <xdr:colOff>63500</xdr:colOff>
      <xdr:row>75</xdr:row>
      <xdr:rowOff>156764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590840"/>
          <a:ext cx="838200" cy="4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45186</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903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156764</xdr:rowOff>
    </xdr:from>
    <xdr:to>
      <xdr:col>19</xdr:col>
      <xdr:colOff>177800</xdr:colOff>
      <xdr:row>77</xdr:row>
      <xdr:rowOff>11275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015514"/>
          <a:ext cx="889000" cy="19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170736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11275</xdr:rowOff>
    </xdr:from>
    <xdr:to>
      <xdr:col>15</xdr:col>
      <xdr:colOff>50800</xdr:colOff>
      <xdr:row>77</xdr:row>
      <xdr:rowOff>90649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12925"/>
          <a:ext cx="889000" cy="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90649</xdr:rowOff>
    </xdr:from>
    <xdr:to>
      <xdr:col>10</xdr:col>
      <xdr:colOff>114300</xdr:colOff>
      <xdr:row>77</xdr:row>
      <xdr:rowOff>93621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922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4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24190</xdr:rowOff>
    </xdr:from>
    <xdr:to>
      <xdr:col>24</xdr:col>
      <xdr:colOff>114300</xdr:colOff>
      <xdr:row>73</xdr:row>
      <xdr:rowOff>125790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5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47067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3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105963</xdr:rowOff>
    </xdr:from>
    <xdr:to>
      <xdr:col>20</xdr:col>
      <xdr:colOff>38100</xdr:colOff>
      <xdr:row>76</xdr:row>
      <xdr:rowOff>36113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52640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3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131925</xdr:rowOff>
    </xdr:from>
    <xdr:to>
      <xdr:col>15</xdr:col>
      <xdr:colOff>101600</xdr:colOff>
      <xdr:row>77</xdr:row>
      <xdr:rowOff>62075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78603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9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39849</xdr:rowOff>
    </xdr:from>
    <xdr:to>
      <xdr:col>10</xdr:col>
      <xdr:colOff>165100</xdr:colOff>
      <xdr:row>77</xdr:row>
      <xdr:rowOff>141449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157976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01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42821</xdr:rowOff>
    </xdr:from>
    <xdr:to>
      <xdr:col>6</xdr:col>
      <xdr:colOff>38100</xdr:colOff>
      <xdr:row>77</xdr:row>
      <xdr:rowOff>144421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160948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0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48489</xdr:rowOff>
    </xdr:from>
    <xdr:to>
      <xdr:col>24</xdr:col>
      <xdr:colOff>62865</xdr:colOff>
      <xdr:row>97</xdr:row>
      <xdr:rowOff>72126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21889"/>
          <a:ext cx="1270" cy="8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75953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72126</xdr:rowOff>
    </xdr:from>
    <xdr:to>
      <xdr:col>24</xdr:col>
      <xdr:colOff>152400</xdr:colOff>
      <xdr:row>97</xdr:row>
      <xdr:rowOff>72126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0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166616</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48489</xdr:rowOff>
    </xdr:from>
    <xdr:to>
      <xdr:col>24</xdr:col>
      <xdr:colOff>152400</xdr:colOff>
      <xdr:row>92</xdr:row>
      <xdr:rowOff>48489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78344</xdr:rowOff>
    </xdr:from>
    <xdr:to>
      <xdr:col>24</xdr:col>
      <xdr:colOff>63500</xdr:colOff>
      <xdr:row>96</xdr:row>
      <xdr:rowOff>87168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194644"/>
          <a:ext cx="838200" cy="3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111630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7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133203</xdr:rowOff>
    </xdr:from>
    <xdr:to>
      <xdr:col>24</xdr:col>
      <xdr:colOff>114300</xdr:colOff>
      <xdr:row>95</xdr:row>
      <xdr:rowOff>63353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2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87168</xdr:rowOff>
    </xdr:from>
    <xdr:to>
      <xdr:col>19</xdr:col>
      <xdr:colOff>177800</xdr:colOff>
      <xdr:row>97</xdr:row>
      <xdr:rowOff>135471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46368"/>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166241</xdr:rowOff>
    </xdr:from>
    <xdr:to>
      <xdr:col>15</xdr:col>
      <xdr:colOff>50800</xdr:colOff>
      <xdr:row>97</xdr:row>
      <xdr:rowOff>135471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596741"/>
          <a:ext cx="889000" cy="11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137596</xdr:rowOff>
    </xdr:from>
    <xdr:to>
      <xdr:col>10</xdr:col>
      <xdr:colOff>114300</xdr:colOff>
      <xdr:row>90</xdr:row>
      <xdr:rowOff>166241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568096"/>
          <a:ext cx="8890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142583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6177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27544</xdr:rowOff>
    </xdr:from>
    <xdr:to>
      <xdr:col>24</xdr:col>
      <xdr:colOff>114300</xdr:colOff>
      <xdr:row>94</xdr:row>
      <xdr:rowOff>129144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50421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36368</xdr:rowOff>
    </xdr:from>
    <xdr:to>
      <xdr:col>20</xdr:col>
      <xdr:colOff>38100</xdr:colOff>
      <xdr:row>96</xdr:row>
      <xdr:rowOff>137968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129095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84671</xdr:rowOff>
    </xdr:from>
    <xdr:to>
      <xdr:col>15</xdr:col>
      <xdr:colOff>101600</xdr:colOff>
      <xdr:row>98</xdr:row>
      <xdr:rowOff>14821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115441</xdr:rowOff>
    </xdr:from>
    <xdr:to>
      <xdr:col>10</xdr:col>
      <xdr:colOff>165100</xdr:colOff>
      <xdr:row>91</xdr:row>
      <xdr:rowOff>45591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62118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86796</xdr:rowOff>
    </xdr:from>
    <xdr:to>
      <xdr:col>6</xdr:col>
      <xdr:colOff>38100</xdr:colOff>
      <xdr:row>91</xdr:row>
      <xdr:rowOff>16946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33473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156972</xdr:rowOff>
    </xdr:from>
    <xdr:to>
      <xdr:col>55</xdr:col>
      <xdr:colOff>0</xdr:colOff>
      <xdr:row>38</xdr:row>
      <xdr:rowOff>161163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7207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157480</xdr:rowOff>
    </xdr:from>
    <xdr:to>
      <xdr:col>50</xdr:col>
      <xdr:colOff>114300</xdr:colOff>
      <xdr:row>38</xdr:row>
      <xdr:rowOff>161163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7258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157480</xdr:rowOff>
    </xdr:from>
    <xdr:to>
      <xdr:col>45</xdr:col>
      <xdr:colOff>177800</xdr:colOff>
      <xdr:row>38</xdr:row>
      <xdr:rowOff>159639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159639</xdr:rowOff>
    </xdr:from>
    <xdr:to>
      <xdr:col>41</xdr:col>
      <xdr:colOff>50800</xdr:colOff>
      <xdr:row>38</xdr:row>
      <xdr:rowOff>160274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106172</xdr:rowOff>
    </xdr:from>
    <xdr:to>
      <xdr:col>55</xdr:col>
      <xdr:colOff>50800</xdr:colOff>
      <xdr:row>39</xdr:row>
      <xdr:rowOff>36322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21099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110363</xdr:rowOff>
    </xdr:from>
    <xdr:to>
      <xdr:col>50</xdr:col>
      <xdr:colOff>165100</xdr:colOff>
      <xdr:row>39</xdr:row>
      <xdr:rowOff>40513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31640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106680</xdr:rowOff>
    </xdr:from>
    <xdr:to>
      <xdr:col>46</xdr:col>
      <xdr:colOff>38100</xdr:colOff>
      <xdr:row>39</xdr:row>
      <xdr:rowOff>36830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27957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108839</xdr:rowOff>
    </xdr:from>
    <xdr:to>
      <xdr:col>41</xdr:col>
      <xdr:colOff>101600</xdr:colOff>
      <xdr:row>39</xdr:row>
      <xdr:rowOff>38989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30116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109474</xdr:rowOff>
    </xdr:from>
    <xdr:to>
      <xdr:col>36</xdr:col>
      <xdr:colOff>165100</xdr:colOff>
      <xdr:row>39</xdr:row>
      <xdr:rowOff>39624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30751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20874</xdr:rowOff>
    </xdr:from>
    <xdr:to>
      <xdr:col>55</xdr:col>
      <xdr:colOff>0</xdr:colOff>
      <xdr:row>53</xdr:row>
      <xdr:rowOff>106919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107724"/>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39116</xdr:rowOff>
    </xdr:from>
    <xdr:to>
      <xdr:col>50</xdr:col>
      <xdr:colOff>114300</xdr:colOff>
      <xdr:row>53</xdr:row>
      <xdr:rowOff>106919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1259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37424</xdr:rowOff>
    </xdr:from>
    <xdr:to>
      <xdr:col>45</xdr:col>
      <xdr:colOff>177800</xdr:colOff>
      <xdr:row>53</xdr:row>
      <xdr:rowOff>39116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8609924"/>
          <a:ext cx="889000" cy="5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37424</xdr:rowOff>
    </xdr:from>
    <xdr:to>
      <xdr:col>41</xdr:col>
      <xdr:colOff>50800</xdr:colOff>
      <xdr:row>50</xdr:row>
      <xdr:rowOff>103490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8609924"/>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141524</xdr:rowOff>
    </xdr:from>
    <xdr:to>
      <xdr:col>55</xdr:col>
      <xdr:colOff>50800</xdr:colOff>
      <xdr:row>53</xdr:row>
      <xdr:rowOff>71674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0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164401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9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56119</xdr:rowOff>
    </xdr:from>
    <xdr:to>
      <xdr:col>50</xdr:col>
      <xdr:colOff>165100</xdr:colOff>
      <xdr:row>53</xdr:row>
      <xdr:rowOff>157719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1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2796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159766</xdr:rowOff>
    </xdr:from>
    <xdr:to>
      <xdr:col>46</xdr:col>
      <xdr:colOff>38100</xdr:colOff>
      <xdr:row>53</xdr:row>
      <xdr:rowOff>89916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0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106443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8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158074</xdr:rowOff>
    </xdr:from>
    <xdr:to>
      <xdr:col>41</xdr:col>
      <xdr:colOff>101600</xdr:colOff>
      <xdr:row>50</xdr:row>
      <xdr:rowOff>88224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8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104751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52690</xdr:rowOff>
    </xdr:from>
    <xdr:to>
      <xdr:col>36</xdr:col>
      <xdr:colOff>165100</xdr:colOff>
      <xdr:row>50</xdr:row>
      <xdr:rowOff>154290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86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170817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4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120955</xdr:rowOff>
    </xdr:from>
    <xdr:to>
      <xdr:col>55</xdr:col>
      <xdr:colOff>0</xdr:colOff>
      <xdr:row>77</xdr:row>
      <xdr:rowOff>25591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151155"/>
          <a:ext cx="8382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79672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0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25591</xdr:rowOff>
    </xdr:from>
    <xdr:to>
      <xdr:col>50</xdr:col>
      <xdr:colOff>114300</xdr:colOff>
      <xdr:row>78</xdr:row>
      <xdr:rowOff>2769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227241"/>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82935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xdr:rowOff>
    </xdr:from>
    <xdr:to>
      <xdr:col>45</xdr:col>
      <xdr:colOff>177800</xdr:colOff>
      <xdr:row>78</xdr:row>
      <xdr:rowOff>146977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75869"/>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146977</xdr:rowOff>
    </xdr:from>
    <xdr:to>
      <xdr:col>41</xdr:col>
      <xdr:colOff>50800</xdr:colOff>
      <xdr:row>78</xdr:row>
      <xdr:rowOff>160617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20077"/>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168736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70155</xdr:rowOff>
    </xdr:from>
    <xdr:to>
      <xdr:col>55</xdr:col>
      <xdr:colOff>50800</xdr:colOff>
      <xdr:row>77</xdr:row>
      <xdr:rowOff>305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93032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146241</xdr:rowOff>
    </xdr:from>
    <xdr:to>
      <xdr:col>50</xdr:col>
      <xdr:colOff>165100</xdr:colOff>
      <xdr:row>77</xdr:row>
      <xdr:rowOff>76391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67518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123419</xdr:rowOff>
    </xdr:from>
    <xdr:to>
      <xdr:col>46</xdr:col>
      <xdr:colOff>38100</xdr:colOff>
      <xdr:row>78</xdr:row>
      <xdr:rowOff>53569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70096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1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96177</xdr:rowOff>
    </xdr:from>
    <xdr:to>
      <xdr:col>41</xdr:col>
      <xdr:colOff>101600</xdr:colOff>
      <xdr:row>79</xdr:row>
      <xdr:rowOff>26327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17454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109817</xdr:rowOff>
    </xdr:from>
    <xdr:to>
      <xdr:col>36</xdr:col>
      <xdr:colOff>165100</xdr:colOff>
      <xdr:row>79</xdr:row>
      <xdr:rowOff>39967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31094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125031</xdr:rowOff>
    </xdr:from>
    <xdr:to>
      <xdr:col>55</xdr:col>
      <xdr:colOff>0</xdr:colOff>
      <xdr:row>97</xdr:row>
      <xdr:rowOff>9379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584231"/>
          <a:ext cx="8382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141952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58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139985</xdr:rowOff>
    </xdr:from>
    <xdr:to>
      <xdr:col>50</xdr:col>
      <xdr:colOff>114300</xdr:colOff>
      <xdr:row>97</xdr:row>
      <xdr:rowOff>9379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99185"/>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108081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125203</xdr:rowOff>
    </xdr:from>
    <xdr:to>
      <xdr:col>45</xdr:col>
      <xdr:colOff>177800</xdr:colOff>
      <xdr:row>96</xdr:row>
      <xdr:rowOff>139985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58440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30468</xdr:rowOff>
    </xdr:from>
    <xdr:to>
      <xdr:col>41</xdr:col>
      <xdr:colOff>50800</xdr:colOff>
      <xdr:row>96</xdr:row>
      <xdr:rowOff>125203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489668"/>
          <a:ext cx="889000" cy="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74231</xdr:rowOff>
    </xdr:from>
    <xdr:to>
      <xdr:col>55</xdr:col>
      <xdr:colOff>50800</xdr:colOff>
      <xdr:row>97</xdr:row>
      <xdr:rowOff>4381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52658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5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130029</xdr:rowOff>
    </xdr:from>
    <xdr:to>
      <xdr:col>50</xdr:col>
      <xdr:colOff>165100</xdr:colOff>
      <xdr:row>97</xdr:row>
      <xdr:rowOff>60179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51306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89185</xdr:rowOff>
    </xdr:from>
    <xdr:to>
      <xdr:col>46</xdr:col>
      <xdr:colOff>38100</xdr:colOff>
      <xdr:row>97</xdr:row>
      <xdr:rowOff>19335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74403</xdr:rowOff>
    </xdr:from>
    <xdr:to>
      <xdr:col>41</xdr:col>
      <xdr:colOff>101600</xdr:colOff>
      <xdr:row>97</xdr:row>
      <xdr:rowOff>4553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167130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151118</xdr:rowOff>
    </xdr:from>
    <xdr:to>
      <xdr:col>36</xdr:col>
      <xdr:colOff>165100</xdr:colOff>
      <xdr:row>96</xdr:row>
      <xdr:rowOff>81268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72395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41293</xdr:rowOff>
    </xdr:from>
    <xdr:to>
      <xdr:col>85</xdr:col>
      <xdr:colOff>126364</xdr:colOff>
      <xdr:row>38</xdr:row>
      <xdr:rowOff>90605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699143"/>
          <a:ext cx="1269" cy="90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94432</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90605</xdr:rowOff>
    </xdr:from>
    <xdr:to>
      <xdr:col>86</xdr:col>
      <xdr:colOff>25400</xdr:colOff>
      <xdr:row>38</xdr:row>
      <xdr:rowOff>90605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05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159420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4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41293</xdr:rowOff>
    </xdr:from>
    <xdr:to>
      <xdr:col>86</xdr:col>
      <xdr:colOff>25400</xdr:colOff>
      <xdr:row>33</xdr:row>
      <xdr:rowOff>41293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6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12446</xdr:rowOff>
    </xdr:from>
    <xdr:to>
      <xdr:col>85</xdr:col>
      <xdr:colOff>127000</xdr:colOff>
      <xdr:row>33</xdr:row>
      <xdr:rowOff>90714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327396"/>
          <a:ext cx="838200" cy="4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168673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9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18796</xdr:rowOff>
    </xdr:from>
    <xdr:to>
      <xdr:col>85</xdr:col>
      <xdr:colOff>177800</xdr:colOff>
      <xdr:row>35</xdr:row>
      <xdr:rowOff>120396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12446</xdr:rowOff>
    </xdr:from>
    <xdr:to>
      <xdr:col>81</xdr:col>
      <xdr:colOff>50800</xdr:colOff>
      <xdr:row>36</xdr:row>
      <xdr:rowOff>63718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327396"/>
          <a:ext cx="889000" cy="9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70394</xdr:rowOff>
    </xdr:from>
    <xdr:to>
      <xdr:col>81</xdr:col>
      <xdr:colOff>101600</xdr:colOff>
      <xdr:row>37</xdr:row>
      <xdr:rowOff>544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63718</xdr:rowOff>
    </xdr:from>
    <xdr:to>
      <xdr:col>76</xdr:col>
      <xdr:colOff>114300</xdr:colOff>
      <xdr:row>36</xdr:row>
      <xdr:rowOff>125331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35918"/>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105228</xdr:rowOff>
    </xdr:from>
    <xdr:to>
      <xdr:col>76</xdr:col>
      <xdr:colOff>165100</xdr:colOff>
      <xdr:row>37</xdr:row>
      <xdr:rowOff>35378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26505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22896</xdr:rowOff>
    </xdr:from>
    <xdr:to>
      <xdr:col>71</xdr:col>
      <xdr:colOff>177800</xdr:colOff>
      <xdr:row>36</xdr:row>
      <xdr:rowOff>125331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95096"/>
          <a:ext cx="889000" cy="10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99677</xdr:rowOff>
    </xdr:from>
    <xdr:to>
      <xdr:col>72</xdr:col>
      <xdr:colOff>38100</xdr:colOff>
      <xdr:row>37</xdr:row>
      <xdr:rowOff>29827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20954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19231</xdr:rowOff>
    </xdr:from>
    <xdr:to>
      <xdr:col>67</xdr:col>
      <xdr:colOff>101600</xdr:colOff>
      <xdr:row>37</xdr:row>
      <xdr:rowOff>120831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39914</xdr:rowOff>
    </xdr:from>
    <xdr:to>
      <xdr:col>85</xdr:col>
      <xdr:colOff>177800</xdr:colOff>
      <xdr:row>33</xdr:row>
      <xdr:rowOff>141514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126291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133096</xdr:rowOff>
    </xdr:from>
    <xdr:to>
      <xdr:col>81</xdr:col>
      <xdr:colOff>101600</xdr:colOff>
      <xdr:row>31</xdr:row>
      <xdr:rowOff>63246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79773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12918</xdr:rowOff>
    </xdr:from>
    <xdr:to>
      <xdr:col>76</xdr:col>
      <xdr:colOff>165100</xdr:colOff>
      <xdr:row>36</xdr:row>
      <xdr:rowOff>114518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131045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74531</xdr:rowOff>
    </xdr:from>
    <xdr:to>
      <xdr:col>72</xdr:col>
      <xdr:colOff>38100</xdr:colOff>
      <xdr:row>37</xdr:row>
      <xdr:rowOff>4681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21208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143546</xdr:rowOff>
    </xdr:from>
    <xdr:to>
      <xdr:col>67</xdr:col>
      <xdr:colOff>101600</xdr:colOff>
      <xdr:row>36</xdr:row>
      <xdr:rowOff>73696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90223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9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47672</xdr:rowOff>
    </xdr:from>
    <xdr:to>
      <xdr:col>85</xdr:col>
      <xdr:colOff>127000</xdr:colOff>
      <xdr:row>58</xdr:row>
      <xdr:rowOff>59853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20322"/>
          <a:ext cx="8382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60832</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147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60180</xdr:rowOff>
    </xdr:from>
    <xdr:to>
      <xdr:col>81</xdr:col>
      <xdr:colOff>50800</xdr:colOff>
      <xdr:row>57</xdr:row>
      <xdr:rowOff>47672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489930"/>
          <a:ext cx="889000" cy="3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60180</xdr:rowOff>
    </xdr:from>
    <xdr:to>
      <xdr:col>76</xdr:col>
      <xdr:colOff>114300</xdr:colOff>
      <xdr:row>58</xdr:row>
      <xdr:rowOff>137414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489930"/>
          <a:ext cx="889000" cy="5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123012</xdr:rowOff>
    </xdr:from>
    <xdr:to>
      <xdr:col>71</xdr:col>
      <xdr:colOff>177800</xdr:colOff>
      <xdr:row>58</xdr:row>
      <xdr:rowOff>137414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6711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9053</xdr:rowOff>
    </xdr:from>
    <xdr:to>
      <xdr:col>85</xdr:col>
      <xdr:colOff>177800</xdr:colOff>
      <xdr:row>58</xdr:row>
      <xdr:rowOff>110653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95430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168322</xdr:rowOff>
    </xdr:from>
    <xdr:to>
      <xdr:col>81</xdr:col>
      <xdr:colOff>101600</xdr:colOff>
      <xdr:row>57</xdr:row>
      <xdr:rowOff>98472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89599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9380</xdr:rowOff>
    </xdr:from>
    <xdr:to>
      <xdr:col>76</xdr:col>
      <xdr:colOff>165100</xdr:colOff>
      <xdr:row>55</xdr:row>
      <xdr:rowOff>110980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102107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5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86614</xdr:rowOff>
    </xdr:from>
    <xdr:to>
      <xdr:col>72</xdr:col>
      <xdr:colOff>38100</xdr:colOff>
      <xdr:row>59</xdr:row>
      <xdr:rowOff>16764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7891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72212</xdr:rowOff>
    </xdr:from>
    <xdr:to>
      <xdr:col>67</xdr:col>
      <xdr:colOff>101600</xdr:colOff>
      <xdr:row>59</xdr:row>
      <xdr:rowOff>2362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164939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99254</xdr:rowOff>
    </xdr:from>
    <xdr:to>
      <xdr:col>85</xdr:col>
      <xdr:colOff>127000</xdr:colOff>
      <xdr:row>75</xdr:row>
      <xdr:rowOff>93180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2100754"/>
          <a:ext cx="8382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3008</xdr:rowOff>
    </xdr:from>
    <xdr:ext cx="534377"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376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93180</xdr:rowOff>
    </xdr:from>
    <xdr:to>
      <xdr:col>81</xdr:col>
      <xdr:colOff>50800</xdr:colOff>
      <xdr:row>77</xdr:row>
      <xdr:rowOff>51036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2951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70201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51036</xdr:rowOff>
    </xdr:from>
    <xdr:to>
      <xdr:col>76</xdr:col>
      <xdr:colOff>114300</xdr:colOff>
      <xdr:row>79</xdr:row>
      <xdr:rowOff>3584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252686"/>
          <a:ext cx="889000" cy="29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3584</xdr:rowOff>
    </xdr:from>
    <xdr:to>
      <xdr:col>71</xdr:col>
      <xdr:colOff>177800</xdr:colOff>
      <xdr:row>79</xdr:row>
      <xdr:rowOff>43377</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48134"/>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110940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48454</xdr:rowOff>
    </xdr:from>
    <xdr:to>
      <xdr:col>85</xdr:col>
      <xdr:colOff>177800</xdr:colOff>
      <xdr:row>70</xdr:row>
      <xdr:rowOff>150054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1481</xdr:rowOff>
    </xdr:from>
    <xdr:ext cx="534377"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0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42380</xdr:rowOff>
    </xdr:from>
    <xdr:to>
      <xdr:col>81</xdr:col>
      <xdr:colOff>101600</xdr:colOff>
      <xdr:row>75</xdr:row>
      <xdr:rowOff>143980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160507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14111"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xdr:rowOff>
    </xdr:from>
    <xdr:to>
      <xdr:col>76</xdr:col>
      <xdr:colOff>165100</xdr:colOff>
      <xdr:row>77</xdr:row>
      <xdr:rowOff>101836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118363</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25111"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124234</xdr:rowOff>
    </xdr:from>
    <xdr:to>
      <xdr:col>72</xdr:col>
      <xdr:colOff>38100</xdr:colOff>
      <xdr:row>79</xdr:row>
      <xdr:rowOff>54384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70911</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164027</xdr:rowOff>
    </xdr:from>
    <xdr:to>
      <xdr:col>67</xdr:col>
      <xdr:colOff>101600</xdr:colOff>
      <xdr:row>79</xdr:row>
      <xdr:rowOff>94177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110704</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112063</xdr:rowOff>
    </xdr:from>
    <xdr:to>
      <xdr:col>85</xdr:col>
      <xdr:colOff>127000</xdr:colOff>
      <xdr:row>94</xdr:row>
      <xdr:rowOff>139998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228363"/>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167212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594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139998</xdr:rowOff>
    </xdr:from>
    <xdr:to>
      <xdr:col>81</xdr:col>
      <xdr:colOff>50800</xdr:colOff>
      <xdr:row>94</xdr:row>
      <xdr:rowOff>166790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256298"/>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166790</xdr:rowOff>
    </xdr:from>
    <xdr:to>
      <xdr:col>76</xdr:col>
      <xdr:colOff>114300</xdr:colOff>
      <xdr:row>95</xdr:row>
      <xdr:rowOff>8758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28309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8758</xdr:rowOff>
    </xdr:from>
    <xdr:to>
      <xdr:col>71</xdr:col>
      <xdr:colOff>177800</xdr:colOff>
      <xdr:row>95</xdr:row>
      <xdr:rowOff>21492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296508"/>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61263</xdr:rowOff>
    </xdr:from>
    <xdr:to>
      <xdr:col>85</xdr:col>
      <xdr:colOff>177800</xdr:colOff>
      <xdr:row>94</xdr:row>
      <xdr:rowOff>162863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39690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1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89198</xdr:rowOff>
    </xdr:from>
    <xdr:to>
      <xdr:col>81</xdr:col>
      <xdr:colOff>101600</xdr:colOff>
      <xdr:row>95</xdr:row>
      <xdr:rowOff>19348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35875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115990</xdr:rowOff>
    </xdr:from>
    <xdr:to>
      <xdr:col>76</xdr:col>
      <xdr:colOff>165100</xdr:colOff>
      <xdr:row>95</xdr:row>
      <xdr:rowOff>46140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62667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129408</xdr:rowOff>
    </xdr:from>
    <xdr:to>
      <xdr:col>72</xdr:col>
      <xdr:colOff>38100</xdr:colOff>
      <xdr:row>95</xdr:row>
      <xdr:rowOff>59558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76085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142142</xdr:rowOff>
    </xdr:from>
    <xdr:to>
      <xdr:col>67</xdr:col>
      <xdr:colOff>101600</xdr:colOff>
      <xdr:row>95</xdr:row>
      <xdr:rowOff>72292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88819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0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大きく増加している項目として、民生費、災害復旧費及び衛生費が挙げられます。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民生費については、新型コロナウイルスの経済対策による子育て世帯や住民税非課税世帯等への臨時特別給付による増加であり、大きく増加したものは一時的なものと見ています。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災害復旧費については、令和元年度より本格的に開始された新庁舎の建設工事に加え、令和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月豪雨による災害復旧工事により、前年度からさらに上昇し、類似団体において最も高い位置にあります。新庁舎関連工事は令和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年度で完了しますが、令和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月豪雨による災害復旧工事は複数年にわたると予定しているため、今後も高い位置にとどまると見込んでいます。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衛生費については、主な要因として令和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月豪雨による廃棄物処理事業によるもので、令和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年度は一時的に減少すると見込まれますが、今後は清掃センターの解体やし尿処理場や斎場などの更新を予定しており、令和５年度以降は増加する見込みです。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今後も施設の統合や適正規模化を進めていき、財政の健全化に努めます。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実質収支比率は前年度比より</a:t>
          </a:r>
          <a:r>
            <a:rPr kumimoji="1" lang="en-US" altLang="ja-JP" sz="1400">
              <a:solidFill>
                <a:sysClr val="windowText" lastClr="000000"/>
              </a:solidFill>
              <a:latin typeface="ＭＳ ゴシック" pitchFamily="49" charset="-128"/>
              <a:ea typeface="ＭＳ ゴシック" pitchFamily="49" charset="-128"/>
            </a:rPr>
            <a:t>0.56</a:t>
          </a:r>
          <a:r>
            <a:rPr kumimoji="1" lang="ja-JP" altLang="en-US" sz="1400">
              <a:solidFill>
                <a:sysClr val="windowText" lastClr="000000"/>
              </a:solidFill>
              <a:latin typeface="ＭＳ ゴシック" pitchFamily="49" charset="-128"/>
              <a:ea typeface="ＭＳ ゴシック" pitchFamily="49" charset="-128"/>
            </a:rPr>
            <a:t>ポイント増加しておりますが、これは普通交付税や地方消費税交付金が増額し、全体の歳入が増加したことによるものです。</a:t>
          </a:r>
        </a:p>
        <a:p>
          <a:r>
            <a:rPr kumimoji="1" lang="ja-JP" altLang="en-US" sz="1400">
              <a:solidFill>
                <a:sysClr val="windowText" lastClr="000000"/>
              </a:solidFill>
              <a:latin typeface="ＭＳ ゴシック" pitchFamily="49" charset="-128"/>
              <a:ea typeface="ＭＳ ゴシック" pitchFamily="49" charset="-128"/>
            </a:rPr>
            <a:t>　しかしながら、今後も令和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月豪雨の災害復旧が続き、市債残高についても大きく増加する見込みであるため、長期的な財政計画の見直しを行うとともに、より一層、歳出の削減に努める必要があります。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一般会計において、標準財政規模比で</a:t>
          </a:r>
          <a:r>
            <a:rPr kumimoji="1" lang="en-US" altLang="ja-JP" sz="1400">
              <a:solidFill>
                <a:sysClr val="windowText" lastClr="000000"/>
              </a:solidFill>
              <a:latin typeface="ＭＳ ゴシック" pitchFamily="49" charset="-128"/>
              <a:ea typeface="ＭＳ ゴシック" pitchFamily="49" charset="-128"/>
            </a:rPr>
            <a:t>0.56</a:t>
          </a:r>
          <a:r>
            <a:rPr kumimoji="1" lang="ja-JP" altLang="en-US" sz="1400">
              <a:solidFill>
                <a:sysClr val="windowText" lastClr="000000"/>
              </a:solidFill>
              <a:latin typeface="ＭＳ ゴシック" pitchFamily="49" charset="-128"/>
              <a:ea typeface="ＭＳ ゴシック" pitchFamily="49" charset="-128"/>
            </a:rPr>
            <a:t>ポイント増となっていますが、要因としては、歳入で普通交付税や地方消費税交付金が増加したことなどにより、実質収支額が増加したことが挙げられます。</a:t>
          </a:r>
        </a:p>
        <a:p>
          <a:r>
            <a:rPr kumimoji="1" lang="ja-JP" altLang="en-US" sz="1400">
              <a:solidFill>
                <a:sysClr val="windowText" lastClr="000000"/>
              </a:solidFill>
              <a:latin typeface="ＭＳ ゴシック" pitchFamily="49" charset="-128"/>
              <a:ea typeface="ＭＳ ゴシック" pitchFamily="49" charset="-128"/>
            </a:rPr>
            <a:t>　また、平成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年度以降、比率が赤字となっていた国民健康保険特別会計については、平成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年度に黒字へと転じました。今後も継続して取り組み、健全な財政運営を行っていきます。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7" zoomScaleNormal="100" workbookViewId="0">
      <selection activeCell="AM10" sqref="AM10:AT10"/>
    </sheetView>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80</v>
      </c>
      <c r="C2" s="173"/>
      <c r="D2" s="174"/>
    </row>
    <row r="3" spans="1:119" ht="18.75" customHeight="1" thickBot="1" x14ac:dyDescent="0.25">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84024679</v>
      </c>
      <c r="BO4" s="381"/>
      <c r="BP4" s="381"/>
      <c r="BQ4" s="381"/>
      <c r="BR4" s="381"/>
      <c r="BS4" s="381"/>
      <c r="BT4" s="381"/>
      <c r="BU4" s="382"/>
      <c r="BV4" s="380">
        <v>83462483</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3.9</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82346251</v>
      </c>
      <c r="BO5" s="418"/>
      <c r="BP5" s="418"/>
      <c r="BQ5" s="418"/>
      <c r="BR5" s="418"/>
      <c r="BS5" s="418"/>
      <c r="BT5" s="418"/>
      <c r="BU5" s="419"/>
      <c r="BV5" s="417">
        <v>81893421</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95</v>
      </c>
      <c r="DC5" s="415"/>
      <c r="DD5" s="415"/>
      <c r="DE5" s="415"/>
      <c r="DF5" s="415"/>
      <c r="DG5" s="415"/>
      <c r="DH5" s="415"/>
      <c r="DI5" s="416"/>
    </row>
    <row r="6" spans="1:119" ht="18.75" customHeight="1" x14ac:dyDescent="0.2">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101</v>
      </c>
      <c r="AV6" s="450"/>
      <c r="AW6" s="450"/>
      <c r="AX6" s="450"/>
      <c r="AY6" s="451" t="s">
        <v>102</v>
      </c>
      <c r="AZ6" s="452"/>
      <c r="BA6" s="452"/>
      <c r="BB6" s="452"/>
      <c r="BC6" s="452"/>
      <c r="BD6" s="452"/>
      <c r="BE6" s="452"/>
      <c r="BF6" s="452"/>
      <c r="BG6" s="452"/>
      <c r="BH6" s="452"/>
      <c r="BI6" s="452"/>
      <c r="BJ6" s="452"/>
      <c r="BK6" s="452"/>
      <c r="BL6" s="452"/>
      <c r="BM6" s="453"/>
      <c r="BN6" s="417">
        <v>1678428</v>
      </c>
      <c r="BO6" s="418"/>
      <c r="BP6" s="418"/>
      <c r="BQ6" s="418"/>
      <c r="BR6" s="418"/>
      <c r="BS6" s="418"/>
      <c r="BT6" s="418"/>
      <c r="BU6" s="419"/>
      <c r="BV6" s="417">
        <v>1569062</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92.2</v>
      </c>
      <c r="CU6" s="455"/>
      <c r="CV6" s="455"/>
      <c r="CW6" s="455"/>
      <c r="CX6" s="455"/>
      <c r="CY6" s="455"/>
      <c r="CZ6" s="455"/>
      <c r="DA6" s="456"/>
      <c r="DB6" s="454">
        <v>98.9</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93</v>
      </c>
      <c r="AV7" s="450"/>
      <c r="AW7" s="450"/>
      <c r="AX7" s="450"/>
      <c r="AY7" s="451" t="s">
        <v>105</v>
      </c>
      <c r="AZ7" s="452"/>
      <c r="BA7" s="452"/>
      <c r="BB7" s="452"/>
      <c r="BC7" s="452"/>
      <c r="BD7" s="452"/>
      <c r="BE7" s="452"/>
      <c r="BF7" s="452"/>
      <c r="BG7" s="452"/>
      <c r="BH7" s="452"/>
      <c r="BI7" s="452"/>
      <c r="BJ7" s="452"/>
      <c r="BK7" s="452"/>
      <c r="BL7" s="452"/>
      <c r="BM7" s="453"/>
      <c r="BN7" s="417">
        <v>149571</v>
      </c>
      <c r="BO7" s="418"/>
      <c r="BP7" s="418"/>
      <c r="BQ7" s="418"/>
      <c r="BR7" s="418"/>
      <c r="BS7" s="418"/>
      <c r="BT7" s="418"/>
      <c r="BU7" s="419"/>
      <c r="BV7" s="417">
        <v>272765</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34312805</v>
      </c>
      <c r="CU7" s="418"/>
      <c r="CV7" s="418"/>
      <c r="CW7" s="418"/>
      <c r="CX7" s="418"/>
      <c r="CY7" s="418"/>
      <c r="CZ7" s="418"/>
      <c r="DA7" s="419"/>
      <c r="DB7" s="417">
        <v>33259595</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93</v>
      </c>
      <c r="AV8" s="450"/>
      <c r="AW8" s="450"/>
      <c r="AX8" s="450"/>
      <c r="AY8" s="451" t="s">
        <v>108</v>
      </c>
      <c r="AZ8" s="452"/>
      <c r="BA8" s="452"/>
      <c r="BB8" s="452"/>
      <c r="BC8" s="452"/>
      <c r="BD8" s="452"/>
      <c r="BE8" s="452"/>
      <c r="BF8" s="452"/>
      <c r="BG8" s="452"/>
      <c r="BH8" s="452"/>
      <c r="BI8" s="452"/>
      <c r="BJ8" s="452"/>
      <c r="BK8" s="452"/>
      <c r="BL8" s="452"/>
      <c r="BM8" s="453"/>
      <c r="BN8" s="417">
        <v>1528857</v>
      </c>
      <c r="BO8" s="418"/>
      <c r="BP8" s="418"/>
      <c r="BQ8" s="418"/>
      <c r="BR8" s="418"/>
      <c r="BS8" s="418"/>
      <c r="BT8" s="418"/>
      <c r="BU8" s="419"/>
      <c r="BV8" s="417">
        <v>1296297</v>
      </c>
      <c r="BW8" s="418"/>
      <c r="BX8" s="418"/>
      <c r="BY8" s="418"/>
      <c r="BZ8" s="418"/>
      <c r="CA8" s="418"/>
      <c r="CB8" s="418"/>
      <c r="CC8" s="419"/>
      <c r="CD8" s="420" t="s">
        <v>109</v>
      </c>
      <c r="CE8" s="421"/>
      <c r="CF8" s="421"/>
      <c r="CG8" s="421"/>
      <c r="CH8" s="421"/>
      <c r="CI8" s="421"/>
      <c r="CJ8" s="421"/>
      <c r="CK8" s="421"/>
      <c r="CL8" s="421"/>
      <c r="CM8" s="421"/>
      <c r="CN8" s="421"/>
      <c r="CO8" s="421"/>
      <c r="CP8" s="421"/>
      <c r="CQ8" s="421"/>
      <c r="CR8" s="421"/>
      <c r="CS8" s="422"/>
      <c r="CT8" s="457">
        <v>0.5</v>
      </c>
      <c r="CU8" s="458"/>
      <c r="CV8" s="458"/>
      <c r="CW8" s="458"/>
      <c r="CX8" s="458"/>
      <c r="CY8" s="458"/>
      <c r="CZ8" s="458"/>
      <c r="DA8" s="459"/>
      <c r="DB8" s="457">
        <v>0.51</v>
      </c>
      <c r="DC8" s="458"/>
      <c r="DD8" s="458"/>
      <c r="DE8" s="458"/>
      <c r="DF8" s="458"/>
      <c r="DG8" s="458"/>
      <c r="DH8" s="458"/>
      <c r="DI8" s="459"/>
    </row>
    <row r="9" spans="1:119" ht="18.75" customHeight="1" thickBot="1" x14ac:dyDescent="0.25">
      <c r="A9" s="172"/>
      <c r="B9" s="411" t="s">
        <v>110</v>
      </c>
      <c r="C9" s="412"/>
      <c r="D9" s="412"/>
      <c r="E9" s="412"/>
      <c r="F9" s="412"/>
      <c r="G9" s="412"/>
      <c r="H9" s="412"/>
      <c r="I9" s="412"/>
      <c r="J9" s="412"/>
      <c r="K9" s="460"/>
      <c r="L9" s="461" t="s">
        <v>111</v>
      </c>
      <c r="M9" s="462"/>
      <c r="N9" s="462"/>
      <c r="O9" s="462"/>
      <c r="P9" s="462"/>
      <c r="Q9" s="463"/>
      <c r="R9" s="464">
        <v>123067</v>
      </c>
      <c r="S9" s="465"/>
      <c r="T9" s="465"/>
      <c r="U9" s="465"/>
      <c r="V9" s="466"/>
      <c r="W9" s="374" t="s">
        <v>112</v>
      </c>
      <c r="X9" s="375"/>
      <c r="Y9" s="375"/>
      <c r="Z9" s="375"/>
      <c r="AA9" s="375"/>
      <c r="AB9" s="375"/>
      <c r="AC9" s="375"/>
      <c r="AD9" s="375"/>
      <c r="AE9" s="375"/>
      <c r="AF9" s="375"/>
      <c r="AG9" s="375"/>
      <c r="AH9" s="375"/>
      <c r="AI9" s="375"/>
      <c r="AJ9" s="375"/>
      <c r="AK9" s="375"/>
      <c r="AL9" s="376"/>
      <c r="AM9" s="446" t="s">
        <v>113</v>
      </c>
      <c r="AN9" s="447"/>
      <c r="AO9" s="447"/>
      <c r="AP9" s="447"/>
      <c r="AQ9" s="447"/>
      <c r="AR9" s="447"/>
      <c r="AS9" s="447"/>
      <c r="AT9" s="448"/>
      <c r="AU9" s="449" t="s">
        <v>101</v>
      </c>
      <c r="AV9" s="450"/>
      <c r="AW9" s="450"/>
      <c r="AX9" s="450"/>
      <c r="AY9" s="451" t="s">
        <v>114</v>
      </c>
      <c r="AZ9" s="452"/>
      <c r="BA9" s="452"/>
      <c r="BB9" s="452"/>
      <c r="BC9" s="452"/>
      <c r="BD9" s="452"/>
      <c r="BE9" s="452"/>
      <c r="BF9" s="452"/>
      <c r="BG9" s="452"/>
      <c r="BH9" s="452"/>
      <c r="BI9" s="452"/>
      <c r="BJ9" s="452"/>
      <c r="BK9" s="452"/>
      <c r="BL9" s="452"/>
      <c r="BM9" s="453"/>
      <c r="BN9" s="417">
        <v>232560</v>
      </c>
      <c r="BO9" s="418"/>
      <c r="BP9" s="418"/>
      <c r="BQ9" s="418"/>
      <c r="BR9" s="418"/>
      <c r="BS9" s="418"/>
      <c r="BT9" s="418"/>
      <c r="BU9" s="419"/>
      <c r="BV9" s="417">
        <v>582266</v>
      </c>
      <c r="BW9" s="418"/>
      <c r="BX9" s="418"/>
      <c r="BY9" s="418"/>
      <c r="BZ9" s="418"/>
      <c r="CA9" s="418"/>
      <c r="CB9" s="418"/>
      <c r="CC9" s="419"/>
      <c r="CD9" s="420" t="s">
        <v>115</v>
      </c>
      <c r="CE9" s="421"/>
      <c r="CF9" s="421"/>
      <c r="CG9" s="421"/>
      <c r="CH9" s="421"/>
      <c r="CI9" s="421"/>
      <c r="CJ9" s="421"/>
      <c r="CK9" s="421"/>
      <c r="CL9" s="421"/>
      <c r="CM9" s="421"/>
      <c r="CN9" s="421"/>
      <c r="CO9" s="421"/>
      <c r="CP9" s="421"/>
      <c r="CQ9" s="421"/>
      <c r="CR9" s="421"/>
      <c r="CS9" s="422"/>
      <c r="CT9" s="414">
        <v>15.3</v>
      </c>
      <c r="CU9" s="415"/>
      <c r="CV9" s="415"/>
      <c r="CW9" s="415"/>
      <c r="CX9" s="415"/>
      <c r="CY9" s="415"/>
      <c r="CZ9" s="415"/>
      <c r="DA9" s="416"/>
      <c r="DB9" s="414">
        <v>15.2</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116</v>
      </c>
      <c r="M10" s="447"/>
      <c r="N10" s="447"/>
      <c r="O10" s="447"/>
      <c r="P10" s="447"/>
      <c r="Q10" s="448"/>
      <c r="R10" s="468">
        <v>127472</v>
      </c>
      <c r="S10" s="469"/>
      <c r="T10" s="469"/>
      <c r="U10" s="469"/>
      <c r="V10" s="470"/>
      <c r="W10" s="405"/>
      <c r="X10" s="406"/>
      <c r="Y10" s="406"/>
      <c r="Z10" s="406"/>
      <c r="AA10" s="406"/>
      <c r="AB10" s="406"/>
      <c r="AC10" s="406"/>
      <c r="AD10" s="406"/>
      <c r="AE10" s="406"/>
      <c r="AF10" s="406"/>
      <c r="AG10" s="406"/>
      <c r="AH10" s="406"/>
      <c r="AI10" s="406"/>
      <c r="AJ10" s="406"/>
      <c r="AK10" s="406"/>
      <c r="AL10" s="409"/>
      <c r="AM10" s="446" t="s">
        <v>117</v>
      </c>
      <c r="AN10" s="447"/>
      <c r="AO10" s="447"/>
      <c r="AP10" s="447"/>
      <c r="AQ10" s="447"/>
      <c r="AR10" s="447"/>
      <c r="AS10" s="447"/>
      <c r="AT10" s="448"/>
      <c r="AU10" s="449" t="s">
        <v>118</v>
      </c>
      <c r="AV10" s="450"/>
      <c r="AW10" s="450"/>
      <c r="AX10" s="450"/>
      <c r="AY10" s="451" t="s">
        <v>119</v>
      </c>
      <c r="AZ10" s="452"/>
      <c r="BA10" s="452"/>
      <c r="BB10" s="452"/>
      <c r="BC10" s="452"/>
      <c r="BD10" s="452"/>
      <c r="BE10" s="452"/>
      <c r="BF10" s="452"/>
      <c r="BG10" s="452"/>
      <c r="BH10" s="452"/>
      <c r="BI10" s="452"/>
      <c r="BJ10" s="452"/>
      <c r="BK10" s="452"/>
      <c r="BL10" s="452"/>
      <c r="BM10" s="453"/>
      <c r="BN10" s="417">
        <v>1500164</v>
      </c>
      <c r="BO10" s="418"/>
      <c r="BP10" s="418"/>
      <c r="BQ10" s="418"/>
      <c r="BR10" s="418"/>
      <c r="BS10" s="418"/>
      <c r="BT10" s="418"/>
      <c r="BU10" s="419"/>
      <c r="BV10" s="417">
        <v>3781</v>
      </c>
      <c r="BW10" s="418"/>
      <c r="BX10" s="418"/>
      <c r="BY10" s="418"/>
      <c r="BZ10" s="418"/>
      <c r="CA10" s="418"/>
      <c r="CB10" s="418"/>
      <c r="CC10" s="419"/>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1"/>
      <c r="C11" s="412"/>
      <c r="D11" s="412"/>
      <c r="E11" s="412"/>
      <c r="F11" s="412"/>
      <c r="G11" s="412"/>
      <c r="H11" s="412"/>
      <c r="I11" s="412"/>
      <c r="J11" s="412"/>
      <c r="K11" s="460"/>
      <c r="L11" s="471" t="s">
        <v>121</v>
      </c>
      <c r="M11" s="472"/>
      <c r="N11" s="472"/>
      <c r="O11" s="472"/>
      <c r="P11" s="472"/>
      <c r="Q11" s="473"/>
      <c r="R11" s="474" t="s">
        <v>122</v>
      </c>
      <c r="S11" s="475"/>
      <c r="T11" s="475"/>
      <c r="U11" s="475"/>
      <c r="V11" s="476"/>
      <c r="W11" s="405"/>
      <c r="X11" s="406"/>
      <c r="Y11" s="406"/>
      <c r="Z11" s="406"/>
      <c r="AA11" s="406"/>
      <c r="AB11" s="406"/>
      <c r="AC11" s="406"/>
      <c r="AD11" s="406"/>
      <c r="AE11" s="406"/>
      <c r="AF11" s="406"/>
      <c r="AG11" s="406"/>
      <c r="AH11" s="406"/>
      <c r="AI11" s="406"/>
      <c r="AJ11" s="406"/>
      <c r="AK11" s="406"/>
      <c r="AL11" s="409"/>
      <c r="AM11" s="446" t="s">
        <v>123</v>
      </c>
      <c r="AN11" s="447"/>
      <c r="AO11" s="447"/>
      <c r="AP11" s="447"/>
      <c r="AQ11" s="447"/>
      <c r="AR11" s="447"/>
      <c r="AS11" s="447"/>
      <c r="AT11" s="448"/>
      <c r="AU11" s="449" t="s">
        <v>124</v>
      </c>
      <c r="AV11" s="450"/>
      <c r="AW11" s="450"/>
      <c r="AX11" s="450"/>
      <c r="AY11" s="451" t="s">
        <v>125</v>
      </c>
      <c r="AZ11" s="452"/>
      <c r="BA11" s="452"/>
      <c r="BB11" s="452"/>
      <c r="BC11" s="452"/>
      <c r="BD11" s="452"/>
      <c r="BE11" s="452"/>
      <c r="BF11" s="452"/>
      <c r="BG11" s="452"/>
      <c r="BH11" s="452"/>
      <c r="BI11" s="452"/>
      <c r="BJ11" s="452"/>
      <c r="BK11" s="452"/>
      <c r="BL11" s="452"/>
      <c r="BM11" s="453"/>
      <c r="BN11" s="417">
        <v>3770</v>
      </c>
      <c r="BO11" s="418"/>
      <c r="BP11" s="418"/>
      <c r="BQ11" s="418"/>
      <c r="BR11" s="418"/>
      <c r="BS11" s="418"/>
      <c r="BT11" s="418"/>
      <c r="BU11" s="419"/>
      <c r="BV11" s="417">
        <v>34514</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128</v>
      </c>
      <c r="DC11" s="458"/>
      <c r="DD11" s="458"/>
      <c r="DE11" s="458"/>
      <c r="DF11" s="458"/>
      <c r="DG11" s="458"/>
      <c r="DH11" s="458"/>
      <c r="DI11" s="459"/>
    </row>
    <row r="12" spans="1:119" ht="18.75" customHeight="1" x14ac:dyDescent="0.2">
      <c r="A12" s="172"/>
      <c r="B12" s="477" t="s">
        <v>129</v>
      </c>
      <c r="C12" s="478"/>
      <c r="D12" s="478"/>
      <c r="E12" s="478"/>
      <c r="F12" s="478"/>
      <c r="G12" s="478"/>
      <c r="H12" s="478"/>
      <c r="I12" s="478"/>
      <c r="J12" s="478"/>
      <c r="K12" s="479"/>
      <c r="L12" s="486" t="s">
        <v>130</v>
      </c>
      <c r="M12" s="487"/>
      <c r="N12" s="487"/>
      <c r="O12" s="487"/>
      <c r="P12" s="487"/>
      <c r="Q12" s="488"/>
      <c r="R12" s="489">
        <v>123982</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134</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400000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127</v>
      </c>
      <c r="CU12" s="458"/>
      <c r="CV12" s="458"/>
      <c r="CW12" s="458"/>
      <c r="CX12" s="458"/>
      <c r="CY12" s="458"/>
      <c r="CZ12" s="458"/>
      <c r="DA12" s="459"/>
      <c r="DB12" s="457" t="s">
        <v>137</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7"/>
      <c r="M13" s="508" t="s">
        <v>138</v>
      </c>
      <c r="N13" s="509"/>
      <c r="O13" s="509"/>
      <c r="P13" s="509"/>
      <c r="Q13" s="510"/>
      <c r="R13" s="501">
        <v>121542</v>
      </c>
      <c r="S13" s="502"/>
      <c r="T13" s="502"/>
      <c r="U13" s="502"/>
      <c r="V13" s="503"/>
      <c r="W13" s="433" t="s">
        <v>139</v>
      </c>
      <c r="X13" s="434"/>
      <c r="Y13" s="434"/>
      <c r="Z13" s="434"/>
      <c r="AA13" s="434"/>
      <c r="AB13" s="424"/>
      <c r="AC13" s="468">
        <v>7753</v>
      </c>
      <c r="AD13" s="469"/>
      <c r="AE13" s="469"/>
      <c r="AF13" s="469"/>
      <c r="AG13" s="511"/>
      <c r="AH13" s="468">
        <v>8295</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1736494</v>
      </c>
      <c r="BO13" s="418"/>
      <c r="BP13" s="418"/>
      <c r="BQ13" s="418"/>
      <c r="BR13" s="418"/>
      <c r="BS13" s="418"/>
      <c r="BT13" s="418"/>
      <c r="BU13" s="419"/>
      <c r="BV13" s="417">
        <v>220561</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9.1999999999999993</v>
      </c>
      <c r="CU13" s="415"/>
      <c r="CV13" s="415"/>
      <c r="CW13" s="415"/>
      <c r="CX13" s="415"/>
      <c r="CY13" s="415"/>
      <c r="CZ13" s="415"/>
      <c r="DA13" s="416"/>
      <c r="DB13" s="414">
        <v>9.4</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144</v>
      </c>
      <c r="M14" s="499"/>
      <c r="N14" s="499"/>
      <c r="O14" s="499"/>
      <c r="P14" s="499"/>
      <c r="Q14" s="500"/>
      <c r="R14" s="501">
        <v>125470</v>
      </c>
      <c r="S14" s="502"/>
      <c r="T14" s="502"/>
      <c r="U14" s="502"/>
      <c r="V14" s="503"/>
      <c r="W14" s="407"/>
      <c r="X14" s="408"/>
      <c r="Y14" s="408"/>
      <c r="Z14" s="408"/>
      <c r="AA14" s="408"/>
      <c r="AB14" s="397"/>
      <c r="AC14" s="504">
        <v>13.7</v>
      </c>
      <c r="AD14" s="505"/>
      <c r="AE14" s="505"/>
      <c r="AF14" s="505"/>
      <c r="AG14" s="506"/>
      <c r="AH14" s="504">
        <v>14.2</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v>90.3</v>
      </c>
      <c r="CU14" s="516"/>
      <c r="CV14" s="516"/>
      <c r="CW14" s="516"/>
      <c r="CX14" s="516"/>
      <c r="CY14" s="516"/>
      <c r="CZ14" s="516"/>
      <c r="DA14" s="517"/>
      <c r="DB14" s="515">
        <v>94.7</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7"/>
      <c r="M15" s="508" t="s">
        <v>138</v>
      </c>
      <c r="N15" s="509"/>
      <c r="O15" s="509"/>
      <c r="P15" s="509"/>
      <c r="Q15" s="510"/>
      <c r="R15" s="501">
        <v>122788</v>
      </c>
      <c r="S15" s="502"/>
      <c r="T15" s="502"/>
      <c r="U15" s="502"/>
      <c r="V15" s="503"/>
      <c r="W15" s="433" t="s">
        <v>146</v>
      </c>
      <c r="X15" s="434"/>
      <c r="Y15" s="434"/>
      <c r="Z15" s="434"/>
      <c r="AA15" s="434"/>
      <c r="AB15" s="424"/>
      <c r="AC15" s="468">
        <v>12246</v>
      </c>
      <c r="AD15" s="469"/>
      <c r="AE15" s="469"/>
      <c r="AF15" s="469"/>
      <c r="AG15" s="511"/>
      <c r="AH15" s="468">
        <v>12878</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13883803</v>
      </c>
      <c r="BO15" s="381"/>
      <c r="BP15" s="381"/>
      <c r="BQ15" s="381"/>
      <c r="BR15" s="381"/>
      <c r="BS15" s="381"/>
      <c r="BT15" s="381"/>
      <c r="BU15" s="382"/>
      <c r="BV15" s="380">
        <v>14361115</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21.7</v>
      </c>
      <c r="AD16" s="505"/>
      <c r="AE16" s="505"/>
      <c r="AF16" s="505"/>
      <c r="AG16" s="506"/>
      <c r="AH16" s="504">
        <v>22</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28923414</v>
      </c>
      <c r="BO16" s="418"/>
      <c r="BP16" s="418"/>
      <c r="BQ16" s="418"/>
      <c r="BR16" s="418"/>
      <c r="BS16" s="418"/>
      <c r="BT16" s="418"/>
      <c r="BU16" s="419"/>
      <c r="BV16" s="417">
        <v>28005541</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91"/>
      <c r="M17" s="528" t="s">
        <v>152</v>
      </c>
      <c r="N17" s="529"/>
      <c r="O17" s="529"/>
      <c r="P17" s="529"/>
      <c r="Q17" s="530"/>
      <c r="R17" s="523" t="s">
        <v>153</v>
      </c>
      <c r="S17" s="524"/>
      <c r="T17" s="524"/>
      <c r="U17" s="524"/>
      <c r="V17" s="525"/>
      <c r="W17" s="433" t="s">
        <v>154</v>
      </c>
      <c r="X17" s="434"/>
      <c r="Y17" s="434"/>
      <c r="Z17" s="434"/>
      <c r="AA17" s="434"/>
      <c r="AB17" s="424"/>
      <c r="AC17" s="468">
        <v>36456</v>
      </c>
      <c r="AD17" s="469"/>
      <c r="AE17" s="469"/>
      <c r="AF17" s="469"/>
      <c r="AG17" s="511"/>
      <c r="AH17" s="468">
        <v>37231</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17471050</v>
      </c>
      <c r="BO17" s="418"/>
      <c r="BP17" s="418"/>
      <c r="BQ17" s="418"/>
      <c r="BR17" s="418"/>
      <c r="BS17" s="418"/>
      <c r="BT17" s="418"/>
      <c r="BU17" s="419"/>
      <c r="BV17" s="417">
        <v>18085531</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156</v>
      </c>
      <c r="C18" s="460"/>
      <c r="D18" s="460"/>
      <c r="E18" s="540"/>
      <c r="F18" s="540"/>
      <c r="G18" s="540"/>
      <c r="H18" s="540"/>
      <c r="I18" s="540"/>
      <c r="J18" s="540"/>
      <c r="K18" s="540"/>
      <c r="L18" s="541">
        <v>681.29</v>
      </c>
      <c r="M18" s="541"/>
      <c r="N18" s="541"/>
      <c r="O18" s="541"/>
      <c r="P18" s="541"/>
      <c r="Q18" s="541"/>
      <c r="R18" s="542"/>
      <c r="S18" s="542"/>
      <c r="T18" s="542"/>
      <c r="U18" s="542"/>
      <c r="V18" s="543"/>
      <c r="W18" s="435"/>
      <c r="X18" s="436"/>
      <c r="Y18" s="436"/>
      <c r="Z18" s="436"/>
      <c r="AA18" s="436"/>
      <c r="AB18" s="427"/>
      <c r="AC18" s="544">
        <v>64.599999999999994</v>
      </c>
      <c r="AD18" s="545"/>
      <c r="AE18" s="545"/>
      <c r="AF18" s="545"/>
      <c r="AG18" s="546"/>
      <c r="AH18" s="544">
        <v>63.7</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32012089</v>
      </c>
      <c r="BO18" s="418"/>
      <c r="BP18" s="418"/>
      <c r="BQ18" s="418"/>
      <c r="BR18" s="418"/>
      <c r="BS18" s="418"/>
      <c r="BT18" s="418"/>
      <c r="BU18" s="419"/>
      <c r="BV18" s="417">
        <v>32537705</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158</v>
      </c>
      <c r="C19" s="460"/>
      <c r="D19" s="460"/>
      <c r="E19" s="540"/>
      <c r="F19" s="540"/>
      <c r="G19" s="540"/>
      <c r="H19" s="540"/>
      <c r="I19" s="540"/>
      <c r="J19" s="540"/>
      <c r="K19" s="540"/>
      <c r="L19" s="548">
        <v>181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40792024</v>
      </c>
      <c r="BO19" s="418"/>
      <c r="BP19" s="418"/>
      <c r="BQ19" s="418"/>
      <c r="BR19" s="418"/>
      <c r="BS19" s="418"/>
      <c r="BT19" s="418"/>
      <c r="BU19" s="419"/>
      <c r="BV19" s="417">
        <v>40500079</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160</v>
      </c>
      <c r="C20" s="460"/>
      <c r="D20" s="460"/>
      <c r="E20" s="540"/>
      <c r="F20" s="540"/>
      <c r="G20" s="540"/>
      <c r="H20" s="540"/>
      <c r="I20" s="540"/>
      <c r="J20" s="540"/>
      <c r="K20" s="540"/>
      <c r="L20" s="548">
        <v>49204</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85751361</v>
      </c>
      <c r="BO22" s="381"/>
      <c r="BP22" s="381"/>
      <c r="BQ22" s="381"/>
      <c r="BR22" s="381"/>
      <c r="BS22" s="381"/>
      <c r="BT22" s="381"/>
      <c r="BU22" s="382"/>
      <c r="BV22" s="380">
        <v>75515120</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55601936</v>
      </c>
      <c r="BO23" s="418"/>
      <c r="BP23" s="418"/>
      <c r="BQ23" s="418"/>
      <c r="BR23" s="418"/>
      <c r="BS23" s="418"/>
      <c r="BT23" s="418"/>
      <c r="BU23" s="419"/>
      <c r="BV23" s="417">
        <v>49634709</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170</v>
      </c>
      <c r="F24" s="447"/>
      <c r="G24" s="447"/>
      <c r="H24" s="447"/>
      <c r="I24" s="447"/>
      <c r="J24" s="447"/>
      <c r="K24" s="448"/>
      <c r="L24" s="468">
        <v>1</v>
      </c>
      <c r="M24" s="469"/>
      <c r="N24" s="469"/>
      <c r="O24" s="469"/>
      <c r="P24" s="511"/>
      <c r="Q24" s="468">
        <v>8970</v>
      </c>
      <c r="R24" s="469"/>
      <c r="S24" s="469"/>
      <c r="T24" s="469"/>
      <c r="U24" s="469"/>
      <c r="V24" s="511"/>
      <c r="W24" s="563"/>
      <c r="X24" s="564"/>
      <c r="Y24" s="565"/>
      <c r="Z24" s="467" t="s">
        <v>171</v>
      </c>
      <c r="AA24" s="447"/>
      <c r="AB24" s="447"/>
      <c r="AC24" s="447"/>
      <c r="AD24" s="447"/>
      <c r="AE24" s="447"/>
      <c r="AF24" s="447"/>
      <c r="AG24" s="448"/>
      <c r="AH24" s="468">
        <v>941</v>
      </c>
      <c r="AI24" s="469"/>
      <c r="AJ24" s="469"/>
      <c r="AK24" s="469"/>
      <c r="AL24" s="511"/>
      <c r="AM24" s="468">
        <v>3038489</v>
      </c>
      <c r="AN24" s="469"/>
      <c r="AO24" s="469"/>
      <c r="AP24" s="469"/>
      <c r="AQ24" s="469"/>
      <c r="AR24" s="511"/>
      <c r="AS24" s="468">
        <v>3229</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63030380</v>
      </c>
      <c r="BO24" s="418"/>
      <c r="BP24" s="418"/>
      <c r="BQ24" s="418"/>
      <c r="BR24" s="418"/>
      <c r="BS24" s="418"/>
      <c r="BT24" s="418"/>
      <c r="BU24" s="419"/>
      <c r="BV24" s="417">
        <v>52051583</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173</v>
      </c>
      <c r="F25" s="447"/>
      <c r="G25" s="447"/>
      <c r="H25" s="447"/>
      <c r="I25" s="447"/>
      <c r="J25" s="447"/>
      <c r="K25" s="448"/>
      <c r="L25" s="468">
        <v>1</v>
      </c>
      <c r="M25" s="469"/>
      <c r="N25" s="469"/>
      <c r="O25" s="469"/>
      <c r="P25" s="511"/>
      <c r="Q25" s="468">
        <v>7210</v>
      </c>
      <c r="R25" s="469"/>
      <c r="S25" s="469"/>
      <c r="T25" s="469"/>
      <c r="U25" s="469"/>
      <c r="V25" s="511"/>
      <c r="W25" s="563"/>
      <c r="X25" s="564"/>
      <c r="Y25" s="565"/>
      <c r="Z25" s="467" t="s">
        <v>174</v>
      </c>
      <c r="AA25" s="447"/>
      <c r="AB25" s="447"/>
      <c r="AC25" s="447"/>
      <c r="AD25" s="447"/>
      <c r="AE25" s="447"/>
      <c r="AF25" s="447"/>
      <c r="AG25" s="448"/>
      <c r="AH25" s="468" t="s">
        <v>137</v>
      </c>
      <c r="AI25" s="469"/>
      <c r="AJ25" s="469"/>
      <c r="AK25" s="469"/>
      <c r="AL25" s="511"/>
      <c r="AM25" s="468" t="s">
        <v>128</v>
      </c>
      <c r="AN25" s="469"/>
      <c r="AO25" s="469"/>
      <c r="AP25" s="469"/>
      <c r="AQ25" s="469"/>
      <c r="AR25" s="511"/>
      <c r="AS25" s="468" t="s">
        <v>128</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17127500</v>
      </c>
      <c r="BO25" s="381"/>
      <c r="BP25" s="381"/>
      <c r="BQ25" s="381"/>
      <c r="BR25" s="381"/>
      <c r="BS25" s="381"/>
      <c r="BT25" s="381"/>
      <c r="BU25" s="382"/>
      <c r="BV25" s="380">
        <v>18405164</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176</v>
      </c>
      <c r="F26" s="447"/>
      <c r="G26" s="447"/>
      <c r="H26" s="447"/>
      <c r="I26" s="447"/>
      <c r="J26" s="447"/>
      <c r="K26" s="448"/>
      <c r="L26" s="468">
        <v>1</v>
      </c>
      <c r="M26" s="469"/>
      <c r="N26" s="469"/>
      <c r="O26" s="469"/>
      <c r="P26" s="511"/>
      <c r="Q26" s="468">
        <v>6530</v>
      </c>
      <c r="R26" s="469"/>
      <c r="S26" s="469"/>
      <c r="T26" s="469"/>
      <c r="U26" s="469"/>
      <c r="V26" s="511"/>
      <c r="W26" s="563"/>
      <c r="X26" s="564"/>
      <c r="Y26" s="565"/>
      <c r="Z26" s="467" t="s">
        <v>177</v>
      </c>
      <c r="AA26" s="569"/>
      <c r="AB26" s="569"/>
      <c r="AC26" s="569"/>
      <c r="AD26" s="569"/>
      <c r="AE26" s="569"/>
      <c r="AF26" s="569"/>
      <c r="AG26" s="570"/>
      <c r="AH26" s="468">
        <v>10</v>
      </c>
      <c r="AI26" s="469"/>
      <c r="AJ26" s="469"/>
      <c r="AK26" s="469"/>
      <c r="AL26" s="511"/>
      <c r="AM26" s="468">
        <v>33190</v>
      </c>
      <c r="AN26" s="469"/>
      <c r="AO26" s="469"/>
      <c r="AP26" s="469"/>
      <c r="AQ26" s="469"/>
      <c r="AR26" s="511"/>
      <c r="AS26" s="468">
        <v>3319</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137</v>
      </c>
      <c r="BO26" s="418"/>
      <c r="BP26" s="418"/>
      <c r="BQ26" s="418"/>
      <c r="BR26" s="418"/>
      <c r="BS26" s="418"/>
      <c r="BT26" s="418"/>
      <c r="BU26" s="419"/>
      <c r="BV26" s="417" t="s">
        <v>128</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179</v>
      </c>
      <c r="F27" s="447"/>
      <c r="G27" s="447"/>
      <c r="H27" s="447"/>
      <c r="I27" s="447"/>
      <c r="J27" s="447"/>
      <c r="K27" s="448"/>
      <c r="L27" s="468">
        <v>1</v>
      </c>
      <c r="M27" s="469"/>
      <c r="N27" s="469"/>
      <c r="O27" s="469"/>
      <c r="P27" s="511"/>
      <c r="Q27" s="468">
        <v>4900</v>
      </c>
      <c r="R27" s="469"/>
      <c r="S27" s="469"/>
      <c r="T27" s="469"/>
      <c r="U27" s="469"/>
      <c r="V27" s="511"/>
      <c r="W27" s="563"/>
      <c r="X27" s="564"/>
      <c r="Y27" s="565"/>
      <c r="Z27" s="467" t="s">
        <v>180</v>
      </c>
      <c r="AA27" s="447"/>
      <c r="AB27" s="447"/>
      <c r="AC27" s="447"/>
      <c r="AD27" s="447"/>
      <c r="AE27" s="447"/>
      <c r="AF27" s="447"/>
      <c r="AG27" s="448"/>
      <c r="AH27" s="468">
        <v>35</v>
      </c>
      <c r="AI27" s="469"/>
      <c r="AJ27" s="469"/>
      <c r="AK27" s="469"/>
      <c r="AL27" s="511"/>
      <c r="AM27" s="468">
        <v>119759</v>
      </c>
      <c r="AN27" s="469"/>
      <c r="AO27" s="469"/>
      <c r="AP27" s="469"/>
      <c r="AQ27" s="469"/>
      <c r="AR27" s="511"/>
      <c r="AS27" s="468">
        <v>3422</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t="s">
        <v>137</v>
      </c>
      <c r="BO27" s="537"/>
      <c r="BP27" s="537"/>
      <c r="BQ27" s="537"/>
      <c r="BR27" s="537"/>
      <c r="BS27" s="537"/>
      <c r="BT27" s="537"/>
      <c r="BU27" s="538"/>
      <c r="BV27" s="536">
        <v>1494971</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182</v>
      </c>
      <c r="F28" s="447"/>
      <c r="G28" s="447"/>
      <c r="H28" s="447"/>
      <c r="I28" s="447"/>
      <c r="J28" s="447"/>
      <c r="K28" s="448"/>
      <c r="L28" s="468">
        <v>1</v>
      </c>
      <c r="M28" s="469"/>
      <c r="N28" s="469"/>
      <c r="O28" s="469"/>
      <c r="P28" s="511"/>
      <c r="Q28" s="468">
        <v>4460</v>
      </c>
      <c r="R28" s="469"/>
      <c r="S28" s="469"/>
      <c r="T28" s="469"/>
      <c r="U28" s="469"/>
      <c r="V28" s="511"/>
      <c r="W28" s="563"/>
      <c r="X28" s="564"/>
      <c r="Y28" s="565"/>
      <c r="Z28" s="467" t="s">
        <v>183</v>
      </c>
      <c r="AA28" s="447"/>
      <c r="AB28" s="447"/>
      <c r="AC28" s="447"/>
      <c r="AD28" s="447"/>
      <c r="AE28" s="447"/>
      <c r="AF28" s="447"/>
      <c r="AG28" s="448"/>
      <c r="AH28" s="468">
        <v>5</v>
      </c>
      <c r="AI28" s="469"/>
      <c r="AJ28" s="469"/>
      <c r="AK28" s="469"/>
      <c r="AL28" s="511"/>
      <c r="AM28" s="468">
        <v>11090</v>
      </c>
      <c r="AN28" s="469"/>
      <c r="AO28" s="469"/>
      <c r="AP28" s="469"/>
      <c r="AQ28" s="469"/>
      <c r="AR28" s="511"/>
      <c r="AS28" s="468">
        <v>2218</v>
      </c>
      <c r="AT28" s="469"/>
      <c r="AU28" s="469"/>
      <c r="AV28" s="469"/>
      <c r="AW28" s="469"/>
      <c r="AX28" s="470"/>
      <c r="AY28" s="571" t="s">
        <v>184</v>
      </c>
      <c r="AZ28" s="572"/>
      <c r="BA28" s="572"/>
      <c r="BB28" s="573"/>
      <c r="BC28" s="377" t="s">
        <v>47</v>
      </c>
      <c r="BD28" s="378"/>
      <c r="BE28" s="378"/>
      <c r="BF28" s="378"/>
      <c r="BG28" s="378"/>
      <c r="BH28" s="378"/>
      <c r="BI28" s="378"/>
      <c r="BJ28" s="378"/>
      <c r="BK28" s="378"/>
      <c r="BL28" s="378"/>
      <c r="BM28" s="379"/>
      <c r="BN28" s="380">
        <v>3455015</v>
      </c>
      <c r="BO28" s="381"/>
      <c r="BP28" s="381"/>
      <c r="BQ28" s="381"/>
      <c r="BR28" s="381"/>
      <c r="BS28" s="381"/>
      <c r="BT28" s="381"/>
      <c r="BU28" s="382"/>
      <c r="BV28" s="380">
        <v>1954851</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185</v>
      </c>
      <c r="F29" s="447"/>
      <c r="G29" s="447"/>
      <c r="H29" s="447"/>
      <c r="I29" s="447"/>
      <c r="J29" s="447"/>
      <c r="K29" s="448"/>
      <c r="L29" s="468">
        <v>26</v>
      </c>
      <c r="M29" s="469"/>
      <c r="N29" s="469"/>
      <c r="O29" s="469"/>
      <c r="P29" s="511"/>
      <c r="Q29" s="468">
        <v>4180</v>
      </c>
      <c r="R29" s="469"/>
      <c r="S29" s="469"/>
      <c r="T29" s="469"/>
      <c r="U29" s="469"/>
      <c r="V29" s="511"/>
      <c r="W29" s="566"/>
      <c r="X29" s="567"/>
      <c r="Y29" s="568"/>
      <c r="Z29" s="467" t="s">
        <v>186</v>
      </c>
      <c r="AA29" s="447"/>
      <c r="AB29" s="447"/>
      <c r="AC29" s="447"/>
      <c r="AD29" s="447"/>
      <c r="AE29" s="447"/>
      <c r="AF29" s="447"/>
      <c r="AG29" s="448"/>
      <c r="AH29" s="468">
        <v>981</v>
      </c>
      <c r="AI29" s="469"/>
      <c r="AJ29" s="469"/>
      <c r="AK29" s="469"/>
      <c r="AL29" s="511"/>
      <c r="AM29" s="468">
        <v>3169338</v>
      </c>
      <c r="AN29" s="469"/>
      <c r="AO29" s="469"/>
      <c r="AP29" s="469"/>
      <c r="AQ29" s="469"/>
      <c r="AR29" s="511"/>
      <c r="AS29" s="468">
        <v>3231</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1907942</v>
      </c>
      <c r="BO29" s="418"/>
      <c r="BP29" s="418"/>
      <c r="BQ29" s="418"/>
      <c r="BR29" s="418"/>
      <c r="BS29" s="418"/>
      <c r="BT29" s="418"/>
      <c r="BU29" s="419"/>
      <c r="BV29" s="417">
        <v>706877</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96.8</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5642661</v>
      </c>
      <c r="BO30" s="537"/>
      <c r="BP30" s="537"/>
      <c r="BQ30" s="537"/>
      <c r="BR30" s="537"/>
      <c r="BS30" s="537"/>
      <c r="BT30" s="537"/>
      <c r="BU30" s="538"/>
      <c r="BV30" s="536">
        <v>5726369</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2">
      <c r="A33" s="172"/>
      <c r="B33" s="199"/>
      <c r="C33" s="441" t="s">
        <v>195</v>
      </c>
      <c r="D33" s="441"/>
      <c r="E33" s="406" t="s">
        <v>196</v>
      </c>
      <c r="F33" s="406"/>
      <c r="G33" s="406"/>
      <c r="H33" s="406"/>
      <c r="I33" s="406"/>
      <c r="J33" s="406"/>
      <c r="K33" s="406"/>
      <c r="L33" s="406"/>
      <c r="M33" s="406"/>
      <c r="N33" s="406"/>
      <c r="O33" s="406"/>
      <c r="P33" s="406"/>
      <c r="Q33" s="406"/>
      <c r="R33" s="406"/>
      <c r="S33" s="406"/>
      <c r="T33" s="176"/>
      <c r="U33" s="441" t="s">
        <v>195</v>
      </c>
      <c r="V33" s="441"/>
      <c r="W33" s="406" t="s">
        <v>196</v>
      </c>
      <c r="X33" s="406"/>
      <c r="Y33" s="406"/>
      <c r="Z33" s="406"/>
      <c r="AA33" s="406"/>
      <c r="AB33" s="406"/>
      <c r="AC33" s="406"/>
      <c r="AD33" s="406"/>
      <c r="AE33" s="406"/>
      <c r="AF33" s="406"/>
      <c r="AG33" s="406"/>
      <c r="AH33" s="406"/>
      <c r="AI33" s="406"/>
      <c r="AJ33" s="406"/>
      <c r="AK33" s="406"/>
      <c r="AL33" s="176"/>
      <c r="AM33" s="441" t="s">
        <v>195</v>
      </c>
      <c r="AN33" s="441"/>
      <c r="AO33" s="406" t="s">
        <v>196</v>
      </c>
      <c r="AP33" s="406"/>
      <c r="AQ33" s="406"/>
      <c r="AR33" s="406"/>
      <c r="AS33" s="406"/>
      <c r="AT33" s="406"/>
      <c r="AU33" s="406"/>
      <c r="AV33" s="406"/>
      <c r="AW33" s="406"/>
      <c r="AX33" s="406"/>
      <c r="AY33" s="406"/>
      <c r="AZ33" s="406"/>
      <c r="BA33" s="406"/>
      <c r="BB33" s="406"/>
      <c r="BC33" s="406"/>
      <c r="BD33" s="182"/>
      <c r="BE33" s="406" t="s">
        <v>197</v>
      </c>
      <c r="BF33" s="406"/>
      <c r="BG33" s="406" t="s">
        <v>198</v>
      </c>
      <c r="BH33" s="406"/>
      <c r="BI33" s="406"/>
      <c r="BJ33" s="406"/>
      <c r="BK33" s="406"/>
      <c r="BL33" s="406"/>
      <c r="BM33" s="406"/>
      <c r="BN33" s="406"/>
      <c r="BO33" s="406"/>
      <c r="BP33" s="406"/>
      <c r="BQ33" s="406"/>
      <c r="BR33" s="406"/>
      <c r="BS33" s="406"/>
      <c r="BT33" s="406"/>
      <c r="BU33" s="406"/>
      <c r="BV33" s="182"/>
      <c r="BW33" s="441" t="s">
        <v>197</v>
      </c>
      <c r="BX33" s="441"/>
      <c r="BY33" s="406" t="s">
        <v>199</v>
      </c>
      <c r="BZ33" s="406"/>
      <c r="CA33" s="406"/>
      <c r="CB33" s="406"/>
      <c r="CC33" s="406"/>
      <c r="CD33" s="406"/>
      <c r="CE33" s="406"/>
      <c r="CF33" s="406"/>
      <c r="CG33" s="406"/>
      <c r="CH33" s="406"/>
      <c r="CI33" s="406"/>
      <c r="CJ33" s="406"/>
      <c r="CK33" s="406"/>
      <c r="CL33" s="406"/>
      <c r="CM33" s="406"/>
      <c r="CN33" s="176"/>
      <c r="CO33" s="441" t="s">
        <v>195</v>
      </c>
      <c r="CP33" s="441"/>
      <c r="CQ33" s="406" t="s">
        <v>200</v>
      </c>
      <c r="CR33" s="406"/>
      <c r="CS33" s="406"/>
      <c r="CT33" s="406"/>
      <c r="CU33" s="406"/>
      <c r="CV33" s="406"/>
      <c r="CW33" s="406"/>
      <c r="CX33" s="406"/>
      <c r="CY33" s="406"/>
      <c r="CZ33" s="406"/>
      <c r="DA33" s="406"/>
      <c r="DB33" s="406"/>
      <c r="DC33" s="406"/>
      <c r="DD33" s="406"/>
      <c r="DE33" s="406"/>
      <c r="DF33" s="176"/>
      <c r="DG33" s="606" t="s">
        <v>201</v>
      </c>
      <c r="DH33" s="606"/>
      <c r="DI33" s="177"/>
    </row>
    <row r="34" spans="1:113" ht="32.25" customHeight="1" x14ac:dyDescent="0.2">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4</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7</v>
      </c>
      <c r="AN34" s="607"/>
      <c r="AO34" s="608" t="str">
        <f>IF('各会計、関係団体の財政状況及び健全化判断比率'!B31="","",'各会計、関係団体の財政状況及び健全化判断比率'!B31)</f>
        <v>水道事業会計</v>
      </c>
      <c r="AP34" s="608"/>
      <c r="AQ34" s="608"/>
      <c r="AR34" s="608"/>
      <c r="AS34" s="608"/>
      <c r="AT34" s="608"/>
      <c r="AU34" s="608"/>
      <c r="AV34" s="608"/>
      <c r="AW34" s="608"/>
      <c r="AX34" s="608"/>
      <c r="AY34" s="608"/>
      <c r="AZ34" s="608"/>
      <c r="BA34" s="608"/>
      <c r="BB34" s="608"/>
      <c r="BC34" s="608"/>
      <c r="BD34" s="172"/>
      <c r="BE34" s="607">
        <f>IF(BG34="","",MAX(C34:D43,U34:V43,AM34:AN43)+1)</f>
        <v>10</v>
      </c>
      <c r="BF34" s="607"/>
      <c r="BG34" s="608" t="str">
        <f>IF('各会計、関係団体の財政状況及び健全化判断比率'!B34="","",'各会計、関係団体の財政状況及び健全化判断比率'!B34)</f>
        <v>農業集落排水処理施設事業特別会計</v>
      </c>
      <c r="BH34" s="608"/>
      <c r="BI34" s="608"/>
      <c r="BJ34" s="608"/>
      <c r="BK34" s="608"/>
      <c r="BL34" s="608"/>
      <c r="BM34" s="608"/>
      <c r="BN34" s="608"/>
      <c r="BO34" s="608"/>
      <c r="BP34" s="608"/>
      <c r="BQ34" s="608"/>
      <c r="BR34" s="608"/>
      <c r="BS34" s="608"/>
      <c r="BT34" s="608"/>
      <c r="BU34" s="608"/>
      <c r="BV34" s="172"/>
      <c r="BW34" s="607">
        <f>IF(BY34="","",MAX(C34:D43,U34:V43,AM34:AN43,BE34:BF43)+1)</f>
        <v>12</v>
      </c>
      <c r="BX34" s="607"/>
      <c r="BY34" s="608" t="str">
        <f>IF('各会計、関係団体の財政状況及び健全化判断比率'!B68="","",'各会計、関係団体の財政状況及び健全化判断比率'!B68)</f>
        <v>熊本県市町村総合事務組合</v>
      </c>
      <c r="BZ34" s="608"/>
      <c r="CA34" s="608"/>
      <c r="CB34" s="608"/>
      <c r="CC34" s="608"/>
      <c r="CD34" s="608"/>
      <c r="CE34" s="608"/>
      <c r="CF34" s="608"/>
      <c r="CG34" s="608"/>
      <c r="CH34" s="608"/>
      <c r="CI34" s="608"/>
      <c r="CJ34" s="608"/>
      <c r="CK34" s="608"/>
      <c r="CL34" s="608"/>
      <c r="CM34" s="608"/>
      <c r="CN34" s="172"/>
      <c r="CO34" s="607">
        <f>IF(CQ34="","",MAX(C34:D43,U34:V43,AM34:AN43,BE34:BF43,BW34:BX43)+1)</f>
        <v>19</v>
      </c>
      <c r="CP34" s="607"/>
      <c r="CQ34" s="608" t="str">
        <f>IF('各会計、関係団体の財政状況及び健全化判断比率'!BS7="","",'各会計、関係団体の財政状況及び健全化判断比率'!BS7)</f>
        <v>八代市学校給食会</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2">
      <c r="A35" s="172"/>
      <c r="B35" s="199"/>
      <c r="C35" s="607">
        <f>IF(E35="","",C34+1)</f>
        <v>2</v>
      </c>
      <c r="D35" s="607"/>
      <c r="E35" s="608" t="str">
        <f>IF('各会計、関係団体の財政状況及び健全化判断比率'!B8="","",'各会計、関係団体の財政状況及び健全化判断比率'!B8)</f>
        <v>ケーブルテレビ事業特別会計</v>
      </c>
      <c r="F35" s="608"/>
      <c r="G35" s="608"/>
      <c r="H35" s="608"/>
      <c r="I35" s="608"/>
      <c r="J35" s="608"/>
      <c r="K35" s="608"/>
      <c r="L35" s="608"/>
      <c r="M35" s="608"/>
      <c r="N35" s="608"/>
      <c r="O35" s="608"/>
      <c r="P35" s="608"/>
      <c r="Q35" s="608"/>
      <c r="R35" s="608"/>
      <c r="S35" s="608"/>
      <c r="T35" s="172"/>
      <c r="U35" s="607">
        <f>IF(W35="","",U34+1)</f>
        <v>5</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2"/>
      <c r="AM35" s="607">
        <f t="shared" ref="AM35:AM43" si="0">IF(AO35="","",AM34+1)</f>
        <v>8</v>
      </c>
      <c r="AN35" s="607"/>
      <c r="AO35" s="608" t="str">
        <f>IF('各会計、関係団体の財政状況及び健全化判断比率'!B32="","",'各会計、関係団体の財政状況及び健全化判断比率'!B32)</f>
        <v>簡易水道事業会計</v>
      </c>
      <c r="AP35" s="608"/>
      <c r="AQ35" s="608"/>
      <c r="AR35" s="608"/>
      <c r="AS35" s="608"/>
      <c r="AT35" s="608"/>
      <c r="AU35" s="608"/>
      <c r="AV35" s="608"/>
      <c r="AW35" s="608"/>
      <c r="AX35" s="608"/>
      <c r="AY35" s="608"/>
      <c r="AZ35" s="608"/>
      <c r="BA35" s="608"/>
      <c r="BB35" s="608"/>
      <c r="BC35" s="608"/>
      <c r="BD35" s="172"/>
      <c r="BE35" s="607">
        <f t="shared" ref="BE35:BE43" si="1">IF(BG35="","",BE34+1)</f>
        <v>11</v>
      </c>
      <c r="BF35" s="607"/>
      <c r="BG35" s="608" t="str">
        <f>IF('各会計、関係団体の財政状況及び健全化判断比率'!B35="","",'各会計、関係団体の財政状況及び健全化判断比率'!B35)</f>
        <v>公共浄化槽等整備推進事業特別会計</v>
      </c>
      <c r="BH35" s="608"/>
      <c r="BI35" s="608"/>
      <c r="BJ35" s="608"/>
      <c r="BK35" s="608"/>
      <c r="BL35" s="608"/>
      <c r="BM35" s="608"/>
      <c r="BN35" s="608"/>
      <c r="BO35" s="608"/>
      <c r="BP35" s="608"/>
      <c r="BQ35" s="608"/>
      <c r="BR35" s="608"/>
      <c r="BS35" s="608"/>
      <c r="BT35" s="608"/>
      <c r="BU35" s="608"/>
      <c r="BV35" s="172"/>
      <c r="BW35" s="607">
        <f t="shared" ref="BW35:BW43" si="2">IF(BY35="","",BW34+1)</f>
        <v>13</v>
      </c>
      <c r="BX35" s="607"/>
      <c r="BY35" s="608" t="str">
        <f>IF('各会計、関係団体の財政状況及び健全化判断比率'!B69="","",'各会計、関係団体の財政状況及び健全化判断比率'!B69)</f>
        <v>氷川町及び八代市中学校組合</v>
      </c>
      <c r="BZ35" s="608"/>
      <c r="CA35" s="608"/>
      <c r="CB35" s="608"/>
      <c r="CC35" s="608"/>
      <c r="CD35" s="608"/>
      <c r="CE35" s="608"/>
      <c r="CF35" s="608"/>
      <c r="CG35" s="608"/>
      <c r="CH35" s="608"/>
      <c r="CI35" s="608"/>
      <c r="CJ35" s="608"/>
      <c r="CK35" s="608"/>
      <c r="CL35" s="608"/>
      <c r="CM35" s="608"/>
      <c r="CN35" s="172"/>
      <c r="CO35" s="607">
        <f t="shared" ref="CO35:CO43" si="3">IF(CQ35="","",CO34+1)</f>
        <v>20</v>
      </c>
      <c r="CP35" s="607"/>
      <c r="CQ35" s="608" t="str">
        <f>IF('各会計、関係団体の財政状況及び健全化判断比率'!BS8="","",'各会計、関係団体の財政状況及び健全化判断比率'!BS8)</f>
        <v>サンライフ八代</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2">
      <c r="A36" s="172"/>
      <c r="B36" s="199"/>
      <c r="C36" s="607">
        <f>IF(E36="","",C35+1)</f>
        <v>3</v>
      </c>
      <c r="D36" s="607"/>
      <c r="E36" s="608" t="str">
        <f>IF('各会計、関係団体の財政状況及び健全化判断比率'!B9="","",'各会計、関係団体の財政状況及び健全化判断比率'!B9)</f>
        <v>診療所特別会計</v>
      </c>
      <c r="F36" s="608"/>
      <c r="G36" s="608"/>
      <c r="H36" s="608"/>
      <c r="I36" s="608"/>
      <c r="J36" s="608"/>
      <c r="K36" s="608"/>
      <c r="L36" s="608"/>
      <c r="M36" s="608"/>
      <c r="N36" s="608"/>
      <c r="O36" s="608"/>
      <c r="P36" s="608"/>
      <c r="Q36" s="608"/>
      <c r="R36" s="608"/>
      <c r="S36" s="608"/>
      <c r="T36" s="172"/>
      <c r="U36" s="607">
        <f t="shared" ref="U36:U43" si="4">IF(W36="","",U35+1)</f>
        <v>6</v>
      </c>
      <c r="V36" s="607"/>
      <c r="W36" s="608" t="str">
        <f>IF('各会計、関係団体の財政状況及び健全化判断比率'!B30="","",'各会計、関係団体の財政状況及び健全化判断比率'!B30)</f>
        <v>介護保険特別会計</v>
      </c>
      <c r="X36" s="608"/>
      <c r="Y36" s="608"/>
      <c r="Z36" s="608"/>
      <c r="AA36" s="608"/>
      <c r="AB36" s="608"/>
      <c r="AC36" s="608"/>
      <c r="AD36" s="608"/>
      <c r="AE36" s="608"/>
      <c r="AF36" s="608"/>
      <c r="AG36" s="608"/>
      <c r="AH36" s="608"/>
      <c r="AI36" s="608"/>
      <c r="AJ36" s="608"/>
      <c r="AK36" s="608"/>
      <c r="AL36" s="172"/>
      <c r="AM36" s="607">
        <f t="shared" si="0"/>
        <v>9</v>
      </c>
      <c r="AN36" s="607"/>
      <c r="AO36" s="608" t="str">
        <f>IF('各会計、関係団体の財政状況及び健全化判断比率'!B33="","",'各会計、関係団体の財政状況及び健全化判断比率'!B33)</f>
        <v>下水道事業会計</v>
      </c>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14</v>
      </c>
      <c r="BX36" s="607"/>
      <c r="BY36" s="608" t="str">
        <f>IF('各会計、関係団体の財政状況及び健全化判断比率'!B70="","",'各会計、関係団体の財政状況及び健全化判断比率'!B70)</f>
        <v>八代広域行政事務組合</v>
      </c>
      <c r="BZ36" s="608"/>
      <c r="CA36" s="608"/>
      <c r="CB36" s="608"/>
      <c r="CC36" s="608"/>
      <c r="CD36" s="608"/>
      <c r="CE36" s="608"/>
      <c r="CF36" s="608"/>
      <c r="CG36" s="608"/>
      <c r="CH36" s="608"/>
      <c r="CI36" s="608"/>
      <c r="CJ36" s="608"/>
      <c r="CK36" s="608"/>
      <c r="CL36" s="608"/>
      <c r="CM36" s="608"/>
      <c r="CN36" s="172"/>
      <c r="CO36" s="607">
        <f t="shared" si="3"/>
        <v>21</v>
      </c>
      <c r="CP36" s="607"/>
      <c r="CQ36" s="608" t="str">
        <f>IF('各会計、関係団体の財政状況及び健全化判断比率'!BS9="","",'各会計、関係団体の財政状況及び健全化判断比率'!BS9)</f>
        <v>さかもと温泉センター</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2">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15</v>
      </c>
      <c r="BX37" s="607"/>
      <c r="BY37" s="608" t="str">
        <f>IF('各会計、関係団体の財政状況及び健全化判断比率'!B71="","",'各会計、関係団体の財政状況及び健全化判断比率'!B71)</f>
        <v>八代生活環境事務組合（一般会計）</v>
      </c>
      <c r="BZ37" s="608"/>
      <c r="CA37" s="608"/>
      <c r="CB37" s="608"/>
      <c r="CC37" s="608"/>
      <c r="CD37" s="608"/>
      <c r="CE37" s="608"/>
      <c r="CF37" s="608"/>
      <c r="CG37" s="608"/>
      <c r="CH37" s="608"/>
      <c r="CI37" s="608"/>
      <c r="CJ37" s="608"/>
      <c r="CK37" s="608"/>
      <c r="CL37" s="608"/>
      <c r="CM37" s="608"/>
      <c r="CN37" s="172"/>
      <c r="CO37" s="607">
        <f t="shared" si="3"/>
        <v>22</v>
      </c>
      <c r="CP37" s="607"/>
      <c r="CQ37" s="608" t="str">
        <f>IF('各会計、関係団体の財政状況及び健全化判断比率'!BS10="","",'各会計、関係団体の財政状況及び健全化判断比率'!BS10)</f>
        <v>いずみ</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2">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16</v>
      </c>
      <c r="BX38" s="607"/>
      <c r="BY38" s="608" t="str">
        <f>IF('各会計、関係団体の財政状況及び健全化判断比率'!B72="","",'各会計、関係団体の財政状況及び健全化判断比率'!B72)</f>
        <v>八代生活環境事務組合（水道事業会計）</v>
      </c>
      <c r="BZ38" s="608"/>
      <c r="CA38" s="608"/>
      <c r="CB38" s="608"/>
      <c r="CC38" s="608"/>
      <c r="CD38" s="608"/>
      <c r="CE38" s="608"/>
      <c r="CF38" s="608"/>
      <c r="CG38" s="608"/>
      <c r="CH38" s="608"/>
      <c r="CI38" s="608"/>
      <c r="CJ38" s="608"/>
      <c r="CK38" s="608"/>
      <c r="CL38" s="608"/>
      <c r="CM38" s="608"/>
      <c r="CN38" s="172"/>
      <c r="CO38" s="607">
        <f t="shared" si="3"/>
        <v>23</v>
      </c>
      <c r="CP38" s="607"/>
      <c r="CQ38" s="608" t="str">
        <f>IF('各会計、関係団体の財政状況及び健全化判断比率'!BS11="","",'各会計、関係団体の財政状況及び健全化判断比率'!BS11)</f>
        <v>東陽地区ふるさと公社</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2">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17</v>
      </c>
      <c r="BX39" s="607"/>
      <c r="BY39" s="608" t="str">
        <f>IF('各会計、関係団体の財政状況及び健全化判断比率'!B73="","",'各会計、関係団体の財政状況及び健全化判断比率'!B73)</f>
        <v>熊本県後期高齢者医療広域連合（一般会計）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2">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18</v>
      </c>
      <c r="BX40" s="607"/>
      <c r="BY40" s="608" t="str">
        <f>IF('各会計、関係団体の財政状況及び健全化判断比率'!B74="","",'各会計、関係団体の財政状況及び健全化判断比率'!B74)</f>
        <v>熊本県後期高齢者医療広域連合（後期高齢者医療特別会計）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2">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2">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2">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610" t="s">
        <v>203</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204</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205</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206</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207</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208</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209</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603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8" t="s">
        <v>565</v>
      </c>
      <c r="D34" s="1158"/>
      <c r="E34" s="1159"/>
      <c r="F34" s="32">
        <v>5.33</v>
      </c>
      <c r="G34" s="33">
        <v>3.49</v>
      </c>
      <c r="H34" s="33">
        <v>2.1800000000000002</v>
      </c>
      <c r="I34" s="33">
        <v>3.89</v>
      </c>
      <c r="J34" s="34">
        <v>4.45</v>
      </c>
      <c r="K34" s="22"/>
      <c r="L34" s="22"/>
      <c r="M34" s="22"/>
      <c r="N34" s="22"/>
      <c r="O34" s="22"/>
      <c r="P34" s="22"/>
    </row>
    <row r="35" spans="1:16" ht="39" customHeight="1" x14ac:dyDescent="0.2">
      <c r="A35" s="22"/>
      <c r="B35" s="35"/>
      <c r="C35" s="1154" t="s">
        <v>566</v>
      </c>
      <c r="D35" s="1154"/>
      <c r="E35" s="1155"/>
      <c r="F35" s="36">
        <v>1.91</v>
      </c>
      <c r="G35" s="37">
        <v>2.69</v>
      </c>
      <c r="H35" s="37">
        <v>3.89</v>
      </c>
      <c r="I35" s="37">
        <v>2.52</v>
      </c>
      <c r="J35" s="38">
        <v>3.52</v>
      </c>
      <c r="K35" s="22"/>
      <c r="L35" s="22"/>
      <c r="M35" s="22"/>
      <c r="N35" s="22"/>
      <c r="O35" s="22"/>
      <c r="P35" s="22"/>
    </row>
    <row r="36" spans="1:16" ht="39" customHeight="1" x14ac:dyDescent="0.2">
      <c r="A36" s="22"/>
      <c r="B36" s="35"/>
      <c r="C36" s="1154" t="s">
        <v>567</v>
      </c>
      <c r="D36" s="1154"/>
      <c r="E36" s="1155"/>
      <c r="F36" s="36" t="s">
        <v>568</v>
      </c>
      <c r="G36" s="37" t="s">
        <v>569</v>
      </c>
      <c r="H36" s="37" t="s">
        <v>570</v>
      </c>
      <c r="I36" s="37">
        <v>0.96</v>
      </c>
      <c r="J36" s="38">
        <v>2.0099999999999998</v>
      </c>
      <c r="K36" s="22"/>
      <c r="L36" s="22"/>
      <c r="M36" s="22"/>
      <c r="N36" s="22"/>
      <c r="O36" s="22"/>
      <c r="P36" s="22"/>
    </row>
    <row r="37" spans="1:16" ht="39" customHeight="1" x14ac:dyDescent="0.2">
      <c r="A37" s="22"/>
      <c r="B37" s="35"/>
      <c r="C37" s="1154" t="s">
        <v>571</v>
      </c>
      <c r="D37" s="1154"/>
      <c r="E37" s="1155"/>
      <c r="F37" s="36">
        <v>1.3</v>
      </c>
      <c r="G37" s="37">
        <v>1.41</v>
      </c>
      <c r="H37" s="37">
        <v>1.59</v>
      </c>
      <c r="I37" s="37">
        <v>1.7</v>
      </c>
      <c r="J37" s="38">
        <v>1.91</v>
      </c>
      <c r="K37" s="22"/>
      <c r="L37" s="22"/>
      <c r="M37" s="22"/>
      <c r="N37" s="22"/>
      <c r="O37" s="22"/>
      <c r="P37" s="22"/>
    </row>
    <row r="38" spans="1:16" ht="39" customHeight="1" x14ac:dyDescent="0.2">
      <c r="A38" s="22"/>
      <c r="B38" s="35"/>
      <c r="C38" s="1154" t="s">
        <v>572</v>
      </c>
      <c r="D38" s="1154"/>
      <c r="E38" s="1155"/>
      <c r="F38" s="36">
        <v>1.1000000000000001</v>
      </c>
      <c r="G38" s="37">
        <v>1.58</v>
      </c>
      <c r="H38" s="37">
        <v>1.72</v>
      </c>
      <c r="I38" s="37">
        <v>1.73</v>
      </c>
      <c r="J38" s="38">
        <v>1.82</v>
      </c>
      <c r="K38" s="22"/>
      <c r="L38" s="22"/>
      <c r="M38" s="22"/>
      <c r="N38" s="22"/>
      <c r="O38" s="22"/>
      <c r="P38" s="22"/>
    </row>
    <row r="39" spans="1:16" ht="39" customHeight="1" x14ac:dyDescent="0.2">
      <c r="A39" s="22"/>
      <c r="B39" s="35"/>
      <c r="C39" s="1154" t="s">
        <v>573</v>
      </c>
      <c r="D39" s="1154"/>
      <c r="E39" s="1155"/>
      <c r="F39" s="36">
        <v>0.09</v>
      </c>
      <c r="G39" s="37">
        <v>0.1</v>
      </c>
      <c r="H39" s="37">
        <v>0.1</v>
      </c>
      <c r="I39" s="37">
        <v>0.1</v>
      </c>
      <c r="J39" s="38">
        <v>0.11</v>
      </c>
      <c r="K39" s="22"/>
      <c r="L39" s="22"/>
      <c r="M39" s="22"/>
      <c r="N39" s="22"/>
      <c r="O39" s="22"/>
      <c r="P39" s="22"/>
    </row>
    <row r="40" spans="1:16" ht="39" customHeight="1" x14ac:dyDescent="0.2">
      <c r="A40" s="22"/>
      <c r="B40" s="35"/>
      <c r="C40" s="1154" t="s">
        <v>574</v>
      </c>
      <c r="D40" s="1154"/>
      <c r="E40" s="1155"/>
      <c r="F40" s="36" t="s">
        <v>517</v>
      </c>
      <c r="G40" s="37" t="s">
        <v>517</v>
      </c>
      <c r="H40" s="37" t="s">
        <v>517</v>
      </c>
      <c r="I40" s="37">
        <v>0.02</v>
      </c>
      <c r="J40" s="38">
        <v>0</v>
      </c>
      <c r="K40" s="22"/>
      <c r="L40" s="22"/>
      <c r="M40" s="22"/>
      <c r="N40" s="22"/>
      <c r="O40" s="22"/>
      <c r="P40" s="22"/>
    </row>
    <row r="41" spans="1:16" ht="39" customHeight="1" x14ac:dyDescent="0.2">
      <c r="A41" s="22"/>
      <c r="B41" s="35"/>
      <c r="C41" s="1154" t="s">
        <v>575</v>
      </c>
      <c r="D41" s="1154"/>
      <c r="E41" s="1155"/>
      <c r="F41" s="36">
        <v>0</v>
      </c>
      <c r="G41" s="37">
        <v>0</v>
      </c>
      <c r="H41" s="37">
        <v>0</v>
      </c>
      <c r="I41" s="37">
        <v>0</v>
      </c>
      <c r="J41" s="38">
        <v>0</v>
      </c>
      <c r="K41" s="22"/>
      <c r="L41" s="22"/>
      <c r="M41" s="22"/>
      <c r="N41" s="22"/>
      <c r="O41" s="22"/>
      <c r="P41" s="22"/>
    </row>
    <row r="42" spans="1:16" ht="39" customHeight="1" x14ac:dyDescent="0.2">
      <c r="A42" s="22"/>
      <c r="B42" s="39"/>
      <c r="C42" s="1154" t="s">
        <v>576</v>
      </c>
      <c r="D42" s="1154"/>
      <c r="E42" s="1155"/>
      <c r="F42" s="36" t="s">
        <v>517</v>
      </c>
      <c r="G42" s="37" t="s">
        <v>517</v>
      </c>
      <c r="H42" s="37" t="s">
        <v>517</v>
      </c>
      <c r="I42" s="37" t="s">
        <v>517</v>
      </c>
      <c r="J42" s="38" t="s">
        <v>517</v>
      </c>
      <c r="K42" s="22"/>
      <c r="L42" s="22"/>
      <c r="M42" s="22"/>
      <c r="N42" s="22"/>
      <c r="O42" s="22"/>
      <c r="P42" s="22"/>
    </row>
    <row r="43" spans="1:16" ht="39" customHeight="1" thickBot="1" x14ac:dyDescent="0.25">
      <c r="A43" s="22"/>
      <c r="B43" s="40"/>
      <c r="C43" s="1156" t="s">
        <v>577</v>
      </c>
      <c r="D43" s="1156"/>
      <c r="E43" s="1157"/>
      <c r="F43" s="41">
        <v>0.46</v>
      </c>
      <c r="G43" s="42">
        <v>0.09</v>
      </c>
      <c r="H43" s="42">
        <v>0.06</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Um7za4SazWue2yHq1temf/5dE4GUYMQL/vYcYR6irHBlIzmaaSwhB027EhNztfQxKM/+hUAVql5uPJLLTWplw==" saltValue="NsNWvDJoQEQgLRNtL10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3">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60" t="s">
        <v>10</v>
      </c>
      <c r="C45" s="1161"/>
      <c r="D45" s="56"/>
      <c r="E45" s="1166" t="s">
        <v>11</v>
      </c>
      <c r="F45" s="1166"/>
      <c r="G45" s="1166"/>
      <c r="H45" s="1166"/>
      <c r="I45" s="1166"/>
      <c r="J45" s="1167"/>
      <c r="K45" s="57">
        <v>6150</v>
      </c>
      <c r="L45" s="58">
        <v>6173</v>
      </c>
      <c r="M45" s="58">
        <v>6183</v>
      </c>
      <c r="N45" s="58">
        <v>6237</v>
      </c>
      <c r="O45" s="59">
        <v>6345</v>
      </c>
      <c r="P45" s="46"/>
      <c r="Q45" s="46"/>
      <c r="R45" s="46"/>
      <c r="S45" s="46"/>
      <c r="T45" s="46"/>
      <c r="U45" s="46"/>
    </row>
    <row r="46" spans="1:21" ht="30.75" customHeight="1" x14ac:dyDescent="0.2">
      <c r="A46" s="46"/>
      <c r="B46" s="1162"/>
      <c r="C46" s="1163"/>
      <c r="D46" s="60"/>
      <c r="E46" s="1168" t="s">
        <v>12</v>
      </c>
      <c r="F46" s="1168"/>
      <c r="G46" s="1168"/>
      <c r="H46" s="1168"/>
      <c r="I46" s="1168"/>
      <c r="J46" s="1169"/>
      <c r="K46" s="61" t="s">
        <v>517</v>
      </c>
      <c r="L46" s="62" t="s">
        <v>517</v>
      </c>
      <c r="M46" s="62" t="s">
        <v>517</v>
      </c>
      <c r="N46" s="62" t="s">
        <v>517</v>
      </c>
      <c r="O46" s="63" t="s">
        <v>517</v>
      </c>
      <c r="P46" s="46"/>
      <c r="Q46" s="46"/>
      <c r="R46" s="46"/>
      <c r="S46" s="46"/>
      <c r="T46" s="46"/>
      <c r="U46" s="46"/>
    </row>
    <row r="47" spans="1:21" ht="30.75" customHeight="1" x14ac:dyDescent="0.2">
      <c r="A47" s="46"/>
      <c r="B47" s="1162"/>
      <c r="C47" s="1163"/>
      <c r="D47" s="60"/>
      <c r="E47" s="1168" t="s">
        <v>13</v>
      </c>
      <c r="F47" s="1168"/>
      <c r="G47" s="1168"/>
      <c r="H47" s="1168"/>
      <c r="I47" s="1168"/>
      <c r="J47" s="1169"/>
      <c r="K47" s="61" t="s">
        <v>517</v>
      </c>
      <c r="L47" s="62" t="s">
        <v>517</v>
      </c>
      <c r="M47" s="62" t="s">
        <v>517</v>
      </c>
      <c r="N47" s="62" t="s">
        <v>517</v>
      </c>
      <c r="O47" s="63" t="s">
        <v>517</v>
      </c>
      <c r="P47" s="46"/>
      <c r="Q47" s="46"/>
      <c r="R47" s="46"/>
      <c r="S47" s="46"/>
      <c r="T47" s="46"/>
      <c r="U47" s="46"/>
    </row>
    <row r="48" spans="1:21" ht="30.75" customHeight="1" x14ac:dyDescent="0.2">
      <c r="A48" s="46"/>
      <c r="B48" s="1162"/>
      <c r="C48" s="1163"/>
      <c r="D48" s="60"/>
      <c r="E48" s="1168" t="s">
        <v>14</v>
      </c>
      <c r="F48" s="1168"/>
      <c r="G48" s="1168"/>
      <c r="H48" s="1168"/>
      <c r="I48" s="1168"/>
      <c r="J48" s="1169"/>
      <c r="K48" s="61">
        <v>1494</v>
      </c>
      <c r="L48" s="62">
        <v>1482</v>
      </c>
      <c r="M48" s="62">
        <v>1363</v>
      </c>
      <c r="N48" s="62">
        <v>1288</v>
      </c>
      <c r="O48" s="63">
        <v>1298</v>
      </c>
      <c r="P48" s="46"/>
      <c r="Q48" s="46"/>
      <c r="R48" s="46"/>
      <c r="S48" s="46"/>
      <c r="T48" s="46"/>
      <c r="U48" s="46"/>
    </row>
    <row r="49" spans="1:21" ht="30.75" customHeight="1" x14ac:dyDescent="0.2">
      <c r="A49" s="46"/>
      <c r="B49" s="1162"/>
      <c r="C49" s="1163"/>
      <c r="D49" s="60"/>
      <c r="E49" s="1168" t="s">
        <v>15</v>
      </c>
      <c r="F49" s="1168"/>
      <c r="G49" s="1168"/>
      <c r="H49" s="1168"/>
      <c r="I49" s="1168"/>
      <c r="J49" s="1169"/>
      <c r="K49" s="61">
        <v>96</v>
      </c>
      <c r="L49" s="62">
        <v>77</v>
      </c>
      <c r="M49" s="62">
        <v>76</v>
      </c>
      <c r="N49" s="62">
        <v>88</v>
      </c>
      <c r="O49" s="63">
        <v>90</v>
      </c>
      <c r="P49" s="46"/>
      <c r="Q49" s="46"/>
      <c r="R49" s="46"/>
      <c r="S49" s="46"/>
      <c r="T49" s="46"/>
      <c r="U49" s="46"/>
    </row>
    <row r="50" spans="1:21" ht="30.75" customHeight="1" x14ac:dyDescent="0.2">
      <c r="A50" s="46"/>
      <c r="B50" s="1162"/>
      <c r="C50" s="1163"/>
      <c r="D50" s="60"/>
      <c r="E50" s="1168" t="s">
        <v>16</v>
      </c>
      <c r="F50" s="1168"/>
      <c r="G50" s="1168"/>
      <c r="H50" s="1168"/>
      <c r="I50" s="1168"/>
      <c r="J50" s="1169"/>
      <c r="K50" s="61">
        <v>128</v>
      </c>
      <c r="L50" s="62">
        <v>121</v>
      </c>
      <c r="M50" s="62">
        <v>113</v>
      </c>
      <c r="N50" s="62">
        <v>104</v>
      </c>
      <c r="O50" s="63">
        <v>108</v>
      </c>
      <c r="P50" s="46"/>
      <c r="Q50" s="46"/>
      <c r="R50" s="46"/>
      <c r="S50" s="46"/>
      <c r="T50" s="46"/>
      <c r="U50" s="46"/>
    </row>
    <row r="51" spans="1:21" ht="30.75" customHeight="1" x14ac:dyDescent="0.2">
      <c r="A51" s="46"/>
      <c r="B51" s="1164"/>
      <c r="C51" s="1165"/>
      <c r="D51" s="64"/>
      <c r="E51" s="1168" t="s">
        <v>17</v>
      </c>
      <c r="F51" s="1168"/>
      <c r="G51" s="1168"/>
      <c r="H51" s="1168"/>
      <c r="I51" s="1168"/>
      <c r="J51" s="1169"/>
      <c r="K51" s="61" t="s">
        <v>517</v>
      </c>
      <c r="L51" s="62" t="s">
        <v>517</v>
      </c>
      <c r="M51" s="62">
        <v>0</v>
      </c>
      <c r="N51" s="62">
        <v>0</v>
      </c>
      <c r="O51" s="63">
        <v>0</v>
      </c>
      <c r="P51" s="46"/>
      <c r="Q51" s="46"/>
      <c r="R51" s="46"/>
      <c r="S51" s="46"/>
      <c r="T51" s="46"/>
      <c r="U51" s="46"/>
    </row>
    <row r="52" spans="1:21" ht="30.75" customHeight="1" x14ac:dyDescent="0.2">
      <c r="A52" s="46"/>
      <c r="B52" s="1170" t="s">
        <v>18</v>
      </c>
      <c r="C52" s="1171"/>
      <c r="D52" s="64"/>
      <c r="E52" s="1168" t="s">
        <v>19</v>
      </c>
      <c r="F52" s="1168"/>
      <c r="G52" s="1168"/>
      <c r="H52" s="1168"/>
      <c r="I52" s="1168"/>
      <c r="J52" s="1169"/>
      <c r="K52" s="61">
        <v>5080</v>
      </c>
      <c r="L52" s="62">
        <v>5129</v>
      </c>
      <c r="M52" s="62">
        <v>5107</v>
      </c>
      <c r="N52" s="62">
        <v>5125</v>
      </c>
      <c r="O52" s="63">
        <v>5215</v>
      </c>
      <c r="P52" s="46"/>
      <c r="Q52" s="46"/>
      <c r="R52" s="46"/>
      <c r="S52" s="46"/>
      <c r="T52" s="46"/>
      <c r="U52" s="46"/>
    </row>
    <row r="53" spans="1:21" ht="30.75" customHeight="1" thickBot="1" x14ac:dyDescent="0.25">
      <c r="A53" s="46"/>
      <c r="B53" s="1172" t="s">
        <v>20</v>
      </c>
      <c r="C53" s="1173"/>
      <c r="D53" s="65"/>
      <c r="E53" s="1174" t="s">
        <v>21</v>
      </c>
      <c r="F53" s="1174"/>
      <c r="G53" s="1174"/>
      <c r="H53" s="1174"/>
      <c r="I53" s="1174"/>
      <c r="J53" s="1175"/>
      <c r="K53" s="66">
        <v>2788</v>
      </c>
      <c r="L53" s="67">
        <v>2724</v>
      </c>
      <c r="M53" s="67">
        <v>2628</v>
      </c>
      <c r="N53" s="67">
        <v>2592</v>
      </c>
      <c r="O53" s="68">
        <v>2626</v>
      </c>
      <c r="P53" s="46"/>
      <c r="Q53" s="46"/>
      <c r="R53" s="46"/>
      <c r="S53" s="46"/>
      <c r="T53" s="46"/>
      <c r="U53" s="46"/>
    </row>
    <row r="54" spans="1:21" ht="24" customHeight="1" x14ac:dyDescent="0.2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23</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3">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2">
      <c r="B57" s="1176" t="s">
        <v>24</v>
      </c>
      <c r="C57" s="1177"/>
      <c r="D57" s="1180" t="s">
        <v>25</v>
      </c>
      <c r="E57" s="1181"/>
      <c r="F57" s="1181"/>
      <c r="G57" s="1181"/>
      <c r="H57" s="1181"/>
      <c r="I57" s="1181"/>
      <c r="J57" s="1182"/>
      <c r="K57" s="81"/>
      <c r="L57" s="82"/>
      <c r="M57" s="82"/>
      <c r="N57" s="82"/>
      <c r="O57" s="83"/>
    </row>
    <row r="58" spans="1:21" ht="31.5" customHeight="1" thickBot="1" x14ac:dyDescent="0.25">
      <c r="B58" s="1178"/>
      <c r="C58" s="1179"/>
      <c r="D58" s="1183" t="s">
        <v>26</v>
      </c>
      <c r="E58" s="1184"/>
      <c r="F58" s="1184"/>
      <c r="G58" s="1184"/>
      <c r="H58" s="1184"/>
      <c r="I58" s="1184"/>
      <c r="J58" s="1185"/>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DuCSVAgf/vzx/pU5c42fNu1W+4nP0OyDSQMna8RsP6djlFxvLarJ8RCUF8a61xtXhIDnXjEQiwhhYX2LQeLEA==" saltValue="T+xg9xyym2809ftZ7k6N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3">
      <c r="B40" s="93" t="s">
        <v>9</v>
      </c>
      <c r="C40" s="94"/>
      <c r="D40" s="94"/>
      <c r="E40" s="95"/>
      <c r="F40" s="95"/>
      <c r="G40" s="95"/>
      <c r="H40" s="96" t="s">
        <v>2</v>
      </c>
      <c r="I40" s="97" t="s">
        <v>558</v>
      </c>
      <c r="J40" s="98" t="s">
        <v>559</v>
      </c>
      <c r="K40" s="98" t="s">
        <v>560</v>
      </c>
      <c r="L40" s="98" t="s">
        <v>561</v>
      </c>
      <c r="M40" s="99" t="s">
        <v>562</v>
      </c>
    </row>
    <row r="41" spans="2:13" ht="27.75" customHeight="1" x14ac:dyDescent="0.2">
      <c r="B41" s="1186" t="s">
        <v>29</v>
      </c>
      <c r="C41" s="1187"/>
      <c r="D41" s="100"/>
      <c r="E41" s="1192" t="s">
        <v>30</v>
      </c>
      <c r="F41" s="1192"/>
      <c r="G41" s="1192"/>
      <c r="H41" s="1193"/>
      <c r="I41" s="339">
        <v>64894</v>
      </c>
      <c r="J41" s="340">
        <v>67927</v>
      </c>
      <c r="K41" s="340">
        <v>71248</v>
      </c>
      <c r="L41" s="340">
        <v>75515</v>
      </c>
      <c r="M41" s="341">
        <v>85751</v>
      </c>
    </row>
    <row r="42" spans="2:13" ht="27.75" customHeight="1" x14ac:dyDescent="0.2">
      <c r="B42" s="1188"/>
      <c r="C42" s="1189"/>
      <c r="D42" s="101"/>
      <c r="E42" s="1194" t="s">
        <v>31</v>
      </c>
      <c r="F42" s="1194"/>
      <c r="G42" s="1194"/>
      <c r="H42" s="1195"/>
      <c r="I42" s="342">
        <v>1052</v>
      </c>
      <c r="J42" s="343">
        <v>1026</v>
      </c>
      <c r="K42" s="343">
        <v>1006</v>
      </c>
      <c r="L42" s="343">
        <v>987</v>
      </c>
      <c r="M42" s="344">
        <v>1070</v>
      </c>
    </row>
    <row r="43" spans="2:13" ht="27.75" customHeight="1" x14ac:dyDescent="0.2">
      <c r="B43" s="1188"/>
      <c r="C43" s="1189"/>
      <c r="D43" s="101"/>
      <c r="E43" s="1194" t="s">
        <v>32</v>
      </c>
      <c r="F43" s="1194"/>
      <c r="G43" s="1194"/>
      <c r="H43" s="1195"/>
      <c r="I43" s="342">
        <v>17271</v>
      </c>
      <c r="J43" s="343">
        <v>17714</v>
      </c>
      <c r="K43" s="343">
        <v>17248</v>
      </c>
      <c r="L43" s="343">
        <v>16685</v>
      </c>
      <c r="M43" s="344">
        <v>16072</v>
      </c>
    </row>
    <row r="44" spans="2:13" ht="27.75" customHeight="1" x14ac:dyDescent="0.2">
      <c r="B44" s="1188"/>
      <c r="C44" s="1189"/>
      <c r="D44" s="101"/>
      <c r="E44" s="1194" t="s">
        <v>33</v>
      </c>
      <c r="F44" s="1194"/>
      <c r="G44" s="1194"/>
      <c r="H44" s="1195"/>
      <c r="I44" s="342">
        <v>807</v>
      </c>
      <c r="J44" s="343">
        <v>837</v>
      </c>
      <c r="K44" s="343">
        <v>794</v>
      </c>
      <c r="L44" s="343">
        <v>729</v>
      </c>
      <c r="M44" s="344">
        <v>792</v>
      </c>
    </row>
    <row r="45" spans="2:13" ht="27.75" customHeight="1" x14ac:dyDescent="0.2">
      <c r="B45" s="1188"/>
      <c r="C45" s="1189"/>
      <c r="D45" s="101"/>
      <c r="E45" s="1194" t="s">
        <v>34</v>
      </c>
      <c r="F45" s="1194"/>
      <c r="G45" s="1194"/>
      <c r="H45" s="1195"/>
      <c r="I45" s="342">
        <v>9067</v>
      </c>
      <c r="J45" s="343">
        <v>8771</v>
      </c>
      <c r="K45" s="343">
        <v>9073</v>
      </c>
      <c r="L45" s="343">
        <v>8947</v>
      </c>
      <c r="M45" s="344">
        <v>8931</v>
      </c>
    </row>
    <row r="46" spans="2:13" ht="27.75" customHeight="1" x14ac:dyDescent="0.2">
      <c r="B46" s="1188"/>
      <c r="C46" s="1189"/>
      <c r="D46" s="102"/>
      <c r="E46" s="1194" t="s">
        <v>35</v>
      </c>
      <c r="F46" s="1194"/>
      <c r="G46" s="1194"/>
      <c r="H46" s="1195"/>
      <c r="I46" s="342">
        <v>3</v>
      </c>
      <c r="J46" s="343">
        <v>2</v>
      </c>
      <c r="K46" s="343">
        <v>2</v>
      </c>
      <c r="L46" s="343">
        <v>2</v>
      </c>
      <c r="M46" s="344" t="s">
        <v>517</v>
      </c>
    </row>
    <row r="47" spans="2:13" ht="27.75" customHeight="1" x14ac:dyDescent="0.2">
      <c r="B47" s="1188"/>
      <c r="C47" s="1189"/>
      <c r="D47" s="103"/>
      <c r="E47" s="1196" t="s">
        <v>36</v>
      </c>
      <c r="F47" s="1197"/>
      <c r="G47" s="1197"/>
      <c r="H47" s="1198"/>
      <c r="I47" s="342" t="s">
        <v>517</v>
      </c>
      <c r="J47" s="343" t="s">
        <v>517</v>
      </c>
      <c r="K47" s="343" t="s">
        <v>517</v>
      </c>
      <c r="L47" s="343" t="s">
        <v>517</v>
      </c>
      <c r="M47" s="344" t="s">
        <v>517</v>
      </c>
    </row>
    <row r="48" spans="2:13" ht="27.75" customHeight="1" x14ac:dyDescent="0.2">
      <c r="B48" s="1188"/>
      <c r="C48" s="1189"/>
      <c r="D48" s="101"/>
      <c r="E48" s="1194" t="s">
        <v>37</v>
      </c>
      <c r="F48" s="1194"/>
      <c r="G48" s="1194"/>
      <c r="H48" s="1195"/>
      <c r="I48" s="342" t="s">
        <v>517</v>
      </c>
      <c r="J48" s="343" t="s">
        <v>517</v>
      </c>
      <c r="K48" s="343" t="s">
        <v>517</v>
      </c>
      <c r="L48" s="343" t="s">
        <v>517</v>
      </c>
      <c r="M48" s="344" t="s">
        <v>517</v>
      </c>
    </row>
    <row r="49" spans="2:13" ht="27.75" customHeight="1" x14ac:dyDescent="0.2">
      <c r="B49" s="1190"/>
      <c r="C49" s="1191"/>
      <c r="D49" s="101"/>
      <c r="E49" s="1194" t="s">
        <v>38</v>
      </c>
      <c r="F49" s="1194"/>
      <c r="G49" s="1194"/>
      <c r="H49" s="1195"/>
      <c r="I49" s="342" t="s">
        <v>517</v>
      </c>
      <c r="J49" s="343" t="s">
        <v>517</v>
      </c>
      <c r="K49" s="343" t="s">
        <v>517</v>
      </c>
      <c r="L49" s="343" t="s">
        <v>517</v>
      </c>
      <c r="M49" s="344" t="s">
        <v>517</v>
      </c>
    </row>
    <row r="50" spans="2:13" ht="27.75" customHeight="1" x14ac:dyDescent="0.2">
      <c r="B50" s="1199" t="s">
        <v>39</v>
      </c>
      <c r="C50" s="1200"/>
      <c r="D50" s="104"/>
      <c r="E50" s="1194" t="s">
        <v>40</v>
      </c>
      <c r="F50" s="1194"/>
      <c r="G50" s="1194"/>
      <c r="H50" s="1195"/>
      <c r="I50" s="342">
        <v>9140</v>
      </c>
      <c r="J50" s="343">
        <v>9080</v>
      </c>
      <c r="K50" s="343">
        <v>8819</v>
      </c>
      <c r="L50" s="343">
        <v>8903</v>
      </c>
      <c r="M50" s="344">
        <v>11045</v>
      </c>
    </row>
    <row r="51" spans="2:13" ht="27.75" customHeight="1" x14ac:dyDescent="0.2">
      <c r="B51" s="1188"/>
      <c r="C51" s="1189"/>
      <c r="D51" s="101"/>
      <c r="E51" s="1194" t="s">
        <v>41</v>
      </c>
      <c r="F51" s="1194"/>
      <c r="G51" s="1194"/>
      <c r="H51" s="1195"/>
      <c r="I51" s="342">
        <v>899</v>
      </c>
      <c r="J51" s="343">
        <v>796</v>
      </c>
      <c r="K51" s="343">
        <v>681</v>
      </c>
      <c r="L51" s="343">
        <v>554</v>
      </c>
      <c r="M51" s="344">
        <v>541</v>
      </c>
    </row>
    <row r="52" spans="2:13" ht="27.75" customHeight="1" x14ac:dyDescent="0.2">
      <c r="B52" s="1190"/>
      <c r="C52" s="1191"/>
      <c r="D52" s="101"/>
      <c r="E52" s="1194" t="s">
        <v>42</v>
      </c>
      <c r="F52" s="1194"/>
      <c r="G52" s="1194"/>
      <c r="H52" s="1195"/>
      <c r="I52" s="342">
        <v>58651</v>
      </c>
      <c r="J52" s="343">
        <v>60861</v>
      </c>
      <c r="K52" s="343">
        <v>63221</v>
      </c>
      <c r="L52" s="343">
        <v>66646</v>
      </c>
      <c r="M52" s="344">
        <v>74641</v>
      </c>
    </row>
    <row r="53" spans="2:13" ht="27.75" customHeight="1" thickBot="1" x14ac:dyDescent="0.25">
      <c r="B53" s="1201" t="s">
        <v>43</v>
      </c>
      <c r="C53" s="1202"/>
      <c r="D53" s="105"/>
      <c r="E53" s="1203" t="s">
        <v>44</v>
      </c>
      <c r="F53" s="1203"/>
      <c r="G53" s="1203"/>
      <c r="H53" s="1204"/>
      <c r="I53" s="345">
        <v>24403</v>
      </c>
      <c r="J53" s="346">
        <v>25540</v>
      </c>
      <c r="K53" s="346">
        <v>26650</v>
      </c>
      <c r="L53" s="346">
        <v>26762</v>
      </c>
      <c r="M53" s="347">
        <v>26388</v>
      </c>
    </row>
    <row r="54" spans="2:13" ht="27.75" customHeight="1" x14ac:dyDescent="0.25">
      <c r="B54" s="106" t="s">
        <v>45</v>
      </c>
      <c r="C54" s="107"/>
      <c r="D54" s="107"/>
      <c r="E54" s="108"/>
      <c r="F54" s="108"/>
      <c r="G54" s="108"/>
      <c r="H54" s="108"/>
      <c r="I54" s="109"/>
      <c r="J54" s="109"/>
      <c r="K54" s="109"/>
      <c r="L54" s="109"/>
      <c r="M54" s="109"/>
    </row>
    <row r="55" spans="2:13" ht="13" x14ac:dyDescent="0.2"/>
  </sheetData>
  <sheetProtection algorithmName="SHA-512" hashValue="Hna+8Q3hoipEHcnNbAuWzoqmGTqs+I9pXv5iWfqiCbvIBlhTh2ADujy/e3zAFTczTyp/R+Jf6ifKG+/AQBVopg==" saltValue="qOw7m5VtY2cGmjX5Lp4L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46</v>
      </c>
    </row>
    <row r="54" spans="2:8" ht="29.25" customHeight="1" thickBot="1" x14ac:dyDescent="0.35">
      <c r="B54" s="111" t="s">
        <v>1</v>
      </c>
      <c r="C54" s="112"/>
      <c r="D54" s="112"/>
      <c r="E54" s="113" t="s">
        <v>2</v>
      </c>
      <c r="F54" s="114" t="s">
        <v>560</v>
      </c>
      <c r="G54" s="114" t="s">
        <v>561</v>
      </c>
      <c r="H54" s="115" t="s">
        <v>562</v>
      </c>
    </row>
    <row r="55" spans="2:8" ht="52.5" customHeight="1" x14ac:dyDescent="0.2">
      <c r="B55" s="116"/>
      <c r="C55" s="1213" t="s">
        <v>47</v>
      </c>
      <c r="D55" s="1213"/>
      <c r="E55" s="1214"/>
      <c r="F55" s="117">
        <v>2351</v>
      </c>
      <c r="G55" s="117">
        <v>1955</v>
      </c>
      <c r="H55" s="118">
        <v>3455</v>
      </c>
    </row>
    <row r="56" spans="2:8" ht="52.5" customHeight="1" x14ac:dyDescent="0.2">
      <c r="B56" s="119"/>
      <c r="C56" s="1215" t="s">
        <v>48</v>
      </c>
      <c r="D56" s="1215"/>
      <c r="E56" s="1216"/>
      <c r="F56" s="120">
        <v>706</v>
      </c>
      <c r="G56" s="120">
        <v>707</v>
      </c>
      <c r="H56" s="121">
        <v>1908</v>
      </c>
    </row>
    <row r="57" spans="2:8" ht="53.25" customHeight="1" x14ac:dyDescent="0.2">
      <c r="B57" s="119"/>
      <c r="C57" s="1217" t="s">
        <v>49</v>
      </c>
      <c r="D57" s="1217"/>
      <c r="E57" s="1218"/>
      <c r="F57" s="122">
        <v>4315</v>
      </c>
      <c r="G57" s="122">
        <v>5726</v>
      </c>
      <c r="H57" s="123">
        <v>5643</v>
      </c>
    </row>
    <row r="58" spans="2:8" ht="45.75" customHeight="1" x14ac:dyDescent="0.2">
      <c r="B58" s="124"/>
      <c r="C58" s="1205" t="s">
        <v>590</v>
      </c>
      <c r="D58" s="1206"/>
      <c r="E58" s="1207"/>
      <c r="F58" s="125">
        <v>1219</v>
      </c>
      <c r="G58" s="125">
        <v>1173</v>
      </c>
      <c r="H58" s="126">
        <v>1169</v>
      </c>
    </row>
    <row r="59" spans="2:8" ht="45.75" customHeight="1" x14ac:dyDescent="0.2">
      <c r="B59" s="124"/>
      <c r="C59" s="1205" t="s">
        <v>594</v>
      </c>
      <c r="D59" s="1206"/>
      <c r="E59" s="1207"/>
      <c r="F59" s="125">
        <v>1254</v>
      </c>
      <c r="G59" s="125">
        <v>1224</v>
      </c>
      <c r="H59" s="126">
        <v>1134</v>
      </c>
    </row>
    <row r="60" spans="2:8" ht="45.75" customHeight="1" x14ac:dyDescent="0.2">
      <c r="B60" s="124"/>
      <c r="C60" s="1205" t="s">
        <v>591</v>
      </c>
      <c r="D60" s="1206"/>
      <c r="E60" s="1207"/>
      <c r="F60" s="125">
        <v>237</v>
      </c>
      <c r="G60" s="125">
        <v>623</v>
      </c>
      <c r="H60" s="126">
        <v>987</v>
      </c>
    </row>
    <row r="61" spans="2:8" ht="45.75" customHeight="1" x14ac:dyDescent="0.2">
      <c r="B61" s="124"/>
      <c r="C61" s="1205" t="s">
        <v>592</v>
      </c>
      <c r="D61" s="1206"/>
      <c r="E61" s="1207"/>
      <c r="F61" s="125">
        <v>0</v>
      </c>
      <c r="G61" s="125">
        <v>1000</v>
      </c>
      <c r="H61" s="126">
        <v>720</v>
      </c>
    </row>
    <row r="62" spans="2:8" ht="45.75" customHeight="1" thickBot="1" x14ac:dyDescent="0.25">
      <c r="B62" s="127"/>
      <c r="C62" s="1208" t="s">
        <v>593</v>
      </c>
      <c r="D62" s="1209"/>
      <c r="E62" s="1210"/>
      <c r="F62" s="128">
        <v>371</v>
      </c>
      <c r="G62" s="128">
        <v>372</v>
      </c>
      <c r="H62" s="129">
        <v>372</v>
      </c>
    </row>
    <row r="63" spans="2:8" ht="52.5" customHeight="1" thickBot="1" x14ac:dyDescent="0.25">
      <c r="B63" s="130"/>
      <c r="C63" s="1211" t="s">
        <v>50</v>
      </c>
      <c r="D63" s="1211"/>
      <c r="E63" s="1212"/>
      <c r="F63" s="131">
        <v>7372</v>
      </c>
      <c r="G63" s="131">
        <v>8388</v>
      </c>
      <c r="H63" s="132">
        <v>11006</v>
      </c>
    </row>
    <row r="64" spans="2:8" ht="13" x14ac:dyDescent="0.2"/>
  </sheetData>
  <sheetProtection algorithmName="SHA-512" hashValue="yKLwpwds7oPc3pfA7To6Z0P+kJ50A48WHbQY6/MOPk/B5HHBa5xYSopBqFGYB/YNDaCuJmgqI7HPE5iHPHD4hw==" saltValue="ax/hSf57ipIv/FUNnLv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AM61" sqref="AM61"/>
    </sheetView>
  </sheetViews>
  <sheetFormatPr defaultColWidth="0" defaultRowHeight="13.5" customHeight="1" zeroHeight="1" x14ac:dyDescent="0.2"/>
  <cols>
    <col min="1" max="1" width="6.36328125" style="252" customWidth="1"/>
    <col min="2" max="107" width="2.453125" style="252" customWidth="1"/>
    <col min="108" max="108" width="6.08984375" style="258" customWidth="1"/>
    <col min="109" max="109" width="5.90625" style="256" customWidth="1"/>
    <col min="110" max="16384" width="8.63281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 x14ac:dyDescent="0.2">
      <c r="DD19" s="252"/>
      <c r="DE19" s="252"/>
    </row>
    <row r="20" spans="1:109" ht="13"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 x14ac:dyDescent="0.2">
      <c r="B23" s="256"/>
    </row>
    <row r="24" spans="1:109" ht="13" x14ac:dyDescent="0.2">
      <c r="B24" s="256"/>
    </row>
    <row r="25" spans="1:109" ht="13" x14ac:dyDescent="0.2">
      <c r="B25" s="256"/>
    </row>
    <row r="26" spans="1:109" ht="13" x14ac:dyDescent="0.2">
      <c r="B26" s="256"/>
    </row>
    <row r="27" spans="1:109" ht="13" x14ac:dyDescent="0.2">
      <c r="B27" s="256"/>
    </row>
    <row r="28" spans="1:109" ht="13" x14ac:dyDescent="0.2">
      <c r="B28" s="256"/>
    </row>
    <row r="29" spans="1:109" ht="13" x14ac:dyDescent="0.2">
      <c r="B29" s="256"/>
    </row>
    <row r="30" spans="1:109" ht="13" x14ac:dyDescent="0.2">
      <c r="B30" s="256"/>
    </row>
    <row r="31" spans="1:109" ht="13" x14ac:dyDescent="0.2">
      <c r="B31" s="256"/>
    </row>
    <row r="32" spans="1:109" ht="13" x14ac:dyDescent="0.2">
      <c r="B32" s="256"/>
    </row>
    <row r="33" spans="2:109" ht="13" x14ac:dyDescent="0.2">
      <c r="B33" s="256"/>
    </row>
    <row r="34" spans="2:109" ht="13" x14ac:dyDescent="0.2">
      <c r="B34" s="256"/>
    </row>
    <row r="35" spans="2:109" ht="13" x14ac:dyDescent="0.2">
      <c r="B35" s="256"/>
    </row>
    <row r="36" spans="2:109" ht="13" x14ac:dyDescent="0.2">
      <c r="B36" s="256"/>
    </row>
    <row r="37" spans="2:109" ht="13" x14ac:dyDescent="0.2">
      <c r="B37" s="256"/>
    </row>
    <row r="38" spans="2:109" ht="13" x14ac:dyDescent="0.2">
      <c r="B38" s="256"/>
    </row>
    <row r="39" spans="2:109" ht="13"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 x14ac:dyDescent="0.2">
      <c r="B40" s="353"/>
      <c r="DD40" s="353"/>
      <c r="DE40" s="252"/>
    </row>
    <row r="41" spans="2:109" ht="16.5" x14ac:dyDescent="0.2">
      <c r="B41" s="253" t="s">
        <v>604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 x14ac:dyDescent="0.2">
      <c r="B42" s="256"/>
      <c r="G42" s="354"/>
      <c r="I42" s="355"/>
      <c r="J42" s="355"/>
      <c r="K42" s="355"/>
      <c r="AM42" s="354"/>
      <c r="AN42" s="354" t="s">
        <v>605</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19" t="s">
        <v>606</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ht="13" x14ac:dyDescent="0.2">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ht="13" x14ac:dyDescent="0.2">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ht="13" x14ac:dyDescent="0.2">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ht="13" x14ac:dyDescent="0.2">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ht="13"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 x14ac:dyDescent="0.2">
      <c r="B49" s="256"/>
      <c r="AN49" s="252" t="s">
        <v>607</v>
      </c>
    </row>
    <row r="50" spans="1:109" ht="13" x14ac:dyDescent="0.2">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558</v>
      </c>
      <c r="BQ50" s="1232"/>
      <c r="BR50" s="1232"/>
      <c r="BS50" s="1232"/>
      <c r="BT50" s="1232"/>
      <c r="BU50" s="1232"/>
      <c r="BV50" s="1232"/>
      <c r="BW50" s="1232"/>
      <c r="BX50" s="1232" t="s">
        <v>559</v>
      </c>
      <c r="BY50" s="1232"/>
      <c r="BZ50" s="1232"/>
      <c r="CA50" s="1232"/>
      <c r="CB50" s="1232"/>
      <c r="CC50" s="1232"/>
      <c r="CD50" s="1232"/>
      <c r="CE50" s="1232"/>
      <c r="CF50" s="1232" t="s">
        <v>560</v>
      </c>
      <c r="CG50" s="1232"/>
      <c r="CH50" s="1232"/>
      <c r="CI50" s="1232"/>
      <c r="CJ50" s="1232"/>
      <c r="CK50" s="1232"/>
      <c r="CL50" s="1232"/>
      <c r="CM50" s="1232"/>
      <c r="CN50" s="1232" t="s">
        <v>561</v>
      </c>
      <c r="CO50" s="1232"/>
      <c r="CP50" s="1232"/>
      <c r="CQ50" s="1232"/>
      <c r="CR50" s="1232"/>
      <c r="CS50" s="1232"/>
      <c r="CT50" s="1232"/>
      <c r="CU50" s="1232"/>
      <c r="CV50" s="1232" t="s">
        <v>562</v>
      </c>
      <c r="CW50" s="1232"/>
      <c r="CX50" s="1232"/>
      <c r="CY50" s="1232"/>
      <c r="CZ50" s="1232"/>
      <c r="DA50" s="1232"/>
      <c r="DB50" s="1232"/>
      <c r="DC50" s="1232"/>
    </row>
    <row r="51" spans="1:109" ht="13.5" customHeight="1" x14ac:dyDescent="0.2">
      <c r="B51" s="256"/>
      <c r="G51" s="1238"/>
      <c r="H51" s="1238"/>
      <c r="I51" s="1236"/>
      <c r="J51" s="1236"/>
      <c r="K51" s="1234"/>
      <c r="L51" s="1234"/>
      <c r="M51" s="1234"/>
      <c r="N51" s="1234"/>
      <c r="AM51" s="356"/>
      <c r="AN51" s="1235" t="s">
        <v>608</v>
      </c>
      <c r="AO51" s="1235"/>
      <c r="AP51" s="1235"/>
      <c r="AQ51" s="1235"/>
      <c r="AR51" s="1235"/>
      <c r="AS51" s="1235"/>
      <c r="AT51" s="1235"/>
      <c r="AU51" s="1235"/>
      <c r="AV51" s="1235"/>
      <c r="AW51" s="1235"/>
      <c r="AX51" s="1235"/>
      <c r="AY51" s="1235"/>
      <c r="AZ51" s="1235"/>
      <c r="BA51" s="1235"/>
      <c r="BB51" s="1235" t="s">
        <v>609</v>
      </c>
      <c r="BC51" s="1235"/>
      <c r="BD51" s="1235"/>
      <c r="BE51" s="1235"/>
      <c r="BF51" s="1235"/>
      <c r="BG51" s="1235"/>
      <c r="BH51" s="1235"/>
      <c r="BI51" s="1235"/>
      <c r="BJ51" s="1235"/>
      <c r="BK51" s="1235"/>
      <c r="BL51" s="1235"/>
      <c r="BM51" s="1235"/>
      <c r="BN51" s="1235"/>
      <c r="BO51" s="1235"/>
      <c r="BP51" s="1233">
        <v>86.3</v>
      </c>
      <c r="BQ51" s="1233"/>
      <c r="BR51" s="1233"/>
      <c r="BS51" s="1233"/>
      <c r="BT51" s="1233"/>
      <c r="BU51" s="1233"/>
      <c r="BV51" s="1233"/>
      <c r="BW51" s="1233"/>
      <c r="BX51" s="1233">
        <v>91.3</v>
      </c>
      <c r="BY51" s="1233"/>
      <c r="BZ51" s="1233"/>
      <c r="CA51" s="1233"/>
      <c r="CB51" s="1233"/>
      <c r="CC51" s="1233"/>
      <c r="CD51" s="1233"/>
      <c r="CE51" s="1233"/>
      <c r="CF51" s="1233">
        <v>95.9</v>
      </c>
      <c r="CG51" s="1233"/>
      <c r="CH51" s="1233"/>
      <c r="CI51" s="1233"/>
      <c r="CJ51" s="1233"/>
      <c r="CK51" s="1233"/>
      <c r="CL51" s="1233"/>
      <c r="CM51" s="1233"/>
      <c r="CN51" s="1233">
        <v>94.7</v>
      </c>
      <c r="CO51" s="1233"/>
      <c r="CP51" s="1233"/>
      <c r="CQ51" s="1233"/>
      <c r="CR51" s="1233"/>
      <c r="CS51" s="1233"/>
      <c r="CT51" s="1233"/>
      <c r="CU51" s="1233"/>
      <c r="CV51" s="1233">
        <v>90.3</v>
      </c>
      <c r="CW51" s="1233"/>
      <c r="CX51" s="1233"/>
      <c r="CY51" s="1233"/>
      <c r="CZ51" s="1233"/>
      <c r="DA51" s="1233"/>
      <c r="DB51" s="1233"/>
      <c r="DC51" s="1233"/>
    </row>
    <row r="52" spans="1:109" ht="13" x14ac:dyDescent="0.2">
      <c r="B52" s="256"/>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ht="13" x14ac:dyDescent="0.2">
      <c r="A53" s="355"/>
      <c r="B53" s="256"/>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610</v>
      </c>
      <c r="BC53" s="1235"/>
      <c r="BD53" s="1235"/>
      <c r="BE53" s="1235"/>
      <c r="BF53" s="1235"/>
      <c r="BG53" s="1235"/>
      <c r="BH53" s="1235"/>
      <c r="BI53" s="1235"/>
      <c r="BJ53" s="1235"/>
      <c r="BK53" s="1235"/>
      <c r="BL53" s="1235"/>
      <c r="BM53" s="1235"/>
      <c r="BN53" s="1235"/>
      <c r="BO53" s="1235"/>
      <c r="BP53" s="1233">
        <v>54.9</v>
      </c>
      <c r="BQ53" s="1233"/>
      <c r="BR53" s="1233"/>
      <c r="BS53" s="1233"/>
      <c r="BT53" s="1233"/>
      <c r="BU53" s="1233"/>
      <c r="BV53" s="1233"/>
      <c r="BW53" s="1233"/>
      <c r="BX53" s="1233">
        <v>54.5</v>
      </c>
      <c r="BY53" s="1233"/>
      <c r="BZ53" s="1233"/>
      <c r="CA53" s="1233"/>
      <c r="CB53" s="1233"/>
      <c r="CC53" s="1233"/>
      <c r="CD53" s="1233"/>
      <c r="CE53" s="1233"/>
      <c r="CF53" s="1233">
        <v>55.5</v>
      </c>
      <c r="CG53" s="1233"/>
      <c r="CH53" s="1233"/>
      <c r="CI53" s="1233"/>
      <c r="CJ53" s="1233"/>
      <c r="CK53" s="1233"/>
      <c r="CL53" s="1233"/>
      <c r="CM53" s="1233"/>
      <c r="CN53" s="1233">
        <v>56.7</v>
      </c>
      <c r="CO53" s="1233"/>
      <c r="CP53" s="1233"/>
      <c r="CQ53" s="1233"/>
      <c r="CR53" s="1233"/>
      <c r="CS53" s="1233"/>
      <c r="CT53" s="1233"/>
      <c r="CU53" s="1233"/>
      <c r="CV53" s="1233">
        <v>55.1</v>
      </c>
      <c r="CW53" s="1233"/>
      <c r="CX53" s="1233"/>
      <c r="CY53" s="1233"/>
      <c r="CZ53" s="1233"/>
      <c r="DA53" s="1233"/>
      <c r="DB53" s="1233"/>
      <c r="DC53" s="1233"/>
    </row>
    <row r="54" spans="1:109" ht="13" x14ac:dyDescent="0.2">
      <c r="A54" s="355"/>
      <c r="B54" s="256"/>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ht="13" x14ac:dyDescent="0.2">
      <c r="A55" s="355"/>
      <c r="B55" s="256"/>
      <c r="G55" s="1228"/>
      <c r="H55" s="1228"/>
      <c r="I55" s="1228"/>
      <c r="J55" s="1228"/>
      <c r="K55" s="1234"/>
      <c r="L55" s="1234"/>
      <c r="M55" s="1234"/>
      <c r="N55" s="1234"/>
      <c r="AN55" s="1232" t="s">
        <v>611</v>
      </c>
      <c r="AO55" s="1232"/>
      <c r="AP55" s="1232"/>
      <c r="AQ55" s="1232"/>
      <c r="AR55" s="1232"/>
      <c r="AS55" s="1232"/>
      <c r="AT55" s="1232"/>
      <c r="AU55" s="1232"/>
      <c r="AV55" s="1232"/>
      <c r="AW55" s="1232"/>
      <c r="AX55" s="1232"/>
      <c r="AY55" s="1232"/>
      <c r="AZ55" s="1232"/>
      <c r="BA55" s="1232"/>
      <c r="BB55" s="1235" t="s">
        <v>609</v>
      </c>
      <c r="BC55" s="1235"/>
      <c r="BD55" s="1235"/>
      <c r="BE55" s="1235"/>
      <c r="BF55" s="1235"/>
      <c r="BG55" s="1235"/>
      <c r="BH55" s="1235"/>
      <c r="BI55" s="1235"/>
      <c r="BJ55" s="1235"/>
      <c r="BK55" s="1235"/>
      <c r="BL55" s="1235"/>
      <c r="BM55" s="1235"/>
      <c r="BN55" s="1235"/>
      <c r="BO55" s="1235"/>
      <c r="BP55" s="1233">
        <v>51.2</v>
      </c>
      <c r="BQ55" s="1233"/>
      <c r="BR55" s="1233"/>
      <c r="BS55" s="1233"/>
      <c r="BT55" s="1233"/>
      <c r="BU55" s="1233"/>
      <c r="BV55" s="1233"/>
      <c r="BW55" s="1233"/>
      <c r="BX55" s="1233">
        <v>47.2</v>
      </c>
      <c r="BY55" s="1233"/>
      <c r="BZ55" s="1233"/>
      <c r="CA55" s="1233"/>
      <c r="CB55" s="1233"/>
      <c r="CC55" s="1233"/>
      <c r="CD55" s="1233"/>
      <c r="CE55" s="1233"/>
      <c r="CF55" s="1233">
        <v>49.5</v>
      </c>
      <c r="CG55" s="1233"/>
      <c r="CH55" s="1233"/>
      <c r="CI55" s="1233"/>
      <c r="CJ55" s="1233"/>
      <c r="CK55" s="1233"/>
      <c r="CL55" s="1233"/>
      <c r="CM55" s="1233"/>
      <c r="CN55" s="1233">
        <v>46.9</v>
      </c>
      <c r="CO55" s="1233"/>
      <c r="CP55" s="1233"/>
      <c r="CQ55" s="1233"/>
      <c r="CR55" s="1233"/>
      <c r="CS55" s="1233"/>
      <c r="CT55" s="1233"/>
      <c r="CU55" s="1233"/>
      <c r="CV55" s="1233">
        <v>45.3</v>
      </c>
      <c r="CW55" s="1233"/>
      <c r="CX55" s="1233"/>
      <c r="CY55" s="1233"/>
      <c r="CZ55" s="1233"/>
      <c r="DA55" s="1233"/>
      <c r="DB55" s="1233"/>
      <c r="DC55" s="1233"/>
    </row>
    <row r="56" spans="1:109" ht="13" x14ac:dyDescent="0.2">
      <c r="A56" s="355"/>
      <c r="B56" s="256"/>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ht="13" x14ac:dyDescent="0.2">
      <c r="B57" s="359"/>
      <c r="G57" s="1228"/>
      <c r="H57" s="1228"/>
      <c r="I57" s="1237"/>
      <c r="J57" s="1237"/>
      <c r="K57" s="1234"/>
      <c r="L57" s="1234"/>
      <c r="M57" s="1234"/>
      <c r="N57" s="1234"/>
      <c r="AM57" s="252"/>
      <c r="AN57" s="1232"/>
      <c r="AO57" s="1232"/>
      <c r="AP57" s="1232"/>
      <c r="AQ57" s="1232"/>
      <c r="AR57" s="1232"/>
      <c r="AS57" s="1232"/>
      <c r="AT57" s="1232"/>
      <c r="AU57" s="1232"/>
      <c r="AV57" s="1232"/>
      <c r="AW57" s="1232"/>
      <c r="AX57" s="1232"/>
      <c r="AY57" s="1232"/>
      <c r="AZ57" s="1232"/>
      <c r="BA57" s="1232"/>
      <c r="BB57" s="1235" t="s">
        <v>610</v>
      </c>
      <c r="BC57" s="1235"/>
      <c r="BD57" s="1235"/>
      <c r="BE57" s="1235"/>
      <c r="BF57" s="1235"/>
      <c r="BG57" s="1235"/>
      <c r="BH57" s="1235"/>
      <c r="BI57" s="1235"/>
      <c r="BJ57" s="1235"/>
      <c r="BK57" s="1235"/>
      <c r="BL57" s="1235"/>
      <c r="BM57" s="1235"/>
      <c r="BN57" s="1235"/>
      <c r="BO57" s="1235"/>
      <c r="BP57" s="1233">
        <v>58.7</v>
      </c>
      <c r="BQ57" s="1233"/>
      <c r="BR57" s="1233"/>
      <c r="BS57" s="1233"/>
      <c r="BT57" s="1233"/>
      <c r="BU57" s="1233"/>
      <c r="BV57" s="1233"/>
      <c r="BW57" s="1233"/>
      <c r="BX57" s="1233">
        <v>59.8</v>
      </c>
      <c r="BY57" s="1233"/>
      <c r="BZ57" s="1233"/>
      <c r="CA57" s="1233"/>
      <c r="CB57" s="1233"/>
      <c r="CC57" s="1233"/>
      <c r="CD57" s="1233"/>
      <c r="CE57" s="1233"/>
      <c r="CF57" s="1233">
        <v>60.9</v>
      </c>
      <c r="CG57" s="1233"/>
      <c r="CH57" s="1233"/>
      <c r="CI57" s="1233"/>
      <c r="CJ57" s="1233"/>
      <c r="CK57" s="1233"/>
      <c r="CL57" s="1233"/>
      <c r="CM57" s="1233"/>
      <c r="CN57" s="1233">
        <v>61.2</v>
      </c>
      <c r="CO57" s="1233"/>
      <c r="CP57" s="1233"/>
      <c r="CQ57" s="1233"/>
      <c r="CR57" s="1233"/>
      <c r="CS57" s="1233"/>
      <c r="CT57" s="1233"/>
      <c r="CU57" s="1233"/>
      <c r="CV57" s="1233">
        <v>64</v>
      </c>
      <c r="CW57" s="1233"/>
      <c r="CX57" s="1233"/>
      <c r="CY57" s="1233"/>
      <c r="CZ57" s="1233"/>
      <c r="DA57" s="1233"/>
      <c r="DB57" s="1233"/>
      <c r="DC57" s="1233"/>
      <c r="DD57" s="360"/>
      <c r="DE57" s="359"/>
    </row>
    <row r="58" spans="1:109" s="355" customFormat="1" ht="13" x14ac:dyDescent="0.2">
      <c r="A58" s="252"/>
      <c r="B58" s="359"/>
      <c r="G58" s="1228"/>
      <c r="H58" s="1228"/>
      <c r="I58" s="1237"/>
      <c r="J58" s="1237"/>
      <c r="K58" s="1234"/>
      <c r="L58" s="1234"/>
      <c r="M58" s="1234"/>
      <c r="N58" s="1234"/>
      <c r="AM58" s="252"/>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ht="13"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5" x14ac:dyDescent="0.2">
      <c r="B63" s="309" t="s">
        <v>612</v>
      </c>
    </row>
    <row r="64" spans="1:109" ht="13" x14ac:dyDescent="0.2">
      <c r="B64" s="256"/>
      <c r="G64" s="354"/>
      <c r="I64" s="366"/>
      <c r="J64" s="366"/>
      <c r="K64" s="366"/>
      <c r="L64" s="366"/>
      <c r="M64" s="366"/>
      <c r="N64" s="367"/>
      <c r="AM64" s="354"/>
      <c r="AN64" s="354" t="s">
        <v>605</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 x14ac:dyDescent="0.2">
      <c r="B65" s="256"/>
      <c r="AN65" s="1219" t="s">
        <v>614</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ht="13" x14ac:dyDescent="0.2">
      <c r="B66" s="256"/>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ht="13" x14ac:dyDescent="0.2">
      <c r="B67" s="256"/>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ht="13" x14ac:dyDescent="0.2">
      <c r="B68" s="256"/>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ht="13" x14ac:dyDescent="0.2">
      <c r="B69" s="256"/>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ht="13"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 x14ac:dyDescent="0.2">
      <c r="B71" s="256"/>
      <c r="G71" s="371"/>
      <c r="I71" s="372"/>
      <c r="J71" s="369"/>
      <c r="K71" s="369"/>
      <c r="L71" s="370"/>
      <c r="M71" s="369"/>
      <c r="N71" s="370"/>
      <c r="AM71" s="371"/>
      <c r="AN71" s="252" t="s">
        <v>607</v>
      </c>
    </row>
    <row r="72" spans="2:107" ht="13" x14ac:dyDescent="0.2">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558</v>
      </c>
      <c r="BQ72" s="1232"/>
      <c r="BR72" s="1232"/>
      <c r="BS72" s="1232"/>
      <c r="BT72" s="1232"/>
      <c r="BU72" s="1232"/>
      <c r="BV72" s="1232"/>
      <c r="BW72" s="1232"/>
      <c r="BX72" s="1232" t="s">
        <v>559</v>
      </c>
      <c r="BY72" s="1232"/>
      <c r="BZ72" s="1232"/>
      <c r="CA72" s="1232"/>
      <c r="CB72" s="1232"/>
      <c r="CC72" s="1232"/>
      <c r="CD72" s="1232"/>
      <c r="CE72" s="1232"/>
      <c r="CF72" s="1232" t="s">
        <v>560</v>
      </c>
      <c r="CG72" s="1232"/>
      <c r="CH72" s="1232"/>
      <c r="CI72" s="1232"/>
      <c r="CJ72" s="1232"/>
      <c r="CK72" s="1232"/>
      <c r="CL72" s="1232"/>
      <c r="CM72" s="1232"/>
      <c r="CN72" s="1232" t="s">
        <v>561</v>
      </c>
      <c r="CO72" s="1232"/>
      <c r="CP72" s="1232"/>
      <c r="CQ72" s="1232"/>
      <c r="CR72" s="1232"/>
      <c r="CS72" s="1232"/>
      <c r="CT72" s="1232"/>
      <c r="CU72" s="1232"/>
      <c r="CV72" s="1232" t="s">
        <v>562</v>
      </c>
      <c r="CW72" s="1232"/>
      <c r="CX72" s="1232"/>
      <c r="CY72" s="1232"/>
      <c r="CZ72" s="1232"/>
      <c r="DA72" s="1232"/>
      <c r="DB72" s="1232"/>
      <c r="DC72" s="1232"/>
    </row>
    <row r="73" spans="2:107" ht="13" x14ac:dyDescent="0.2">
      <c r="B73" s="256"/>
      <c r="G73" s="1238"/>
      <c r="H73" s="1238"/>
      <c r="I73" s="1238"/>
      <c r="J73" s="1238"/>
      <c r="K73" s="1239"/>
      <c r="L73" s="1239"/>
      <c r="M73" s="1239"/>
      <c r="N73" s="1239"/>
      <c r="AM73" s="356"/>
      <c r="AN73" s="1235" t="s">
        <v>608</v>
      </c>
      <c r="AO73" s="1235"/>
      <c r="AP73" s="1235"/>
      <c r="AQ73" s="1235"/>
      <c r="AR73" s="1235"/>
      <c r="AS73" s="1235"/>
      <c r="AT73" s="1235"/>
      <c r="AU73" s="1235"/>
      <c r="AV73" s="1235"/>
      <c r="AW73" s="1235"/>
      <c r="AX73" s="1235"/>
      <c r="AY73" s="1235"/>
      <c r="AZ73" s="1235"/>
      <c r="BA73" s="1235"/>
      <c r="BB73" s="1235" t="s">
        <v>609</v>
      </c>
      <c r="BC73" s="1235"/>
      <c r="BD73" s="1235"/>
      <c r="BE73" s="1235"/>
      <c r="BF73" s="1235"/>
      <c r="BG73" s="1235"/>
      <c r="BH73" s="1235"/>
      <c r="BI73" s="1235"/>
      <c r="BJ73" s="1235"/>
      <c r="BK73" s="1235"/>
      <c r="BL73" s="1235"/>
      <c r="BM73" s="1235"/>
      <c r="BN73" s="1235"/>
      <c r="BO73" s="1235"/>
      <c r="BP73" s="1233">
        <v>86.3</v>
      </c>
      <c r="BQ73" s="1233"/>
      <c r="BR73" s="1233"/>
      <c r="BS73" s="1233"/>
      <c r="BT73" s="1233"/>
      <c r="BU73" s="1233"/>
      <c r="BV73" s="1233"/>
      <c r="BW73" s="1233"/>
      <c r="BX73" s="1233">
        <v>91.3</v>
      </c>
      <c r="BY73" s="1233"/>
      <c r="BZ73" s="1233"/>
      <c r="CA73" s="1233"/>
      <c r="CB73" s="1233"/>
      <c r="CC73" s="1233"/>
      <c r="CD73" s="1233"/>
      <c r="CE73" s="1233"/>
      <c r="CF73" s="1233">
        <v>95.9</v>
      </c>
      <c r="CG73" s="1233"/>
      <c r="CH73" s="1233"/>
      <c r="CI73" s="1233"/>
      <c r="CJ73" s="1233"/>
      <c r="CK73" s="1233"/>
      <c r="CL73" s="1233"/>
      <c r="CM73" s="1233"/>
      <c r="CN73" s="1233">
        <v>94.7</v>
      </c>
      <c r="CO73" s="1233"/>
      <c r="CP73" s="1233"/>
      <c r="CQ73" s="1233"/>
      <c r="CR73" s="1233"/>
      <c r="CS73" s="1233"/>
      <c r="CT73" s="1233"/>
      <c r="CU73" s="1233"/>
      <c r="CV73" s="1233">
        <v>90.3</v>
      </c>
      <c r="CW73" s="1233"/>
      <c r="CX73" s="1233"/>
      <c r="CY73" s="1233"/>
      <c r="CZ73" s="1233"/>
      <c r="DA73" s="1233"/>
      <c r="DB73" s="1233"/>
      <c r="DC73" s="1233"/>
    </row>
    <row r="74" spans="2:107" ht="13" x14ac:dyDescent="0.2">
      <c r="B74" s="256"/>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ht="13" x14ac:dyDescent="0.2">
      <c r="B75" s="256"/>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613</v>
      </c>
      <c r="BC75" s="1235"/>
      <c r="BD75" s="1235"/>
      <c r="BE75" s="1235"/>
      <c r="BF75" s="1235"/>
      <c r="BG75" s="1235"/>
      <c r="BH75" s="1235"/>
      <c r="BI75" s="1235"/>
      <c r="BJ75" s="1235"/>
      <c r="BK75" s="1235"/>
      <c r="BL75" s="1235"/>
      <c r="BM75" s="1235"/>
      <c r="BN75" s="1235"/>
      <c r="BO75" s="1235"/>
      <c r="BP75" s="1233">
        <v>10.5</v>
      </c>
      <c r="BQ75" s="1233"/>
      <c r="BR75" s="1233"/>
      <c r="BS75" s="1233"/>
      <c r="BT75" s="1233"/>
      <c r="BU75" s="1233"/>
      <c r="BV75" s="1233"/>
      <c r="BW75" s="1233"/>
      <c r="BX75" s="1233">
        <v>10.1</v>
      </c>
      <c r="BY75" s="1233"/>
      <c r="BZ75" s="1233"/>
      <c r="CA75" s="1233"/>
      <c r="CB75" s="1233"/>
      <c r="CC75" s="1233"/>
      <c r="CD75" s="1233"/>
      <c r="CE75" s="1233"/>
      <c r="CF75" s="1233">
        <v>9.6</v>
      </c>
      <c r="CG75" s="1233"/>
      <c r="CH75" s="1233"/>
      <c r="CI75" s="1233"/>
      <c r="CJ75" s="1233"/>
      <c r="CK75" s="1233"/>
      <c r="CL75" s="1233"/>
      <c r="CM75" s="1233"/>
      <c r="CN75" s="1233">
        <v>9.4</v>
      </c>
      <c r="CO75" s="1233"/>
      <c r="CP75" s="1233"/>
      <c r="CQ75" s="1233"/>
      <c r="CR75" s="1233"/>
      <c r="CS75" s="1233"/>
      <c r="CT75" s="1233"/>
      <c r="CU75" s="1233"/>
      <c r="CV75" s="1233">
        <v>9.1999999999999993</v>
      </c>
      <c r="CW75" s="1233"/>
      <c r="CX75" s="1233"/>
      <c r="CY75" s="1233"/>
      <c r="CZ75" s="1233"/>
      <c r="DA75" s="1233"/>
      <c r="DB75" s="1233"/>
      <c r="DC75" s="1233"/>
    </row>
    <row r="76" spans="2:107" ht="13" x14ac:dyDescent="0.2">
      <c r="B76" s="256"/>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ht="13" x14ac:dyDescent="0.2">
      <c r="B77" s="256"/>
      <c r="G77" s="1228"/>
      <c r="H77" s="1228"/>
      <c r="I77" s="1228"/>
      <c r="J77" s="1228"/>
      <c r="K77" s="1239"/>
      <c r="L77" s="1239"/>
      <c r="M77" s="1239"/>
      <c r="N77" s="1239"/>
      <c r="AN77" s="1232" t="s">
        <v>611</v>
      </c>
      <c r="AO77" s="1232"/>
      <c r="AP77" s="1232"/>
      <c r="AQ77" s="1232"/>
      <c r="AR77" s="1232"/>
      <c r="AS77" s="1232"/>
      <c r="AT77" s="1232"/>
      <c r="AU77" s="1232"/>
      <c r="AV77" s="1232"/>
      <c r="AW77" s="1232"/>
      <c r="AX77" s="1232"/>
      <c r="AY77" s="1232"/>
      <c r="AZ77" s="1232"/>
      <c r="BA77" s="1232"/>
      <c r="BB77" s="1235" t="s">
        <v>609</v>
      </c>
      <c r="BC77" s="1235"/>
      <c r="BD77" s="1235"/>
      <c r="BE77" s="1235"/>
      <c r="BF77" s="1235"/>
      <c r="BG77" s="1235"/>
      <c r="BH77" s="1235"/>
      <c r="BI77" s="1235"/>
      <c r="BJ77" s="1235"/>
      <c r="BK77" s="1235"/>
      <c r="BL77" s="1235"/>
      <c r="BM77" s="1235"/>
      <c r="BN77" s="1235"/>
      <c r="BO77" s="1235"/>
      <c r="BP77" s="1233">
        <v>51.2</v>
      </c>
      <c r="BQ77" s="1233"/>
      <c r="BR77" s="1233"/>
      <c r="BS77" s="1233"/>
      <c r="BT77" s="1233"/>
      <c r="BU77" s="1233"/>
      <c r="BV77" s="1233"/>
      <c r="BW77" s="1233"/>
      <c r="BX77" s="1233">
        <v>47.2</v>
      </c>
      <c r="BY77" s="1233"/>
      <c r="BZ77" s="1233"/>
      <c r="CA77" s="1233"/>
      <c r="CB77" s="1233"/>
      <c r="CC77" s="1233"/>
      <c r="CD77" s="1233"/>
      <c r="CE77" s="1233"/>
      <c r="CF77" s="1233">
        <v>49.5</v>
      </c>
      <c r="CG77" s="1233"/>
      <c r="CH77" s="1233"/>
      <c r="CI77" s="1233"/>
      <c r="CJ77" s="1233"/>
      <c r="CK77" s="1233"/>
      <c r="CL77" s="1233"/>
      <c r="CM77" s="1233"/>
      <c r="CN77" s="1233">
        <v>46.9</v>
      </c>
      <c r="CO77" s="1233"/>
      <c r="CP77" s="1233"/>
      <c r="CQ77" s="1233"/>
      <c r="CR77" s="1233"/>
      <c r="CS77" s="1233"/>
      <c r="CT77" s="1233"/>
      <c r="CU77" s="1233"/>
      <c r="CV77" s="1233">
        <v>45.3</v>
      </c>
      <c r="CW77" s="1233"/>
      <c r="CX77" s="1233"/>
      <c r="CY77" s="1233"/>
      <c r="CZ77" s="1233"/>
      <c r="DA77" s="1233"/>
      <c r="DB77" s="1233"/>
      <c r="DC77" s="1233"/>
    </row>
    <row r="78" spans="2:107" ht="13" x14ac:dyDescent="0.2">
      <c r="B78" s="256"/>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ht="13" x14ac:dyDescent="0.2">
      <c r="B79" s="256"/>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613</v>
      </c>
      <c r="BC79" s="1235"/>
      <c r="BD79" s="1235"/>
      <c r="BE79" s="1235"/>
      <c r="BF79" s="1235"/>
      <c r="BG79" s="1235"/>
      <c r="BH79" s="1235"/>
      <c r="BI79" s="1235"/>
      <c r="BJ79" s="1235"/>
      <c r="BK79" s="1235"/>
      <c r="BL79" s="1235"/>
      <c r="BM79" s="1235"/>
      <c r="BN79" s="1235"/>
      <c r="BO79" s="1235"/>
      <c r="BP79" s="1233">
        <v>8.1999999999999993</v>
      </c>
      <c r="BQ79" s="1233"/>
      <c r="BR79" s="1233"/>
      <c r="BS79" s="1233"/>
      <c r="BT79" s="1233"/>
      <c r="BU79" s="1233"/>
      <c r="BV79" s="1233"/>
      <c r="BW79" s="1233"/>
      <c r="BX79" s="1233">
        <v>7.8</v>
      </c>
      <c r="BY79" s="1233"/>
      <c r="BZ79" s="1233"/>
      <c r="CA79" s="1233"/>
      <c r="CB79" s="1233"/>
      <c r="CC79" s="1233"/>
      <c r="CD79" s="1233"/>
      <c r="CE79" s="1233"/>
      <c r="CF79" s="1233">
        <v>7.6</v>
      </c>
      <c r="CG79" s="1233"/>
      <c r="CH79" s="1233"/>
      <c r="CI79" s="1233"/>
      <c r="CJ79" s="1233"/>
      <c r="CK79" s="1233"/>
      <c r="CL79" s="1233"/>
      <c r="CM79" s="1233"/>
      <c r="CN79" s="1233">
        <v>7.2</v>
      </c>
      <c r="CO79" s="1233"/>
      <c r="CP79" s="1233"/>
      <c r="CQ79" s="1233"/>
      <c r="CR79" s="1233"/>
      <c r="CS79" s="1233"/>
      <c r="CT79" s="1233"/>
      <c r="CU79" s="1233"/>
      <c r="CV79" s="1233">
        <v>7.9</v>
      </c>
      <c r="CW79" s="1233"/>
      <c r="CX79" s="1233"/>
      <c r="CY79" s="1233"/>
      <c r="CZ79" s="1233"/>
      <c r="DA79" s="1233"/>
      <c r="DB79" s="1233"/>
      <c r="DC79" s="1233"/>
    </row>
    <row r="80" spans="2:107" ht="13" x14ac:dyDescent="0.2">
      <c r="B80" s="256"/>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ht="13" x14ac:dyDescent="0.2">
      <c r="B81" s="256"/>
    </row>
    <row r="82" spans="2:109" ht="16.5"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 x14ac:dyDescent="0.2">
      <c r="DD84" s="252"/>
      <c r="DE84" s="252"/>
    </row>
    <row r="85" spans="2:109" ht="13" x14ac:dyDescent="0.2">
      <c r="DD85" s="252"/>
      <c r="DE85" s="252"/>
    </row>
  </sheetData>
  <sheetProtection algorithmName="SHA-512" hashValue="FTXiFQzb6vlhTFi0YeH8O1koM4oFsT9vLN8grrfa3edgQrGTEm3Kg3og6bRpNcDA/Spfvo3hijJjO3qSMN550g==" saltValue="La4DChxuKph7yetgM88h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0" zoomScale="80" zoomScaleNormal="80" zoomScaleSheetLayoutView="70" workbookViewId="0">
      <selection activeCell="BK102" sqref="BK102"/>
    </sheetView>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3pCDHUDvJNwOv+WIVVN3BoKeUgTBK0DE2vpFiZte4w7n/Z4nnHN0Q9s/h3MkWQehSGSJeQEmzrdTMDbG1JQLSg==" saltValue="bRm+shoNS3uv55k24Z6I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NMjyrOqKayjSchkSrLRxWtFoFImU8wUao3K6HGq4j9c6pjUBH7goH3pUI80MGPeJAo1GKJmAdfNcvgA3LKMNKA==" saltValue="Tsc0ss07ASIDkuvAY5Kr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51</v>
      </c>
      <c r="E2" s="144"/>
      <c r="F2" s="145" t="s">
        <v>555</v>
      </c>
      <c r="G2" s="146"/>
      <c r="H2" s="147"/>
    </row>
    <row r="3" spans="1:8" x14ac:dyDescent="0.2">
      <c r="A3" s="143" t="s">
        <v>548</v>
      </c>
      <c r="B3" s="148"/>
      <c r="C3" s="149"/>
      <c r="D3" s="150">
        <v>112595</v>
      </c>
      <c r="E3" s="151"/>
      <c r="F3" s="152">
        <v>68655</v>
      </c>
      <c r="G3" s="153"/>
      <c r="H3" s="154"/>
    </row>
    <row r="4" spans="1:8" x14ac:dyDescent="0.2">
      <c r="A4" s="155"/>
      <c r="B4" s="156"/>
      <c r="C4" s="157"/>
      <c r="D4" s="158">
        <v>28599</v>
      </c>
      <c r="E4" s="159"/>
      <c r="F4" s="160">
        <v>32316</v>
      </c>
      <c r="G4" s="161"/>
      <c r="H4" s="162"/>
    </row>
    <row r="5" spans="1:8" x14ac:dyDescent="0.2">
      <c r="A5" s="143" t="s">
        <v>550</v>
      </c>
      <c r="B5" s="148"/>
      <c r="C5" s="149"/>
      <c r="D5" s="150">
        <v>114564</v>
      </c>
      <c r="E5" s="151"/>
      <c r="F5" s="152">
        <v>66863</v>
      </c>
      <c r="G5" s="153"/>
      <c r="H5" s="154"/>
    </row>
    <row r="6" spans="1:8" x14ac:dyDescent="0.2">
      <c r="A6" s="155"/>
      <c r="B6" s="156"/>
      <c r="C6" s="157"/>
      <c r="D6" s="158">
        <v>25408</v>
      </c>
      <c r="E6" s="159"/>
      <c r="F6" s="160">
        <v>32770</v>
      </c>
      <c r="G6" s="161"/>
      <c r="H6" s="162"/>
    </row>
    <row r="7" spans="1:8" x14ac:dyDescent="0.2">
      <c r="A7" s="143" t="s">
        <v>551</v>
      </c>
      <c r="B7" s="148"/>
      <c r="C7" s="149"/>
      <c r="D7" s="150">
        <v>66845</v>
      </c>
      <c r="E7" s="151"/>
      <c r="F7" s="152">
        <v>72051</v>
      </c>
      <c r="G7" s="153"/>
      <c r="H7" s="154"/>
    </row>
    <row r="8" spans="1:8" x14ac:dyDescent="0.2">
      <c r="A8" s="155"/>
      <c r="B8" s="156"/>
      <c r="C8" s="157"/>
      <c r="D8" s="158">
        <v>32647</v>
      </c>
      <c r="E8" s="159"/>
      <c r="F8" s="160">
        <v>34140</v>
      </c>
      <c r="G8" s="161"/>
      <c r="H8" s="162"/>
    </row>
    <row r="9" spans="1:8" x14ac:dyDescent="0.2">
      <c r="A9" s="143" t="s">
        <v>552</v>
      </c>
      <c r="B9" s="148"/>
      <c r="C9" s="149"/>
      <c r="D9" s="150">
        <v>58608</v>
      </c>
      <c r="E9" s="151"/>
      <c r="F9" s="152">
        <v>72756</v>
      </c>
      <c r="G9" s="153"/>
      <c r="H9" s="154"/>
    </row>
    <row r="10" spans="1:8" x14ac:dyDescent="0.2">
      <c r="A10" s="155"/>
      <c r="B10" s="156"/>
      <c r="C10" s="157"/>
      <c r="D10" s="158">
        <v>33163</v>
      </c>
      <c r="E10" s="159"/>
      <c r="F10" s="160">
        <v>32117</v>
      </c>
      <c r="G10" s="161"/>
      <c r="H10" s="162"/>
    </row>
    <row r="11" spans="1:8" x14ac:dyDescent="0.2">
      <c r="A11" s="143" t="s">
        <v>553</v>
      </c>
      <c r="B11" s="148"/>
      <c r="C11" s="149"/>
      <c r="D11" s="150">
        <v>58154</v>
      </c>
      <c r="E11" s="151"/>
      <c r="F11" s="152">
        <v>62281</v>
      </c>
      <c r="G11" s="153"/>
      <c r="H11" s="154"/>
    </row>
    <row r="12" spans="1:8" x14ac:dyDescent="0.2">
      <c r="A12" s="155"/>
      <c r="B12" s="156"/>
      <c r="C12" s="163"/>
      <c r="D12" s="158">
        <v>33237</v>
      </c>
      <c r="E12" s="159"/>
      <c r="F12" s="160">
        <v>38152</v>
      </c>
      <c r="G12" s="161"/>
      <c r="H12" s="162"/>
    </row>
    <row r="13" spans="1:8" x14ac:dyDescent="0.2">
      <c r="A13" s="143"/>
      <c r="B13" s="148"/>
      <c r="C13" s="149"/>
      <c r="D13" s="150">
        <v>82153</v>
      </c>
      <c r="E13" s="151"/>
      <c r="F13" s="152">
        <v>68521</v>
      </c>
      <c r="G13" s="164"/>
      <c r="H13" s="154"/>
    </row>
    <row r="14" spans="1:8" x14ac:dyDescent="0.2">
      <c r="A14" s="155"/>
      <c r="B14" s="156"/>
      <c r="C14" s="157"/>
      <c r="D14" s="158">
        <v>30611</v>
      </c>
      <c r="E14" s="159"/>
      <c r="F14" s="160">
        <v>33899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5.1100000000000003</v>
      </c>
      <c r="C19" s="165">
        <f>ROUND(VALUE(SUBSTITUTE(実質収支比率等に係る経年分析!G$48,"▲","-")),2)</f>
        <v>3.49</v>
      </c>
      <c r="D19" s="165">
        <f>ROUND(VALUE(SUBSTITUTE(実質収支比率等に係る経年分析!H$48,"▲","-")),2)</f>
        <v>2.1800000000000002</v>
      </c>
      <c r="E19" s="165">
        <f>ROUND(VALUE(SUBSTITUTE(実質収支比率等に係る経年分析!I$48,"▲","-")),2)</f>
        <v>3.9</v>
      </c>
      <c r="F19" s="165">
        <f>ROUND(VALUE(SUBSTITUTE(実質収支比率等に係る経年分析!J$48,"▲","-")),2)</f>
        <v>4.46</v>
      </c>
    </row>
    <row r="20" spans="1:11" x14ac:dyDescent="0.2">
      <c r="A20" s="165" t="s">
        <v>54</v>
      </c>
      <c r="B20" s="165">
        <f>ROUND(VALUE(SUBSTITUTE(実質収支比率等に係る経年分析!F$47,"▲","-")),2)</f>
        <v>6.45</v>
      </c>
      <c r="C20" s="165">
        <f>ROUND(VALUE(SUBSTITUTE(実質収支比率等に係る経年分析!G$47,"▲","-")),2)</f>
        <v>7.12</v>
      </c>
      <c r="D20" s="165">
        <f>ROUND(VALUE(SUBSTITUTE(実質収支比率等に係る経年分析!H$47,"▲","-")),2)</f>
        <v>7.18</v>
      </c>
      <c r="E20" s="165">
        <f>ROUND(VALUE(SUBSTITUTE(実質収支比率等に係る経年分析!I$47,"▲","-")),2)</f>
        <v>5.88</v>
      </c>
      <c r="F20" s="165">
        <f>ROUND(VALUE(SUBSTITUTE(実質収支比率等に係る経年分析!J$47,"▲","-")),2)</f>
        <v>10.07</v>
      </c>
    </row>
    <row r="21" spans="1:11" x14ac:dyDescent="0.2">
      <c r="A21" s="165" t="s">
        <v>55</v>
      </c>
      <c r="B21" s="165">
        <f>IF(ISNUMBER(VALUE(SUBSTITUTE(実質収支比率等に係る経年分析!F$49,"▲","-"))),ROUND(VALUE(SUBSTITUTE(実質収支比率等に係る経年分析!F$49,"▲","-")),2),NA())</f>
        <v>1.38</v>
      </c>
      <c r="C21" s="165">
        <f>IF(ISNUMBER(VALUE(SUBSTITUTE(実質収支比率等に係る経年分析!G$49,"▲","-"))),ROUND(VALUE(SUBSTITUTE(実質収支比率等に係る経年分析!G$49,"▲","-")),2),NA())</f>
        <v>-1.65</v>
      </c>
      <c r="D21" s="165">
        <f>IF(ISNUMBER(VALUE(SUBSTITUTE(実質収支比率等に係る経年分析!H$49,"▲","-"))),ROUND(VALUE(SUBSTITUTE(実質収支比率等に係る経年分析!H$49,"▲","-")),2),NA())</f>
        <v>-1.32</v>
      </c>
      <c r="E21" s="165">
        <f>IF(ISNUMBER(VALUE(SUBSTITUTE(実質収支比率等に係る経年分析!I$49,"▲","-"))),ROUND(VALUE(SUBSTITUTE(実質収支比率等に係る経年分析!I$49,"▲","-")),2),NA())</f>
        <v>0.66</v>
      </c>
      <c r="F21" s="165">
        <f>IF(ISNUMBER(VALUE(SUBSTITUTE(実質収支比率等に係る経年分析!J$49,"▲","-"))),ROUND(VALUE(SUBSTITUTE(実質収支比率等に係る経年分析!J$49,"▲","-")),2),NA())</f>
        <v>5.0599999999999996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ケーブルテレビ事業特別会計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簡易水道事業会計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2">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1.1000000000000001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1.72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1.73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1.82</v>
      </c>
    </row>
    <row r="33" spans="1:16" x14ac:dyDescent="0.2">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1.41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1.91</v>
      </c>
    </row>
    <row r="34" spans="1:16" x14ac:dyDescent="0.2">
      <c r="A34" s="166" t="str">
        <f>IF(連結実質赤字比率に係る赤字・黒字の構成分析!C$36="",NA(),連結実質赤字比率に係る赤字・黒字の構成分析!C$36)</f>
        <v>国民健康保険特別会計</v>
      </c>
      <c r="B34" s="166">
        <f>IF(ROUND(VALUE(SUBSTITUTE(連結実質赤字比率に係る赤字・黒字の構成分析!F$36,"▲", "-")), 2) &lt; 0, ABS(ROUND(VALUE(SUBSTITUTE(連結実質赤字比率に係る赤字・黒字の構成分析!F$36,"▲", "-")), 2)), NA())</f>
        <v>1.19</v>
      </c>
      <c r="C34" s="166" t="e">
        <f>IF(ROUND(VALUE(SUBSTITUTE(連結実質赤字比率に係る赤字・黒字の構成分析!F$36,"▲", "-")), 2) &gt;= 0, ABS(ROUND(VALUE(SUBSTITUTE(連結実質赤字比率に係る赤字・黒字の構成分析!F$36,"▲", "-")), 2)), NA())</f>
        <v>#N/A</v>
      </c>
      <c r="D34" s="166">
        <f>IF(ROUND(VALUE(SUBSTITUTE(連結実質赤字比率に係る赤字・黒字の構成分析!G$36,"▲", "-")), 2) &lt; 0, ABS(ROUND(VALUE(SUBSTITUTE(連結実質赤字比率に係る赤字・黒字の構成分析!G$36,"▲", "-")), 2)), NA())</f>
        <v>1.28</v>
      </c>
      <c r="E34" s="166" t="e">
        <f>IF(ROUND(VALUE(SUBSTITUTE(連結実質赤字比率に係る赤字・黒字の構成分析!G$36,"▲", "-")), 2) &gt;= 0, ABS(ROUND(VALUE(SUBSTITUTE(連結実質赤字比率に係る赤字・黒字の構成分析!G$36,"▲", "-")), 2)), NA())</f>
        <v>#N/A</v>
      </c>
      <c r="F34" s="166">
        <f>IF(ROUND(VALUE(SUBSTITUTE(連結実質赤字比率に係る赤字・黒字の構成分析!H$36,"▲", "-")), 2) &lt; 0, ABS(ROUND(VALUE(SUBSTITUTE(連結実質赤字比率に係る赤字・黒字の構成分析!H$36,"▲", "-")), 2)), NA())</f>
        <v>0.15</v>
      </c>
      <c r="G34" s="166" t="e">
        <f>IF(ROUND(VALUE(SUBSTITUTE(連結実質赤字比率に係る赤字・黒字の構成分析!H$36,"▲", "-")), 2) &gt;= 0, ABS(ROUND(VALUE(SUBSTITUTE(連結実質赤字比率に係る赤字・黒字の構成分析!H$36,"▲", "-")), 2)), NA())</f>
        <v>#N/A</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2.0099999999999998</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1.91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2.69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3.89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5.33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2.1800000000000002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3.89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4.45</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5080</v>
      </c>
      <c r="E42" s="167"/>
      <c r="F42" s="167"/>
      <c r="G42" s="167">
        <f>'実質公債費比率（分子）の構造'!L$52</f>
        <v>5129</v>
      </c>
      <c r="H42" s="167"/>
      <c r="I42" s="167"/>
      <c r="J42" s="167">
        <f>'実質公債費比率（分子）の構造'!M$52</f>
        <v>5107</v>
      </c>
      <c r="K42" s="167"/>
      <c r="L42" s="167"/>
      <c r="M42" s="167">
        <f>'実質公債費比率（分子）の構造'!N$52</f>
        <v>5125</v>
      </c>
      <c r="N42" s="167"/>
      <c r="O42" s="167"/>
      <c r="P42" s="167">
        <f>'実質公債費比率（分子）の構造'!O$52</f>
        <v>5215</v>
      </c>
    </row>
    <row r="43" spans="1:16" x14ac:dyDescent="0.2">
      <c r="A43" s="167" t="s">
        <v>63</v>
      </c>
      <c r="B43" s="167" t="str">
        <f>'実質公債費比率（分子）の構造'!K$51</f>
        <v>-</v>
      </c>
      <c r="C43" s="167"/>
      <c r="D43" s="167"/>
      <c r="E43" s="167" t="str">
        <f>'実質公債費比率（分子）の構造'!L$51</f>
        <v>-</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64</v>
      </c>
      <c r="B44" s="167">
        <f>'実質公債費比率（分子）の構造'!K$50</f>
        <v>128</v>
      </c>
      <c r="C44" s="167"/>
      <c r="D44" s="167"/>
      <c r="E44" s="167">
        <f>'実質公債費比率（分子）の構造'!L$50</f>
        <v>121</v>
      </c>
      <c r="F44" s="167"/>
      <c r="G44" s="167"/>
      <c r="H44" s="167">
        <f>'実質公債費比率（分子）の構造'!M$50</f>
        <v>113</v>
      </c>
      <c r="I44" s="167"/>
      <c r="J44" s="167"/>
      <c r="K44" s="167">
        <f>'実質公債費比率（分子）の構造'!N$50</f>
        <v>104</v>
      </c>
      <c r="L44" s="167"/>
      <c r="M44" s="167"/>
      <c r="N44" s="167">
        <f>'実質公債費比率（分子）の構造'!O$50</f>
        <v>108</v>
      </c>
      <c r="O44" s="167"/>
      <c r="P44" s="167"/>
    </row>
    <row r="45" spans="1:16" x14ac:dyDescent="0.2">
      <c r="A45" s="167" t="s">
        <v>65</v>
      </c>
      <c r="B45" s="167">
        <f>'実質公債費比率（分子）の構造'!K$49</f>
        <v>96</v>
      </c>
      <c r="C45" s="167"/>
      <c r="D45" s="167"/>
      <c r="E45" s="167">
        <f>'実質公債費比率（分子）の構造'!L$49</f>
        <v>77</v>
      </c>
      <c r="F45" s="167"/>
      <c r="G45" s="167"/>
      <c r="H45" s="167">
        <f>'実質公債費比率（分子）の構造'!M$49</f>
        <v>76</v>
      </c>
      <c r="I45" s="167"/>
      <c r="J45" s="167"/>
      <c r="K45" s="167">
        <f>'実質公債費比率（分子）の構造'!N$49</f>
        <v>88</v>
      </c>
      <c r="L45" s="167"/>
      <c r="M45" s="167"/>
      <c r="N45" s="167">
        <f>'実質公債費比率（分子）の構造'!O$49</f>
        <v>90</v>
      </c>
      <c r="O45" s="167"/>
      <c r="P45" s="167"/>
    </row>
    <row r="46" spans="1:16" x14ac:dyDescent="0.2">
      <c r="A46" s="167" t="s">
        <v>66</v>
      </c>
      <c r="B46" s="167">
        <f>'実質公債費比率（分子）の構造'!K$48</f>
        <v>1494</v>
      </c>
      <c r="C46" s="167"/>
      <c r="D46" s="167"/>
      <c r="E46" s="167">
        <f>'実質公債費比率（分子）の構造'!L$48</f>
        <v>1482</v>
      </c>
      <c r="F46" s="167"/>
      <c r="G46" s="167"/>
      <c r="H46" s="167">
        <f>'実質公債費比率（分子）の構造'!M$48</f>
        <v>1363</v>
      </c>
      <c r="I46" s="167"/>
      <c r="J46" s="167"/>
      <c r="K46" s="167">
        <f>'実質公債費比率（分子）の構造'!N$48</f>
        <v>1288</v>
      </c>
      <c r="L46" s="167"/>
      <c r="M46" s="167"/>
      <c r="N46" s="167">
        <f>'実質公債費比率（分子）の構造'!O$48</f>
        <v>1298</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6150</v>
      </c>
      <c r="C49" s="167"/>
      <c r="D49" s="167"/>
      <c r="E49" s="167">
        <f>'実質公債費比率（分子）の構造'!L$45</f>
        <v>6173</v>
      </c>
      <c r="F49" s="167"/>
      <c r="G49" s="167"/>
      <c r="H49" s="167">
        <f>'実質公債費比率（分子）の構造'!M$45</f>
        <v>6183</v>
      </c>
      <c r="I49" s="167"/>
      <c r="J49" s="167"/>
      <c r="K49" s="167">
        <f>'実質公債費比率（分子）の構造'!N$45</f>
        <v>6237</v>
      </c>
      <c r="L49" s="167"/>
      <c r="M49" s="167"/>
      <c r="N49" s="167">
        <f>'実質公債費比率（分子）の構造'!O$45</f>
        <v>6345</v>
      </c>
      <c r="O49" s="167"/>
      <c r="P49" s="167"/>
    </row>
    <row r="50" spans="1:16" x14ac:dyDescent="0.2">
      <c r="A50" s="167" t="s">
        <v>70</v>
      </c>
      <c r="B50" s="167" t="e">
        <f>NA()</f>
        <v>#N/A</v>
      </c>
      <c r="C50" s="167">
        <f>IF(ISNUMBER('実質公債費比率（分子）の構造'!K$53),'実質公債費比率（分子）の構造'!K$53,NA())</f>
        <v>2788</v>
      </c>
      <c r="D50" s="167" t="e">
        <f>NA()</f>
        <v>#N/A</v>
      </c>
      <c r="E50" s="167" t="e">
        <f>NA()</f>
        <v>#N/A</v>
      </c>
      <c r="F50" s="167">
        <f>IF(ISNUMBER('実質公債費比率（分子）の構造'!L$53),'実質公債費比率（分子）の構造'!L$53,NA())</f>
        <v>2724</v>
      </c>
      <c r="G50" s="167" t="e">
        <f>NA()</f>
        <v>#N/A</v>
      </c>
      <c r="H50" s="167" t="e">
        <f>NA()</f>
        <v>#N/A</v>
      </c>
      <c r="I50" s="167">
        <f>IF(ISNUMBER('実質公債費比率（分子）の構造'!M$53),'実質公債費比率（分子）の構造'!M$53,NA())</f>
        <v>2628</v>
      </c>
      <c r="J50" s="167" t="e">
        <f>NA()</f>
        <v>#N/A</v>
      </c>
      <c r="K50" s="167" t="e">
        <f>NA()</f>
        <v>#N/A</v>
      </c>
      <c r="L50" s="167">
        <f>IF(ISNUMBER('実質公債費比率（分子）の構造'!N$53),'実質公債費比率（分子）の構造'!N$53,NA())</f>
        <v>2592</v>
      </c>
      <c r="M50" s="167" t="e">
        <f>NA()</f>
        <v>#N/A</v>
      </c>
      <c r="N50" s="167" t="e">
        <f>NA()</f>
        <v>#N/A</v>
      </c>
      <c r="O50" s="167">
        <f>IF(ISNUMBER('実質公債費比率（分子）の構造'!O$53),'実質公債費比率（分子）の構造'!O$53,NA())</f>
        <v>2626</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58651</v>
      </c>
      <c r="E56" s="166"/>
      <c r="F56" s="166"/>
      <c r="G56" s="166">
        <f>'将来負担比率（分子）の構造'!J$52</f>
        <v>60861</v>
      </c>
      <c r="H56" s="166"/>
      <c r="I56" s="166"/>
      <c r="J56" s="166">
        <f>'将来負担比率（分子）の構造'!K$52</f>
        <v>63221</v>
      </c>
      <c r="K56" s="166"/>
      <c r="L56" s="166"/>
      <c r="M56" s="166">
        <f>'将来負担比率（分子）の構造'!L$52</f>
        <v>66646</v>
      </c>
      <c r="N56" s="166"/>
      <c r="O56" s="166"/>
      <c r="P56" s="166">
        <f>'将来負担比率（分子）の構造'!M$52</f>
        <v>74641</v>
      </c>
    </row>
    <row r="57" spans="1:16" x14ac:dyDescent="0.2">
      <c r="A57" s="166" t="s">
        <v>41</v>
      </c>
      <c r="B57" s="166"/>
      <c r="C57" s="166"/>
      <c r="D57" s="166">
        <f>'将来負担比率（分子）の構造'!I$51</f>
        <v>899</v>
      </c>
      <c r="E57" s="166"/>
      <c r="F57" s="166"/>
      <c r="G57" s="166">
        <f>'将来負担比率（分子）の構造'!J$51</f>
        <v>796</v>
      </c>
      <c r="H57" s="166"/>
      <c r="I57" s="166"/>
      <c r="J57" s="166">
        <f>'将来負担比率（分子）の構造'!K$51</f>
        <v>681</v>
      </c>
      <c r="K57" s="166"/>
      <c r="L57" s="166"/>
      <c r="M57" s="166">
        <f>'将来負担比率（分子）の構造'!L$51</f>
        <v>554</v>
      </c>
      <c r="N57" s="166"/>
      <c r="O57" s="166"/>
      <c r="P57" s="166">
        <f>'将来負担比率（分子）の構造'!M$51</f>
        <v>541</v>
      </c>
    </row>
    <row r="58" spans="1:16" x14ac:dyDescent="0.2">
      <c r="A58" s="166" t="s">
        <v>40</v>
      </c>
      <c r="B58" s="166"/>
      <c r="C58" s="166"/>
      <c r="D58" s="166">
        <f>'将来負担比率（分子）の構造'!I$50</f>
        <v>9140</v>
      </c>
      <c r="E58" s="166"/>
      <c r="F58" s="166"/>
      <c r="G58" s="166">
        <f>'将来負担比率（分子）の構造'!J$50</f>
        <v>9080</v>
      </c>
      <c r="H58" s="166"/>
      <c r="I58" s="166"/>
      <c r="J58" s="166">
        <f>'将来負担比率（分子）の構造'!K$50</f>
        <v>8819</v>
      </c>
      <c r="K58" s="166"/>
      <c r="L58" s="166"/>
      <c r="M58" s="166">
        <f>'将来負担比率（分子）の構造'!L$50</f>
        <v>8903</v>
      </c>
      <c r="N58" s="166"/>
      <c r="O58" s="166"/>
      <c r="P58" s="166">
        <f>'将来負担比率（分子）の構造'!M$50</f>
        <v>11045</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3</v>
      </c>
      <c r="C61" s="166"/>
      <c r="D61" s="166"/>
      <c r="E61" s="166">
        <f>'将来負担比率（分子）の構造'!J$46</f>
        <v>2</v>
      </c>
      <c r="F61" s="166"/>
      <c r="G61" s="166"/>
      <c r="H61" s="166">
        <f>'将来負担比率（分子）の構造'!K$46</f>
        <v>2</v>
      </c>
      <c r="I61" s="166"/>
      <c r="J61" s="166"/>
      <c r="K61" s="166">
        <f>'将来負担比率（分子）の構造'!L$46</f>
        <v>2</v>
      </c>
      <c r="L61" s="166"/>
      <c r="M61" s="166"/>
      <c r="N61" s="166" t="str">
        <f>'将来負担比率（分子）の構造'!M$46</f>
        <v>-</v>
      </c>
      <c r="O61" s="166"/>
      <c r="P61" s="166"/>
    </row>
    <row r="62" spans="1:16" x14ac:dyDescent="0.2">
      <c r="A62" s="166" t="s">
        <v>34</v>
      </c>
      <c r="B62" s="166">
        <f>'将来負担比率（分子）の構造'!I$45</f>
        <v>9067</v>
      </c>
      <c r="C62" s="166"/>
      <c r="D62" s="166"/>
      <c r="E62" s="166">
        <f>'将来負担比率（分子）の構造'!J$45</f>
        <v>8771</v>
      </c>
      <c r="F62" s="166"/>
      <c r="G62" s="166"/>
      <c r="H62" s="166">
        <f>'将来負担比率（分子）の構造'!K$45</f>
        <v>9073</v>
      </c>
      <c r="I62" s="166"/>
      <c r="J62" s="166"/>
      <c r="K62" s="166">
        <f>'将来負担比率（分子）の構造'!L$45</f>
        <v>8947</v>
      </c>
      <c r="L62" s="166"/>
      <c r="M62" s="166"/>
      <c r="N62" s="166">
        <f>'将来負担比率（分子）の構造'!M$45</f>
        <v>8931</v>
      </c>
      <c r="O62" s="166"/>
      <c r="P62" s="166"/>
    </row>
    <row r="63" spans="1:16" x14ac:dyDescent="0.2">
      <c r="A63" s="166" t="s">
        <v>33</v>
      </c>
      <c r="B63" s="166">
        <f>'将来負担比率（分子）の構造'!I$44</f>
        <v>807</v>
      </c>
      <c r="C63" s="166"/>
      <c r="D63" s="166"/>
      <c r="E63" s="166">
        <f>'将来負担比率（分子）の構造'!J$44</f>
        <v>837</v>
      </c>
      <c r="F63" s="166"/>
      <c r="G63" s="166"/>
      <c r="H63" s="166">
        <f>'将来負担比率（分子）の構造'!K$44</f>
        <v>794</v>
      </c>
      <c r="I63" s="166"/>
      <c r="J63" s="166"/>
      <c r="K63" s="166">
        <f>'将来負担比率（分子）の構造'!L$44</f>
        <v>729</v>
      </c>
      <c r="L63" s="166"/>
      <c r="M63" s="166"/>
      <c r="N63" s="166">
        <f>'将来負担比率（分子）の構造'!M$44</f>
        <v>792</v>
      </c>
      <c r="O63" s="166"/>
      <c r="P63" s="166"/>
    </row>
    <row r="64" spans="1:16" x14ac:dyDescent="0.2">
      <c r="A64" s="166" t="s">
        <v>32</v>
      </c>
      <c r="B64" s="166">
        <f>'将来負担比率（分子）の構造'!I$43</f>
        <v>17271</v>
      </c>
      <c r="C64" s="166"/>
      <c r="D64" s="166"/>
      <c r="E64" s="166">
        <f>'将来負担比率（分子）の構造'!J$43</f>
        <v>17714</v>
      </c>
      <c r="F64" s="166"/>
      <c r="G64" s="166"/>
      <c r="H64" s="166">
        <f>'将来負担比率（分子）の構造'!K$43</f>
        <v>17248</v>
      </c>
      <c r="I64" s="166"/>
      <c r="J64" s="166"/>
      <c r="K64" s="166">
        <f>'将来負担比率（分子）の構造'!L$43</f>
        <v>16685</v>
      </c>
      <c r="L64" s="166"/>
      <c r="M64" s="166"/>
      <c r="N64" s="166">
        <f>'将来負担比率（分子）の構造'!M$43</f>
        <v>16072</v>
      </c>
      <c r="O64" s="166"/>
      <c r="P64" s="166"/>
    </row>
    <row r="65" spans="1:16" x14ac:dyDescent="0.2">
      <c r="A65" s="166" t="s">
        <v>31</v>
      </c>
      <c r="B65" s="166">
        <f>'将来負担比率（分子）の構造'!I$42</f>
        <v>1052</v>
      </c>
      <c r="C65" s="166"/>
      <c r="D65" s="166"/>
      <c r="E65" s="166">
        <f>'将来負担比率（分子）の構造'!J$42</f>
        <v>1026</v>
      </c>
      <c r="F65" s="166"/>
      <c r="G65" s="166"/>
      <c r="H65" s="166">
        <f>'将来負担比率（分子）の構造'!K$42</f>
        <v>1006</v>
      </c>
      <c r="I65" s="166"/>
      <c r="J65" s="166"/>
      <c r="K65" s="166">
        <f>'将来負担比率（分子）の構造'!L$42</f>
        <v>987</v>
      </c>
      <c r="L65" s="166"/>
      <c r="M65" s="166"/>
      <c r="N65" s="166">
        <f>'将来負担比率（分子）の構造'!M$42</f>
        <v>1070</v>
      </c>
      <c r="O65" s="166"/>
      <c r="P65" s="166"/>
    </row>
    <row r="66" spans="1:16" x14ac:dyDescent="0.2">
      <c r="A66" s="166" t="s">
        <v>30</v>
      </c>
      <c r="B66" s="166">
        <f>'将来負担比率（分子）の構造'!I$41</f>
        <v>64894</v>
      </c>
      <c r="C66" s="166"/>
      <c r="D66" s="166"/>
      <c r="E66" s="166">
        <f>'将来負担比率（分子）の構造'!J$41</f>
        <v>67927</v>
      </c>
      <c r="F66" s="166"/>
      <c r="G66" s="166"/>
      <c r="H66" s="166">
        <f>'将来負担比率（分子）の構造'!K$41</f>
        <v>71248</v>
      </c>
      <c r="I66" s="166"/>
      <c r="J66" s="166"/>
      <c r="K66" s="166">
        <f>'将来負担比率（分子）の構造'!L$41</f>
        <v>75515</v>
      </c>
      <c r="L66" s="166"/>
      <c r="M66" s="166"/>
      <c r="N66" s="166">
        <f>'将来負担比率（分子）の構造'!M$41</f>
        <v>85751</v>
      </c>
      <c r="O66" s="166"/>
      <c r="P66" s="166"/>
    </row>
    <row r="67" spans="1:16" x14ac:dyDescent="0.2">
      <c r="A67" s="166" t="s">
        <v>74</v>
      </c>
      <c r="B67" s="166" t="e">
        <f>NA()</f>
        <v>#N/A</v>
      </c>
      <c r="C67" s="166">
        <f>IF(ISNUMBER('将来負担比率（分子）の構造'!I$53), IF('将来負担比率（分子）の構造'!I$53 &lt; 0, 0, '将来負担比率（分子）の構造'!I$53), NA())</f>
        <v>24403</v>
      </c>
      <c r="D67" s="166" t="e">
        <f>NA()</f>
        <v>#N/A</v>
      </c>
      <c r="E67" s="166" t="e">
        <f>NA()</f>
        <v>#N/A</v>
      </c>
      <c r="F67" s="166">
        <f>IF(ISNUMBER('将来負担比率（分子）の構造'!J$53), IF('将来負担比率（分子）の構造'!J$53 &lt; 0, 0, '将来負担比率（分子）の構造'!J$53), NA())</f>
        <v>25540</v>
      </c>
      <c r="G67" s="166" t="e">
        <f>NA()</f>
        <v>#N/A</v>
      </c>
      <c r="H67" s="166" t="e">
        <f>NA()</f>
        <v>#N/A</v>
      </c>
      <c r="I67" s="166">
        <f>IF(ISNUMBER('将来負担比率（分子）の構造'!K$53), IF('将来負担比率（分子）の構造'!K$53 &lt; 0, 0, '将来負担比率（分子）の構造'!K$53), NA())</f>
        <v>26650</v>
      </c>
      <c r="J67" s="166" t="e">
        <f>NA()</f>
        <v>#N/A</v>
      </c>
      <c r="K67" s="166" t="e">
        <f>NA()</f>
        <v>#N/A</v>
      </c>
      <c r="L67" s="166">
        <f>IF(ISNUMBER('将来負担比率（分子）の構造'!L$53), IF('将来負担比率（分子）の構造'!L$53 &lt; 0, 0, '将来負担比率（分子）の構造'!L$53), NA())</f>
        <v>26762</v>
      </c>
      <c r="M67" s="166" t="e">
        <f>NA()</f>
        <v>#N/A</v>
      </c>
      <c r="N67" s="166" t="e">
        <f>NA()</f>
        <v>#N/A</v>
      </c>
      <c r="O67" s="166">
        <f>IF(ISNUMBER('将来負担比率（分子）の構造'!M$53), IF('将来負担比率（分子）の構造'!M$53 &lt; 0, 0, '将来負担比率（分子）の構造'!M$53), NA())</f>
        <v>26388</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2351</v>
      </c>
      <c r="C72" s="170">
        <f>基金残高に係る経年分析!G55</f>
        <v>1955</v>
      </c>
      <c r="D72" s="170">
        <f>基金残高に係る経年分析!H55</f>
        <v>3455</v>
      </c>
    </row>
    <row r="73" spans="1:16" x14ac:dyDescent="0.2">
      <c r="A73" s="169" t="s">
        <v>77</v>
      </c>
      <c r="B73" s="170">
        <f>基金残高に係る経年分析!F56</f>
        <v>706</v>
      </c>
      <c r="C73" s="170">
        <f>基金残高に係る経年分析!G56</f>
        <v>707</v>
      </c>
      <c r="D73" s="170">
        <f>基金残高に係る経年分析!H56</f>
        <v>1908</v>
      </c>
    </row>
    <row r="74" spans="1:16" x14ac:dyDescent="0.2">
      <c r="A74" s="169" t="s">
        <v>78</v>
      </c>
      <c r="B74" s="170">
        <f>基金残高に係る経年分析!F57</f>
        <v>4315</v>
      </c>
      <c r="C74" s="170">
        <f>基金残高に係る経年分析!G57</f>
        <v>5726</v>
      </c>
      <c r="D74" s="170">
        <f>基金残高に係る経年分析!H57</f>
        <v>5643</v>
      </c>
    </row>
  </sheetData>
  <sheetProtection algorithmName="SHA-512" hashValue="T+9R9xaICyZhc2hBTGjc8Z4pGMrnI7ymokDlqXmnqChqe4OREaodEt2qedAZigDj+EO/Mp3IvuAquitp+66LIA==" saltValue="dA2TMv0YXUal/2g9tcV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7"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210</v>
      </c>
      <c r="DI1" s="613"/>
      <c r="DJ1" s="613"/>
      <c r="DK1" s="613"/>
      <c r="DL1" s="613"/>
      <c r="DM1" s="613"/>
      <c r="DN1" s="614"/>
      <c r="DO1" s="205"/>
      <c r="DP1" s="612" t="s">
        <v>211</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215</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216</v>
      </c>
      <c r="S4" s="616"/>
      <c r="T4" s="616"/>
      <c r="U4" s="616"/>
      <c r="V4" s="616"/>
      <c r="W4" s="616"/>
      <c r="X4" s="616"/>
      <c r="Y4" s="617"/>
      <c r="Z4" s="615" t="s">
        <v>217</v>
      </c>
      <c r="AA4" s="616"/>
      <c r="AB4" s="616"/>
      <c r="AC4" s="617"/>
      <c r="AD4" s="615" t="s">
        <v>218</v>
      </c>
      <c r="AE4" s="616"/>
      <c r="AF4" s="616"/>
      <c r="AG4" s="616"/>
      <c r="AH4" s="616"/>
      <c r="AI4" s="616"/>
      <c r="AJ4" s="616"/>
      <c r="AK4" s="617"/>
      <c r="AL4" s="615" t="s">
        <v>217</v>
      </c>
      <c r="AM4" s="616"/>
      <c r="AN4" s="616"/>
      <c r="AO4" s="617"/>
      <c r="AP4" s="618" t="s">
        <v>219</v>
      </c>
      <c r="AQ4" s="618"/>
      <c r="AR4" s="618"/>
      <c r="AS4" s="618"/>
      <c r="AT4" s="618"/>
      <c r="AU4" s="618"/>
      <c r="AV4" s="618"/>
      <c r="AW4" s="618"/>
      <c r="AX4" s="618"/>
      <c r="AY4" s="618"/>
      <c r="AZ4" s="618"/>
      <c r="BA4" s="618"/>
      <c r="BB4" s="618"/>
      <c r="BC4" s="618"/>
      <c r="BD4" s="618"/>
      <c r="BE4" s="618"/>
      <c r="BF4" s="618"/>
      <c r="BG4" s="618" t="s">
        <v>220</v>
      </c>
      <c r="BH4" s="618"/>
      <c r="BI4" s="618"/>
      <c r="BJ4" s="618"/>
      <c r="BK4" s="618"/>
      <c r="BL4" s="618"/>
      <c r="BM4" s="618"/>
      <c r="BN4" s="618"/>
      <c r="BO4" s="618" t="s">
        <v>217</v>
      </c>
      <c r="BP4" s="618"/>
      <c r="BQ4" s="618"/>
      <c r="BR4" s="618"/>
      <c r="BS4" s="618" t="s">
        <v>221</v>
      </c>
      <c r="BT4" s="618"/>
      <c r="BU4" s="618"/>
      <c r="BV4" s="618"/>
      <c r="BW4" s="618"/>
      <c r="BX4" s="618"/>
      <c r="BY4" s="618"/>
      <c r="BZ4" s="618"/>
      <c r="CA4" s="618"/>
      <c r="CB4" s="618"/>
      <c r="CD4" s="615" t="s">
        <v>222</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223</v>
      </c>
      <c r="C5" s="620"/>
      <c r="D5" s="620"/>
      <c r="E5" s="620"/>
      <c r="F5" s="620"/>
      <c r="G5" s="620"/>
      <c r="H5" s="620"/>
      <c r="I5" s="620"/>
      <c r="J5" s="620"/>
      <c r="K5" s="620"/>
      <c r="L5" s="620"/>
      <c r="M5" s="620"/>
      <c r="N5" s="620"/>
      <c r="O5" s="620"/>
      <c r="P5" s="620"/>
      <c r="Q5" s="621"/>
      <c r="R5" s="622">
        <v>15425096</v>
      </c>
      <c r="S5" s="623"/>
      <c r="T5" s="623"/>
      <c r="U5" s="623"/>
      <c r="V5" s="623"/>
      <c r="W5" s="623"/>
      <c r="X5" s="623"/>
      <c r="Y5" s="624"/>
      <c r="Z5" s="625">
        <v>18.399999999999999</v>
      </c>
      <c r="AA5" s="625"/>
      <c r="AB5" s="625"/>
      <c r="AC5" s="625"/>
      <c r="AD5" s="626">
        <v>15425096</v>
      </c>
      <c r="AE5" s="626"/>
      <c r="AF5" s="626"/>
      <c r="AG5" s="626"/>
      <c r="AH5" s="626"/>
      <c r="AI5" s="626"/>
      <c r="AJ5" s="626"/>
      <c r="AK5" s="626"/>
      <c r="AL5" s="627">
        <v>44.4</v>
      </c>
      <c r="AM5" s="628"/>
      <c r="AN5" s="628"/>
      <c r="AO5" s="629"/>
      <c r="AP5" s="619" t="s">
        <v>224</v>
      </c>
      <c r="AQ5" s="620"/>
      <c r="AR5" s="620"/>
      <c r="AS5" s="620"/>
      <c r="AT5" s="620"/>
      <c r="AU5" s="620"/>
      <c r="AV5" s="620"/>
      <c r="AW5" s="620"/>
      <c r="AX5" s="620"/>
      <c r="AY5" s="620"/>
      <c r="AZ5" s="620"/>
      <c r="BA5" s="620"/>
      <c r="BB5" s="620"/>
      <c r="BC5" s="620"/>
      <c r="BD5" s="620"/>
      <c r="BE5" s="620"/>
      <c r="BF5" s="621"/>
      <c r="BG5" s="633">
        <v>15416234</v>
      </c>
      <c r="BH5" s="634"/>
      <c r="BI5" s="634"/>
      <c r="BJ5" s="634"/>
      <c r="BK5" s="634"/>
      <c r="BL5" s="634"/>
      <c r="BM5" s="634"/>
      <c r="BN5" s="635"/>
      <c r="BO5" s="636">
        <v>99.9</v>
      </c>
      <c r="BP5" s="636"/>
      <c r="BQ5" s="636"/>
      <c r="BR5" s="636"/>
      <c r="BS5" s="637">
        <v>1289205</v>
      </c>
      <c r="BT5" s="637"/>
      <c r="BU5" s="637"/>
      <c r="BV5" s="637"/>
      <c r="BW5" s="637"/>
      <c r="BX5" s="637"/>
      <c r="BY5" s="637"/>
      <c r="BZ5" s="637"/>
      <c r="CA5" s="637"/>
      <c r="CB5" s="641"/>
      <c r="CD5" s="615" t="s">
        <v>219</v>
      </c>
      <c r="CE5" s="616"/>
      <c r="CF5" s="616"/>
      <c r="CG5" s="616"/>
      <c r="CH5" s="616"/>
      <c r="CI5" s="616"/>
      <c r="CJ5" s="616"/>
      <c r="CK5" s="616"/>
      <c r="CL5" s="616"/>
      <c r="CM5" s="616"/>
      <c r="CN5" s="616"/>
      <c r="CO5" s="616"/>
      <c r="CP5" s="616"/>
      <c r="CQ5" s="617"/>
      <c r="CR5" s="615" t="s">
        <v>225</v>
      </c>
      <c r="CS5" s="616"/>
      <c r="CT5" s="616"/>
      <c r="CU5" s="616"/>
      <c r="CV5" s="616"/>
      <c r="CW5" s="616"/>
      <c r="CX5" s="616"/>
      <c r="CY5" s="617"/>
      <c r="CZ5" s="615" t="s">
        <v>217</v>
      </c>
      <c r="DA5" s="616"/>
      <c r="DB5" s="616"/>
      <c r="DC5" s="617"/>
      <c r="DD5" s="615" t="s">
        <v>226</v>
      </c>
      <c r="DE5" s="616"/>
      <c r="DF5" s="616"/>
      <c r="DG5" s="616"/>
      <c r="DH5" s="616"/>
      <c r="DI5" s="616"/>
      <c r="DJ5" s="616"/>
      <c r="DK5" s="616"/>
      <c r="DL5" s="616"/>
      <c r="DM5" s="616"/>
      <c r="DN5" s="616"/>
      <c r="DO5" s="616"/>
      <c r="DP5" s="617"/>
      <c r="DQ5" s="615" t="s">
        <v>227</v>
      </c>
      <c r="DR5" s="616"/>
      <c r="DS5" s="616"/>
      <c r="DT5" s="616"/>
      <c r="DU5" s="616"/>
      <c r="DV5" s="616"/>
      <c r="DW5" s="616"/>
      <c r="DX5" s="616"/>
      <c r="DY5" s="616"/>
      <c r="DZ5" s="616"/>
      <c r="EA5" s="616"/>
      <c r="EB5" s="616"/>
      <c r="EC5" s="617"/>
    </row>
    <row r="6" spans="2:143" ht="11.25" customHeight="1" x14ac:dyDescent="0.2">
      <c r="B6" s="630" t="s">
        <v>228</v>
      </c>
      <c r="C6" s="631"/>
      <c r="D6" s="631"/>
      <c r="E6" s="631"/>
      <c r="F6" s="631"/>
      <c r="G6" s="631"/>
      <c r="H6" s="631"/>
      <c r="I6" s="631"/>
      <c r="J6" s="631"/>
      <c r="K6" s="631"/>
      <c r="L6" s="631"/>
      <c r="M6" s="631"/>
      <c r="N6" s="631"/>
      <c r="O6" s="631"/>
      <c r="P6" s="631"/>
      <c r="Q6" s="632"/>
      <c r="R6" s="633">
        <v>609154</v>
      </c>
      <c r="S6" s="634"/>
      <c r="T6" s="634"/>
      <c r="U6" s="634"/>
      <c r="V6" s="634"/>
      <c r="W6" s="634"/>
      <c r="X6" s="634"/>
      <c r="Y6" s="635"/>
      <c r="Z6" s="636">
        <v>0.7</v>
      </c>
      <c r="AA6" s="636"/>
      <c r="AB6" s="636"/>
      <c r="AC6" s="636"/>
      <c r="AD6" s="637">
        <v>609154</v>
      </c>
      <c r="AE6" s="637"/>
      <c r="AF6" s="637"/>
      <c r="AG6" s="637"/>
      <c r="AH6" s="637"/>
      <c r="AI6" s="637"/>
      <c r="AJ6" s="637"/>
      <c r="AK6" s="637"/>
      <c r="AL6" s="638">
        <v>1.8</v>
      </c>
      <c r="AM6" s="639"/>
      <c r="AN6" s="639"/>
      <c r="AO6" s="640"/>
      <c r="AP6" s="630" t="s">
        <v>229</v>
      </c>
      <c r="AQ6" s="631"/>
      <c r="AR6" s="631"/>
      <c r="AS6" s="631"/>
      <c r="AT6" s="631"/>
      <c r="AU6" s="631"/>
      <c r="AV6" s="631"/>
      <c r="AW6" s="631"/>
      <c r="AX6" s="631"/>
      <c r="AY6" s="631"/>
      <c r="AZ6" s="631"/>
      <c r="BA6" s="631"/>
      <c r="BB6" s="631"/>
      <c r="BC6" s="631"/>
      <c r="BD6" s="631"/>
      <c r="BE6" s="631"/>
      <c r="BF6" s="632"/>
      <c r="BG6" s="633">
        <v>15416234</v>
      </c>
      <c r="BH6" s="634"/>
      <c r="BI6" s="634"/>
      <c r="BJ6" s="634"/>
      <c r="BK6" s="634"/>
      <c r="BL6" s="634"/>
      <c r="BM6" s="634"/>
      <c r="BN6" s="635"/>
      <c r="BO6" s="636">
        <v>99.9</v>
      </c>
      <c r="BP6" s="636"/>
      <c r="BQ6" s="636"/>
      <c r="BR6" s="636"/>
      <c r="BS6" s="637">
        <v>1289205</v>
      </c>
      <c r="BT6" s="637"/>
      <c r="BU6" s="637"/>
      <c r="BV6" s="637"/>
      <c r="BW6" s="637"/>
      <c r="BX6" s="637"/>
      <c r="BY6" s="637"/>
      <c r="BZ6" s="637"/>
      <c r="CA6" s="637"/>
      <c r="CB6" s="641"/>
      <c r="CD6" s="619" t="s">
        <v>230</v>
      </c>
      <c r="CE6" s="620"/>
      <c r="CF6" s="620"/>
      <c r="CG6" s="620"/>
      <c r="CH6" s="620"/>
      <c r="CI6" s="620"/>
      <c r="CJ6" s="620"/>
      <c r="CK6" s="620"/>
      <c r="CL6" s="620"/>
      <c r="CM6" s="620"/>
      <c r="CN6" s="620"/>
      <c r="CO6" s="620"/>
      <c r="CP6" s="620"/>
      <c r="CQ6" s="621"/>
      <c r="CR6" s="633">
        <v>341522</v>
      </c>
      <c r="CS6" s="634"/>
      <c r="CT6" s="634"/>
      <c r="CU6" s="634"/>
      <c r="CV6" s="634"/>
      <c r="CW6" s="634"/>
      <c r="CX6" s="634"/>
      <c r="CY6" s="635"/>
      <c r="CZ6" s="627">
        <v>0.4</v>
      </c>
      <c r="DA6" s="628"/>
      <c r="DB6" s="628"/>
      <c r="DC6" s="644"/>
      <c r="DD6" s="642">
        <v>3066</v>
      </c>
      <c r="DE6" s="634"/>
      <c r="DF6" s="634"/>
      <c r="DG6" s="634"/>
      <c r="DH6" s="634"/>
      <c r="DI6" s="634"/>
      <c r="DJ6" s="634"/>
      <c r="DK6" s="634"/>
      <c r="DL6" s="634"/>
      <c r="DM6" s="634"/>
      <c r="DN6" s="634"/>
      <c r="DO6" s="634"/>
      <c r="DP6" s="635"/>
      <c r="DQ6" s="642">
        <v>340957</v>
      </c>
      <c r="DR6" s="634"/>
      <c r="DS6" s="634"/>
      <c r="DT6" s="634"/>
      <c r="DU6" s="634"/>
      <c r="DV6" s="634"/>
      <c r="DW6" s="634"/>
      <c r="DX6" s="634"/>
      <c r="DY6" s="634"/>
      <c r="DZ6" s="634"/>
      <c r="EA6" s="634"/>
      <c r="EB6" s="634"/>
      <c r="EC6" s="643"/>
    </row>
    <row r="7" spans="2:143" ht="11.25" customHeight="1" x14ac:dyDescent="0.2">
      <c r="B7" s="630" t="s">
        <v>231</v>
      </c>
      <c r="C7" s="631"/>
      <c r="D7" s="631"/>
      <c r="E7" s="631"/>
      <c r="F7" s="631"/>
      <c r="G7" s="631"/>
      <c r="H7" s="631"/>
      <c r="I7" s="631"/>
      <c r="J7" s="631"/>
      <c r="K7" s="631"/>
      <c r="L7" s="631"/>
      <c r="M7" s="631"/>
      <c r="N7" s="631"/>
      <c r="O7" s="631"/>
      <c r="P7" s="631"/>
      <c r="Q7" s="632"/>
      <c r="R7" s="633">
        <v>6822</v>
      </c>
      <c r="S7" s="634"/>
      <c r="T7" s="634"/>
      <c r="U7" s="634"/>
      <c r="V7" s="634"/>
      <c r="W7" s="634"/>
      <c r="X7" s="634"/>
      <c r="Y7" s="635"/>
      <c r="Z7" s="636">
        <v>0</v>
      </c>
      <c r="AA7" s="636"/>
      <c r="AB7" s="636"/>
      <c r="AC7" s="636"/>
      <c r="AD7" s="637">
        <v>6822</v>
      </c>
      <c r="AE7" s="637"/>
      <c r="AF7" s="637"/>
      <c r="AG7" s="637"/>
      <c r="AH7" s="637"/>
      <c r="AI7" s="637"/>
      <c r="AJ7" s="637"/>
      <c r="AK7" s="637"/>
      <c r="AL7" s="638">
        <v>0</v>
      </c>
      <c r="AM7" s="639"/>
      <c r="AN7" s="639"/>
      <c r="AO7" s="640"/>
      <c r="AP7" s="630" t="s">
        <v>232</v>
      </c>
      <c r="AQ7" s="631"/>
      <c r="AR7" s="631"/>
      <c r="AS7" s="631"/>
      <c r="AT7" s="631"/>
      <c r="AU7" s="631"/>
      <c r="AV7" s="631"/>
      <c r="AW7" s="631"/>
      <c r="AX7" s="631"/>
      <c r="AY7" s="631"/>
      <c r="AZ7" s="631"/>
      <c r="BA7" s="631"/>
      <c r="BB7" s="631"/>
      <c r="BC7" s="631"/>
      <c r="BD7" s="631"/>
      <c r="BE7" s="631"/>
      <c r="BF7" s="632"/>
      <c r="BG7" s="633">
        <v>5914556</v>
      </c>
      <c r="BH7" s="634"/>
      <c r="BI7" s="634"/>
      <c r="BJ7" s="634"/>
      <c r="BK7" s="634"/>
      <c r="BL7" s="634"/>
      <c r="BM7" s="634"/>
      <c r="BN7" s="635"/>
      <c r="BO7" s="636">
        <v>38.299999999999997</v>
      </c>
      <c r="BP7" s="636"/>
      <c r="BQ7" s="636"/>
      <c r="BR7" s="636"/>
      <c r="BS7" s="637">
        <v>236573</v>
      </c>
      <c r="BT7" s="637"/>
      <c r="BU7" s="637"/>
      <c r="BV7" s="637"/>
      <c r="BW7" s="637"/>
      <c r="BX7" s="637"/>
      <c r="BY7" s="637"/>
      <c r="BZ7" s="637"/>
      <c r="CA7" s="637"/>
      <c r="CB7" s="641"/>
      <c r="CD7" s="630" t="s">
        <v>233</v>
      </c>
      <c r="CE7" s="631"/>
      <c r="CF7" s="631"/>
      <c r="CG7" s="631"/>
      <c r="CH7" s="631"/>
      <c r="CI7" s="631"/>
      <c r="CJ7" s="631"/>
      <c r="CK7" s="631"/>
      <c r="CL7" s="631"/>
      <c r="CM7" s="631"/>
      <c r="CN7" s="631"/>
      <c r="CO7" s="631"/>
      <c r="CP7" s="631"/>
      <c r="CQ7" s="632"/>
      <c r="CR7" s="633">
        <v>10482201</v>
      </c>
      <c r="CS7" s="634"/>
      <c r="CT7" s="634"/>
      <c r="CU7" s="634"/>
      <c r="CV7" s="634"/>
      <c r="CW7" s="634"/>
      <c r="CX7" s="634"/>
      <c r="CY7" s="635"/>
      <c r="CZ7" s="636">
        <v>12.7</v>
      </c>
      <c r="DA7" s="636"/>
      <c r="DB7" s="636"/>
      <c r="DC7" s="636"/>
      <c r="DD7" s="642">
        <v>550793</v>
      </c>
      <c r="DE7" s="634"/>
      <c r="DF7" s="634"/>
      <c r="DG7" s="634"/>
      <c r="DH7" s="634"/>
      <c r="DI7" s="634"/>
      <c r="DJ7" s="634"/>
      <c r="DK7" s="634"/>
      <c r="DL7" s="634"/>
      <c r="DM7" s="634"/>
      <c r="DN7" s="634"/>
      <c r="DO7" s="634"/>
      <c r="DP7" s="635"/>
      <c r="DQ7" s="642">
        <v>6103923</v>
      </c>
      <c r="DR7" s="634"/>
      <c r="DS7" s="634"/>
      <c r="DT7" s="634"/>
      <c r="DU7" s="634"/>
      <c r="DV7" s="634"/>
      <c r="DW7" s="634"/>
      <c r="DX7" s="634"/>
      <c r="DY7" s="634"/>
      <c r="DZ7" s="634"/>
      <c r="EA7" s="634"/>
      <c r="EB7" s="634"/>
      <c r="EC7" s="643"/>
    </row>
    <row r="8" spans="2:143" ht="11.25" customHeight="1" x14ac:dyDescent="0.2">
      <c r="B8" s="630" t="s">
        <v>234</v>
      </c>
      <c r="C8" s="631"/>
      <c r="D8" s="631"/>
      <c r="E8" s="631"/>
      <c r="F8" s="631"/>
      <c r="G8" s="631"/>
      <c r="H8" s="631"/>
      <c r="I8" s="631"/>
      <c r="J8" s="631"/>
      <c r="K8" s="631"/>
      <c r="L8" s="631"/>
      <c r="M8" s="631"/>
      <c r="N8" s="631"/>
      <c r="O8" s="631"/>
      <c r="P8" s="631"/>
      <c r="Q8" s="632"/>
      <c r="R8" s="633">
        <v>30895</v>
      </c>
      <c r="S8" s="634"/>
      <c r="T8" s="634"/>
      <c r="U8" s="634"/>
      <c r="V8" s="634"/>
      <c r="W8" s="634"/>
      <c r="X8" s="634"/>
      <c r="Y8" s="635"/>
      <c r="Z8" s="636">
        <v>0</v>
      </c>
      <c r="AA8" s="636"/>
      <c r="AB8" s="636"/>
      <c r="AC8" s="636"/>
      <c r="AD8" s="637">
        <v>30895</v>
      </c>
      <c r="AE8" s="637"/>
      <c r="AF8" s="637"/>
      <c r="AG8" s="637"/>
      <c r="AH8" s="637"/>
      <c r="AI8" s="637"/>
      <c r="AJ8" s="637"/>
      <c r="AK8" s="637"/>
      <c r="AL8" s="638">
        <v>0.1</v>
      </c>
      <c r="AM8" s="639"/>
      <c r="AN8" s="639"/>
      <c r="AO8" s="640"/>
      <c r="AP8" s="630" t="s">
        <v>235</v>
      </c>
      <c r="AQ8" s="631"/>
      <c r="AR8" s="631"/>
      <c r="AS8" s="631"/>
      <c r="AT8" s="631"/>
      <c r="AU8" s="631"/>
      <c r="AV8" s="631"/>
      <c r="AW8" s="631"/>
      <c r="AX8" s="631"/>
      <c r="AY8" s="631"/>
      <c r="AZ8" s="631"/>
      <c r="BA8" s="631"/>
      <c r="BB8" s="631"/>
      <c r="BC8" s="631"/>
      <c r="BD8" s="631"/>
      <c r="BE8" s="631"/>
      <c r="BF8" s="632"/>
      <c r="BG8" s="633">
        <v>205301</v>
      </c>
      <c r="BH8" s="634"/>
      <c r="BI8" s="634"/>
      <c r="BJ8" s="634"/>
      <c r="BK8" s="634"/>
      <c r="BL8" s="634"/>
      <c r="BM8" s="634"/>
      <c r="BN8" s="635"/>
      <c r="BO8" s="636">
        <v>1.3</v>
      </c>
      <c r="BP8" s="636"/>
      <c r="BQ8" s="636"/>
      <c r="BR8" s="636"/>
      <c r="BS8" s="637" t="s">
        <v>127</v>
      </c>
      <c r="BT8" s="637"/>
      <c r="BU8" s="637"/>
      <c r="BV8" s="637"/>
      <c r="BW8" s="637"/>
      <c r="BX8" s="637"/>
      <c r="BY8" s="637"/>
      <c r="BZ8" s="637"/>
      <c r="CA8" s="637"/>
      <c r="CB8" s="641"/>
      <c r="CD8" s="630" t="s">
        <v>236</v>
      </c>
      <c r="CE8" s="631"/>
      <c r="CF8" s="631"/>
      <c r="CG8" s="631"/>
      <c r="CH8" s="631"/>
      <c r="CI8" s="631"/>
      <c r="CJ8" s="631"/>
      <c r="CK8" s="631"/>
      <c r="CL8" s="631"/>
      <c r="CM8" s="631"/>
      <c r="CN8" s="631"/>
      <c r="CO8" s="631"/>
      <c r="CP8" s="631"/>
      <c r="CQ8" s="632"/>
      <c r="CR8" s="633">
        <v>27829408</v>
      </c>
      <c r="CS8" s="634"/>
      <c r="CT8" s="634"/>
      <c r="CU8" s="634"/>
      <c r="CV8" s="634"/>
      <c r="CW8" s="634"/>
      <c r="CX8" s="634"/>
      <c r="CY8" s="635"/>
      <c r="CZ8" s="636">
        <v>33.799999999999997</v>
      </c>
      <c r="DA8" s="636"/>
      <c r="DB8" s="636"/>
      <c r="DC8" s="636"/>
      <c r="DD8" s="642">
        <v>354577</v>
      </c>
      <c r="DE8" s="634"/>
      <c r="DF8" s="634"/>
      <c r="DG8" s="634"/>
      <c r="DH8" s="634"/>
      <c r="DI8" s="634"/>
      <c r="DJ8" s="634"/>
      <c r="DK8" s="634"/>
      <c r="DL8" s="634"/>
      <c r="DM8" s="634"/>
      <c r="DN8" s="634"/>
      <c r="DO8" s="634"/>
      <c r="DP8" s="635"/>
      <c r="DQ8" s="642">
        <v>11409009</v>
      </c>
      <c r="DR8" s="634"/>
      <c r="DS8" s="634"/>
      <c r="DT8" s="634"/>
      <c r="DU8" s="634"/>
      <c r="DV8" s="634"/>
      <c r="DW8" s="634"/>
      <c r="DX8" s="634"/>
      <c r="DY8" s="634"/>
      <c r="DZ8" s="634"/>
      <c r="EA8" s="634"/>
      <c r="EB8" s="634"/>
      <c r="EC8" s="643"/>
    </row>
    <row r="9" spans="2:143" ht="11.25" customHeight="1" x14ac:dyDescent="0.2">
      <c r="B9" s="630" t="s">
        <v>237</v>
      </c>
      <c r="C9" s="631"/>
      <c r="D9" s="631"/>
      <c r="E9" s="631"/>
      <c r="F9" s="631"/>
      <c r="G9" s="631"/>
      <c r="H9" s="631"/>
      <c r="I9" s="631"/>
      <c r="J9" s="631"/>
      <c r="K9" s="631"/>
      <c r="L9" s="631"/>
      <c r="M9" s="631"/>
      <c r="N9" s="631"/>
      <c r="O9" s="631"/>
      <c r="P9" s="631"/>
      <c r="Q9" s="632"/>
      <c r="R9" s="633">
        <v>61771</v>
      </c>
      <c r="S9" s="634"/>
      <c r="T9" s="634"/>
      <c r="U9" s="634"/>
      <c r="V9" s="634"/>
      <c r="W9" s="634"/>
      <c r="X9" s="634"/>
      <c r="Y9" s="635"/>
      <c r="Z9" s="636">
        <v>0.1</v>
      </c>
      <c r="AA9" s="636"/>
      <c r="AB9" s="636"/>
      <c r="AC9" s="636"/>
      <c r="AD9" s="637">
        <v>61771</v>
      </c>
      <c r="AE9" s="637"/>
      <c r="AF9" s="637"/>
      <c r="AG9" s="637"/>
      <c r="AH9" s="637"/>
      <c r="AI9" s="637"/>
      <c r="AJ9" s="637"/>
      <c r="AK9" s="637"/>
      <c r="AL9" s="638">
        <v>0.2</v>
      </c>
      <c r="AM9" s="639"/>
      <c r="AN9" s="639"/>
      <c r="AO9" s="640"/>
      <c r="AP9" s="630" t="s">
        <v>238</v>
      </c>
      <c r="AQ9" s="631"/>
      <c r="AR9" s="631"/>
      <c r="AS9" s="631"/>
      <c r="AT9" s="631"/>
      <c r="AU9" s="631"/>
      <c r="AV9" s="631"/>
      <c r="AW9" s="631"/>
      <c r="AX9" s="631"/>
      <c r="AY9" s="631"/>
      <c r="AZ9" s="631"/>
      <c r="BA9" s="631"/>
      <c r="BB9" s="631"/>
      <c r="BC9" s="631"/>
      <c r="BD9" s="631"/>
      <c r="BE9" s="631"/>
      <c r="BF9" s="632"/>
      <c r="BG9" s="633">
        <v>4707659</v>
      </c>
      <c r="BH9" s="634"/>
      <c r="BI9" s="634"/>
      <c r="BJ9" s="634"/>
      <c r="BK9" s="634"/>
      <c r="BL9" s="634"/>
      <c r="BM9" s="634"/>
      <c r="BN9" s="635"/>
      <c r="BO9" s="636">
        <v>30.5</v>
      </c>
      <c r="BP9" s="636"/>
      <c r="BQ9" s="636"/>
      <c r="BR9" s="636"/>
      <c r="BS9" s="637" t="s">
        <v>127</v>
      </c>
      <c r="BT9" s="637"/>
      <c r="BU9" s="637"/>
      <c r="BV9" s="637"/>
      <c r="BW9" s="637"/>
      <c r="BX9" s="637"/>
      <c r="BY9" s="637"/>
      <c r="BZ9" s="637"/>
      <c r="CA9" s="637"/>
      <c r="CB9" s="641"/>
      <c r="CD9" s="630" t="s">
        <v>239</v>
      </c>
      <c r="CE9" s="631"/>
      <c r="CF9" s="631"/>
      <c r="CG9" s="631"/>
      <c r="CH9" s="631"/>
      <c r="CI9" s="631"/>
      <c r="CJ9" s="631"/>
      <c r="CK9" s="631"/>
      <c r="CL9" s="631"/>
      <c r="CM9" s="631"/>
      <c r="CN9" s="631"/>
      <c r="CO9" s="631"/>
      <c r="CP9" s="631"/>
      <c r="CQ9" s="632"/>
      <c r="CR9" s="633">
        <v>6531865</v>
      </c>
      <c r="CS9" s="634"/>
      <c r="CT9" s="634"/>
      <c r="CU9" s="634"/>
      <c r="CV9" s="634"/>
      <c r="CW9" s="634"/>
      <c r="CX9" s="634"/>
      <c r="CY9" s="635"/>
      <c r="CZ9" s="636">
        <v>7.9</v>
      </c>
      <c r="DA9" s="636"/>
      <c r="DB9" s="636"/>
      <c r="DC9" s="636"/>
      <c r="DD9" s="642">
        <v>117404</v>
      </c>
      <c r="DE9" s="634"/>
      <c r="DF9" s="634"/>
      <c r="DG9" s="634"/>
      <c r="DH9" s="634"/>
      <c r="DI9" s="634"/>
      <c r="DJ9" s="634"/>
      <c r="DK9" s="634"/>
      <c r="DL9" s="634"/>
      <c r="DM9" s="634"/>
      <c r="DN9" s="634"/>
      <c r="DO9" s="634"/>
      <c r="DP9" s="635"/>
      <c r="DQ9" s="642">
        <v>2850794</v>
      </c>
      <c r="DR9" s="634"/>
      <c r="DS9" s="634"/>
      <c r="DT9" s="634"/>
      <c r="DU9" s="634"/>
      <c r="DV9" s="634"/>
      <c r="DW9" s="634"/>
      <c r="DX9" s="634"/>
      <c r="DY9" s="634"/>
      <c r="DZ9" s="634"/>
      <c r="EA9" s="634"/>
      <c r="EB9" s="634"/>
      <c r="EC9" s="643"/>
    </row>
    <row r="10" spans="2:143" ht="11.25" customHeight="1" x14ac:dyDescent="0.2">
      <c r="B10" s="630" t="s">
        <v>240</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241</v>
      </c>
      <c r="AQ10" s="631"/>
      <c r="AR10" s="631"/>
      <c r="AS10" s="631"/>
      <c r="AT10" s="631"/>
      <c r="AU10" s="631"/>
      <c r="AV10" s="631"/>
      <c r="AW10" s="631"/>
      <c r="AX10" s="631"/>
      <c r="AY10" s="631"/>
      <c r="AZ10" s="631"/>
      <c r="BA10" s="631"/>
      <c r="BB10" s="631"/>
      <c r="BC10" s="631"/>
      <c r="BD10" s="631"/>
      <c r="BE10" s="631"/>
      <c r="BF10" s="632"/>
      <c r="BG10" s="633">
        <v>401239</v>
      </c>
      <c r="BH10" s="634"/>
      <c r="BI10" s="634"/>
      <c r="BJ10" s="634"/>
      <c r="BK10" s="634"/>
      <c r="BL10" s="634"/>
      <c r="BM10" s="634"/>
      <c r="BN10" s="635"/>
      <c r="BO10" s="636">
        <v>2.6</v>
      </c>
      <c r="BP10" s="636"/>
      <c r="BQ10" s="636"/>
      <c r="BR10" s="636"/>
      <c r="BS10" s="637">
        <v>66357</v>
      </c>
      <c r="BT10" s="637"/>
      <c r="BU10" s="637"/>
      <c r="BV10" s="637"/>
      <c r="BW10" s="637"/>
      <c r="BX10" s="637"/>
      <c r="BY10" s="637"/>
      <c r="BZ10" s="637"/>
      <c r="CA10" s="637"/>
      <c r="CB10" s="641"/>
      <c r="CD10" s="630" t="s">
        <v>242</v>
      </c>
      <c r="CE10" s="631"/>
      <c r="CF10" s="631"/>
      <c r="CG10" s="631"/>
      <c r="CH10" s="631"/>
      <c r="CI10" s="631"/>
      <c r="CJ10" s="631"/>
      <c r="CK10" s="631"/>
      <c r="CL10" s="631"/>
      <c r="CM10" s="631"/>
      <c r="CN10" s="631"/>
      <c r="CO10" s="631"/>
      <c r="CP10" s="631"/>
      <c r="CQ10" s="632"/>
      <c r="CR10" s="633">
        <v>57502</v>
      </c>
      <c r="CS10" s="634"/>
      <c r="CT10" s="634"/>
      <c r="CU10" s="634"/>
      <c r="CV10" s="634"/>
      <c r="CW10" s="634"/>
      <c r="CX10" s="634"/>
      <c r="CY10" s="635"/>
      <c r="CZ10" s="636">
        <v>0.1</v>
      </c>
      <c r="DA10" s="636"/>
      <c r="DB10" s="636"/>
      <c r="DC10" s="636"/>
      <c r="DD10" s="642">
        <v>98</v>
      </c>
      <c r="DE10" s="634"/>
      <c r="DF10" s="634"/>
      <c r="DG10" s="634"/>
      <c r="DH10" s="634"/>
      <c r="DI10" s="634"/>
      <c r="DJ10" s="634"/>
      <c r="DK10" s="634"/>
      <c r="DL10" s="634"/>
      <c r="DM10" s="634"/>
      <c r="DN10" s="634"/>
      <c r="DO10" s="634"/>
      <c r="DP10" s="635"/>
      <c r="DQ10" s="642">
        <v>54513</v>
      </c>
      <c r="DR10" s="634"/>
      <c r="DS10" s="634"/>
      <c r="DT10" s="634"/>
      <c r="DU10" s="634"/>
      <c r="DV10" s="634"/>
      <c r="DW10" s="634"/>
      <c r="DX10" s="634"/>
      <c r="DY10" s="634"/>
      <c r="DZ10" s="634"/>
      <c r="EA10" s="634"/>
      <c r="EB10" s="634"/>
      <c r="EC10" s="643"/>
    </row>
    <row r="11" spans="2:143" ht="11.25" customHeight="1" x14ac:dyDescent="0.2">
      <c r="B11" s="630" t="s">
        <v>243</v>
      </c>
      <c r="C11" s="631"/>
      <c r="D11" s="631"/>
      <c r="E11" s="631"/>
      <c r="F11" s="631"/>
      <c r="G11" s="631"/>
      <c r="H11" s="631"/>
      <c r="I11" s="631"/>
      <c r="J11" s="631"/>
      <c r="K11" s="631"/>
      <c r="L11" s="631"/>
      <c r="M11" s="631"/>
      <c r="N11" s="631"/>
      <c r="O11" s="631"/>
      <c r="P11" s="631"/>
      <c r="Q11" s="632"/>
      <c r="R11" s="633">
        <v>2966917</v>
      </c>
      <c r="S11" s="634"/>
      <c r="T11" s="634"/>
      <c r="U11" s="634"/>
      <c r="V11" s="634"/>
      <c r="W11" s="634"/>
      <c r="X11" s="634"/>
      <c r="Y11" s="635"/>
      <c r="Z11" s="638">
        <v>3.5</v>
      </c>
      <c r="AA11" s="639"/>
      <c r="AB11" s="639"/>
      <c r="AC11" s="645"/>
      <c r="AD11" s="642">
        <v>2966917</v>
      </c>
      <c r="AE11" s="634"/>
      <c r="AF11" s="634"/>
      <c r="AG11" s="634"/>
      <c r="AH11" s="634"/>
      <c r="AI11" s="634"/>
      <c r="AJ11" s="634"/>
      <c r="AK11" s="635"/>
      <c r="AL11" s="638">
        <v>8.5</v>
      </c>
      <c r="AM11" s="639"/>
      <c r="AN11" s="639"/>
      <c r="AO11" s="640"/>
      <c r="AP11" s="630" t="s">
        <v>244</v>
      </c>
      <c r="AQ11" s="631"/>
      <c r="AR11" s="631"/>
      <c r="AS11" s="631"/>
      <c r="AT11" s="631"/>
      <c r="AU11" s="631"/>
      <c r="AV11" s="631"/>
      <c r="AW11" s="631"/>
      <c r="AX11" s="631"/>
      <c r="AY11" s="631"/>
      <c r="AZ11" s="631"/>
      <c r="BA11" s="631"/>
      <c r="BB11" s="631"/>
      <c r="BC11" s="631"/>
      <c r="BD11" s="631"/>
      <c r="BE11" s="631"/>
      <c r="BF11" s="632"/>
      <c r="BG11" s="633">
        <v>600357</v>
      </c>
      <c r="BH11" s="634"/>
      <c r="BI11" s="634"/>
      <c r="BJ11" s="634"/>
      <c r="BK11" s="634"/>
      <c r="BL11" s="634"/>
      <c r="BM11" s="634"/>
      <c r="BN11" s="635"/>
      <c r="BO11" s="636">
        <v>3.9</v>
      </c>
      <c r="BP11" s="636"/>
      <c r="BQ11" s="636"/>
      <c r="BR11" s="636"/>
      <c r="BS11" s="637">
        <v>170216</v>
      </c>
      <c r="BT11" s="637"/>
      <c r="BU11" s="637"/>
      <c r="BV11" s="637"/>
      <c r="BW11" s="637"/>
      <c r="BX11" s="637"/>
      <c r="BY11" s="637"/>
      <c r="BZ11" s="637"/>
      <c r="CA11" s="637"/>
      <c r="CB11" s="641"/>
      <c r="CD11" s="630" t="s">
        <v>245</v>
      </c>
      <c r="CE11" s="631"/>
      <c r="CF11" s="631"/>
      <c r="CG11" s="631"/>
      <c r="CH11" s="631"/>
      <c r="CI11" s="631"/>
      <c r="CJ11" s="631"/>
      <c r="CK11" s="631"/>
      <c r="CL11" s="631"/>
      <c r="CM11" s="631"/>
      <c r="CN11" s="631"/>
      <c r="CO11" s="631"/>
      <c r="CP11" s="631"/>
      <c r="CQ11" s="632"/>
      <c r="CR11" s="633">
        <v>3886746</v>
      </c>
      <c r="CS11" s="634"/>
      <c r="CT11" s="634"/>
      <c r="CU11" s="634"/>
      <c r="CV11" s="634"/>
      <c r="CW11" s="634"/>
      <c r="CX11" s="634"/>
      <c r="CY11" s="635"/>
      <c r="CZ11" s="636">
        <v>4.7</v>
      </c>
      <c r="DA11" s="636"/>
      <c r="DB11" s="636"/>
      <c r="DC11" s="636"/>
      <c r="DD11" s="642">
        <v>1607168</v>
      </c>
      <c r="DE11" s="634"/>
      <c r="DF11" s="634"/>
      <c r="DG11" s="634"/>
      <c r="DH11" s="634"/>
      <c r="DI11" s="634"/>
      <c r="DJ11" s="634"/>
      <c r="DK11" s="634"/>
      <c r="DL11" s="634"/>
      <c r="DM11" s="634"/>
      <c r="DN11" s="634"/>
      <c r="DO11" s="634"/>
      <c r="DP11" s="635"/>
      <c r="DQ11" s="642">
        <v>1865777</v>
      </c>
      <c r="DR11" s="634"/>
      <c r="DS11" s="634"/>
      <c r="DT11" s="634"/>
      <c r="DU11" s="634"/>
      <c r="DV11" s="634"/>
      <c r="DW11" s="634"/>
      <c r="DX11" s="634"/>
      <c r="DY11" s="634"/>
      <c r="DZ11" s="634"/>
      <c r="EA11" s="634"/>
      <c r="EB11" s="634"/>
      <c r="EC11" s="643"/>
    </row>
    <row r="12" spans="2:143" ht="11.25" customHeight="1" x14ac:dyDescent="0.2">
      <c r="B12" s="630" t="s">
        <v>246</v>
      </c>
      <c r="C12" s="631"/>
      <c r="D12" s="631"/>
      <c r="E12" s="631"/>
      <c r="F12" s="631"/>
      <c r="G12" s="631"/>
      <c r="H12" s="631"/>
      <c r="I12" s="631"/>
      <c r="J12" s="631"/>
      <c r="K12" s="631"/>
      <c r="L12" s="631"/>
      <c r="M12" s="631"/>
      <c r="N12" s="631"/>
      <c r="O12" s="631"/>
      <c r="P12" s="631"/>
      <c r="Q12" s="632"/>
      <c r="R12" s="633">
        <v>7575</v>
      </c>
      <c r="S12" s="634"/>
      <c r="T12" s="634"/>
      <c r="U12" s="634"/>
      <c r="V12" s="634"/>
      <c r="W12" s="634"/>
      <c r="X12" s="634"/>
      <c r="Y12" s="635"/>
      <c r="Z12" s="636">
        <v>0</v>
      </c>
      <c r="AA12" s="636"/>
      <c r="AB12" s="636"/>
      <c r="AC12" s="636"/>
      <c r="AD12" s="637">
        <v>7575</v>
      </c>
      <c r="AE12" s="637"/>
      <c r="AF12" s="637"/>
      <c r="AG12" s="637"/>
      <c r="AH12" s="637"/>
      <c r="AI12" s="637"/>
      <c r="AJ12" s="637"/>
      <c r="AK12" s="637"/>
      <c r="AL12" s="638">
        <v>0</v>
      </c>
      <c r="AM12" s="639"/>
      <c r="AN12" s="639"/>
      <c r="AO12" s="640"/>
      <c r="AP12" s="630" t="s">
        <v>247</v>
      </c>
      <c r="AQ12" s="631"/>
      <c r="AR12" s="631"/>
      <c r="AS12" s="631"/>
      <c r="AT12" s="631"/>
      <c r="AU12" s="631"/>
      <c r="AV12" s="631"/>
      <c r="AW12" s="631"/>
      <c r="AX12" s="631"/>
      <c r="AY12" s="631"/>
      <c r="AZ12" s="631"/>
      <c r="BA12" s="631"/>
      <c r="BB12" s="631"/>
      <c r="BC12" s="631"/>
      <c r="BD12" s="631"/>
      <c r="BE12" s="631"/>
      <c r="BF12" s="632"/>
      <c r="BG12" s="633">
        <v>8164557</v>
      </c>
      <c r="BH12" s="634"/>
      <c r="BI12" s="634"/>
      <c r="BJ12" s="634"/>
      <c r="BK12" s="634"/>
      <c r="BL12" s="634"/>
      <c r="BM12" s="634"/>
      <c r="BN12" s="635"/>
      <c r="BO12" s="636">
        <v>52.9</v>
      </c>
      <c r="BP12" s="636"/>
      <c r="BQ12" s="636"/>
      <c r="BR12" s="636"/>
      <c r="BS12" s="637">
        <v>1052632</v>
      </c>
      <c r="BT12" s="637"/>
      <c r="BU12" s="637"/>
      <c r="BV12" s="637"/>
      <c r="BW12" s="637"/>
      <c r="BX12" s="637"/>
      <c r="BY12" s="637"/>
      <c r="BZ12" s="637"/>
      <c r="CA12" s="637"/>
      <c r="CB12" s="641"/>
      <c r="CD12" s="630" t="s">
        <v>248</v>
      </c>
      <c r="CE12" s="631"/>
      <c r="CF12" s="631"/>
      <c r="CG12" s="631"/>
      <c r="CH12" s="631"/>
      <c r="CI12" s="631"/>
      <c r="CJ12" s="631"/>
      <c r="CK12" s="631"/>
      <c r="CL12" s="631"/>
      <c r="CM12" s="631"/>
      <c r="CN12" s="631"/>
      <c r="CO12" s="631"/>
      <c r="CP12" s="631"/>
      <c r="CQ12" s="632"/>
      <c r="CR12" s="633">
        <v>2664620</v>
      </c>
      <c r="CS12" s="634"/>
      <c r="CT12" s="634"/>
      <c r="CU12" s="634"/>
      <c r="CV12" s="634"/>
      <c r="CW12" s="634"/>
      <c r="CX12" s="634"/>
      <c r="CY12" s="635"/>
      <c r="CZ12" s="636">
        <v>3.2</v>
      </c>
      <c r="DA12" s="636"/>
      <c r="DB12" s="636"/>
      <c r="DC12" s="636"/>
      <c r="DD12" s="642">
        <v>114077</v>
      </c>
      <c r="DE12" s="634"/>
      <c r="DF12" s="634"/>
      <c r="DG12" s="634"/>
      <c r="DH12" s="634"/>
      <c r="DI12" s="634"/>
      <c r="DJ12" s="634"/>
      <c r="DK12" s="634"/>
      <c r="DL12" s="634"/>
      <c r="DM12" s="634"/>
      <c r="DN12" s="634"/>
      <c r="DO12" s="634"/>
      <c r="DP12" s="635"/>
      <c r="DQ12" s="642">
        <v>1529496</v>
      </c>
      <c r="DR12" s="634"/>
      <c r="DS12" s="634"/>
      <c r="DT12" s="634"/>
      <c r="DU12" s="634"/>
      <c r="DV12" s="634"/>
      <c r="DW12" s="634"/>
      <c r="DX12" s="634"/>
      <c r="DY12" s="634"/>
      <c r="DZ12" s="634"/>
      <c r="EA12" s="634"/>
      <c r="EB12" s="634"/>
      <c r="EC12" s="643"/>
    </row>
    <row r="13" spans="2:143" ht="11.25" customHeight="1" x14ac:dyDescent="0.2">
      <c r="B13" s="630" t="s">
        <v>249</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250</v>
      </c>
      <c r="AQ13" s="631"/>
      <c r="AR13" s="631"/>
      <c r="AS13" s="631"/>
      <c r="AT13" s="631"/>
      <c r="AU13" s="631"/>
      <c r="AV13" s="631"/>
      <c r="AW13" s="631"/>
      <c r="AX13" s="631"/>
      <c r="AY13" s="631"/>
      <c r="AZ13" s="631"/>
      <c r="BA13" s="631"/>
      <c r="BB13" s="631"/>
      <c r="BC13" s="631"/>
      <c r="BD13" s="631"/>
      <c r="BE13" s="631"/>
      <c r="BF13" s="632"/>
      <c r="BG13" s="633">
        <v>8119174</v>
      </c>
      <c r="BH13" s="634"/>
      <c r="BI13" s="634"/>
      <c r="BJ13" s="634"/>
      <c r="BK13" s="634"/>
      <c r="BL13" s="634"/>
      <c r="BM13" s="634"/>
      <c r="BN13" s="635"/>
      <c r="BO13" s="636">
        <v>52.6</v>
      </c>
      <c r="BP13" s="636"/>
      <c r="BQ13" s="636"/>
      <c r="BR13" s="636"/>
      <c r="BS13" s="637">
        <v>1052632</v>
      </c>
      <c r="BT13" s="637"/>
      <c r="BU13" s="637"/>
      <c r="BV13" s="637"/>
      <c r="BW13" s="637"/>
      <c r="BX13" s="637"/>
      <c r="BY13" s="637"/>
      <c r="BZ13" s="637"/>
      <c r="CA13" s="637"/>
      <c r="CB13" s="641"/>
      <c r="CD13" s="630" t="s">
        <v>251</v>
      </c>
      <c r="CE13" s="631"/>
      <c r="CF13" s="631"/>
      <c r="CG13" s="631"/>
      <c r="CH13" s="631"/>
      <c r="CI13" s="631"/>
      <c r="CJ13" s="631"/>
      <c r="CK13" s="631"/>
      <c r="CL13" s="631"/>
      <c r="CM13" s="631"/>
      <c r="CN13" s="631"/>
      <c r="CO13" s="631"/>
      <c r="CP13" s="631"/>
      <c r="CQ13" s="632"/>
      <c r="CR13" s="633">
        <v>5302724</v>
      </c>
      <c r="CS13" s="634"/>
      <c r="CT13" s="634"/>
      <c r="CU13" s="634"/>
      <c r="CV13" s="634"/>
      <c r="CW13" s="634"/>
      <c r="CX13" s="634"/>
      <c r="CY13" s="635"/>
      <c r="CZ13" s="636">
        <v>6.4</v>
      </c>
      <c r="DA13" s="636"/>
      <c r="DB13" s="636"/>
      <c r="DC13" s="636"/>
      <c r="DD13" s="642">
        <v>2925556</v>
      </c>
      <c r="DE13" s="634"/>
      <c r="DF13" s="634"/>
      <c r="DG13" s="634"/>
      <c r="DH13" s="634"/>
      <c r="DI13" s="634"/>
      <c r="DJ13" s="634"/>
      <c r="DK13" s="634"/>
      <c r="DL13" s="634"/>
      <c r="DM13" s="634"/>
      <c r="DN13" s="634"/>
      <c r="DO13" s="634"/>
      <c r="DP13" s="635"/>
      <c r="DQ13" s="642">
        <v>2768277</v>
      </c>
      <c r="DR13" s="634"/>
      <c r="DS13" s="634"/>
      <c r="DT13" s="634"/>
      <c r="DU13" s="634"/>
      <c r="DV13" s="634"/>
      <c r="DW13" s="634"/>
      <c r="DX13" s="634"/>
      <c r="DY13" s="634"/>
      <c r="DZ13" s="634"/>
      <c r="EA13" s="634"/>
      <c r="EB13" s="634"/>
      <c r="EC13" s="643"/>
    </row>
    <row r="14" spans="2:143" ht="11.25" customHeight="1" x14ac:dyDescent="0.2">
      <c r="B14" s="630" t="s">
        <v>252</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253</v>
      </c>
      <c r="AQ14" s="631"/>
      <c r="AR14" s="631"/>
      <c r="AS14" s="631"/>
      <c r="AT14" s="631"/>
      <c r="AU14" s="631"/>
      <c r="AV14" s="631"/>
      <c r="AW14" s="631"/>
      <c r="AX14" s="631"/>
      <c r="AY14" s="631"/>
      <c r="AZ14" s="631"/>
      <c r="BA14" s="631"/>
      <c r="BB14" s="631"/>
      <c r="BC14" s="631"/>
      <c r="BD14" s="631"/>
      <c r="BE14" s="631"/>
      <c r="BF14" s="632"/>
      <c r="BG14" s="633">
        <v>462249</v>
      </c>
      <c r="BH14" s="634"/>
      <c r="BI14" s="634"/>
      <c r="BJ14" s="634"/>
      <c r="BK14" s="634"/>
      <c r="BL14" s="634"/>
      <c r="BM14" s="634"/>
      <c r="BN14" s="635"/>
      <c r="BO14" s="636">
        <v>3</v>
      </c>
      <c r="BP14" s="636"/>
      <c r="BQ14" s="636"/>
      <c r="BR14" s="636"/>
      <c r="BS14" s="637" t="s">
        <v>127</v>
      </c>
      <c r="BT14" s="637"/>
      <c r="BU14" s="637"/>
      <c r="BV14" s="637"/>
      <c r="BW14" s="637"/>
      <c r="BX14" s="637"/>
      <c r="BY14" s="637"/>
      <c r="BZ14" s="637"/>
      <c r="CA14" s="637"/>
      <c r="CB14" s="641"/>
      <c r="CD14" s="630" t="s">
        <v>254</v>
      </c>
      <c r="CE14" s="631"/>
      <c r="CF14" s="631"/>
      <c r="CG14" s="631"/>
      <c r="CH14" s="631"/>
      <c r="CI14" s="631"/>
      <c r="CJ14" s="631"/>
      <c r="CK14" s="631"/>
      <c r="CL14" s="631"/>
      <c r="CM14" s="631"/>
      <c r="CN14" s="631"/>
      <c r="CO14" s="631"/>
      <c r="CP14" s="631"/>
      <c r="CQ14" s="632"/>
      <c r="CR14" s="633">
        <v>2668702</v>
      </c>
      <c r="CS14" s="634"/>
      <c r="CT14" s="634"/>
      <c r="CU14" s="634"/>
      <c r="CV14" s="634"/>
      <c r="CW14" s="634"/>
      <c r="CX14" s="634"/>
      <c r="CY14" s="635"/>
      <c r="CZ14" s="636">
        <v>3.2</v>
      </c>
      <c r="DA14" s="636"/>
      <c r="DB14" s="636"/>
      <c r="DC14" s="636"/>
      <c r="DD14" s="642">
        <v>614162</v>
      </c>
      <c r="DE14" s="634"/>
      <c r="DF14" s="634"/>
      <c r="DG14" s="634"/>
      <c r="DH14" s="634"/>
      <c r="DI14" s="634"/>
      <c r="DJ14" s="634"/>
      <c r="DK14" s="634"/>
      <c r="DL14" s="634"/>
      <c r="DM14" s="634"/>
      <c r="DN14" s="634"/>
      <c r="DO14" s="634"/>
      <c r="DP14" s="635"/>
      <c r="DQ14" s="642">
        <v>2020564</v>
      </c>
      <c r="DR14" s="634"/>
      <c r="DS14" s="634"/>
      <c r="DT14" s="634"/>
      <c r="DU14" s="634"/>
      <c r="DV14" s="634"/>
      <c r="DW14" s="634"/>
      <c r="DX14" s="634"/>
      <c r="DY14" s="634"/>
      <c r="DZ14" s="634"/>
      <c r="EA14" s="634"/>
      <c r="EB14" s="634"/>
      <c r="EC14" s="643"/>
    </row>
    <row r="15" spans="2:143" ht="11.25" customHeight="1" x14ac:dyDescent="0.2">
      <c r="B15" s="630" t="s">
        <v>255</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256</v>
      </c>
      <c r="AQ15" s="631"/>
      <c r="AR15" s="631"/>
      <c r="AS15" s="631"/>
      <c r="AT15" s="631"/>
      <c r="AU15" s="631"/>
      <c r="AV15" s="631"/>
      <c r="AW15" s="631"/>
      <c r="AX15" s="631"/>
      <c r="AY15" s="631"/>
      <c r="AZ15" s="631"/>
      <c r="BA15" s="631"/>
      <c r="BB15" s="631"/>
      <c r="BC15" s="631"/>
      <c r="BD15" s="631"/>
      <c r="BE15" s="631"/>
      <c r="BF15" s="632"/>
      <c r="BG15" s="633">
        <v>874872</v>
      </c>
      <c r="BH15" s="634"/>
      <c r="BI15" s="634"/>
      <c r="BJ15" s="634"/>
      <c r="BK15" s="634"/>
      <c r="BL15" s="634"/>
      <c r="BM15" s="634"/>
      <c r="BN15" s="635"/>
      <c r="BO15" s="636">
        <v>5.7</v>
      </c>
      <c r="BP15" s="636"/>
      <c r="BQ15" s="636"/>
      <c r="BR15" s="636"/>
      <c r="BS15" s="637" t="s">
        <v>127</v>
      </c>
      <c r="BT15" s="637"/>
      <c r="BU15" s="637"/>
      <c r="BV15" s="637"/>
      <c r="BW15" s="637"/>
      <c r="BX15" s="637"/>
      <c r="BY15" s="637"/>
      <c r="BZ15" s="637"/>
      <c r="CA15" s="637"/>
      <c r="CB15" s="641"/>
      <c r="CD15" s="630" t="s">
        <v>257</v>
      </c>
      <c r="CE15" s="631"/>
      <c r="CF15" s="631"/>
      <c r="CG15" s="631"/>
      <c r="CH15" s="631"/>
      <c r="CI15" s="631"/>
      <c r="CJ15" s="631"/>
      <c r="CK15" s="631"/>
      <c r="CL15" s="631"/>
      <c r="CM15" s="631"/>
      <c r="CN15" s="631"/>
      <c r="CO15" s="631"/>
      <c r="CP15" s="631"/>
      <c r="CQ15" s="632"/>
      <c r="CR15" s="633">
        <v>4518469</v>
      </c>
      <c r="CS15" s="634"/>
      <c r="CT15" s="634"/>
      <c r="CU15" s="634"/>
      <c r="CV15" s="634"/>
      <c r="CW15" s="634"/>
      <c r="CX15" s="634"/>
      <c r="CY15" s="635"/>
      <c r="CZ15" s="636">
        <v>5.5</v>
      </c>
      <c r="DA15" s="636"/>
      <c r="DB15" s="636"/>
      <c r="DC15" s="636"/>
      <c r="DD15" s="642">
        <v>923192</v>
      </c>
      <c r="DE15" s="634"/>
      <c r="DF15" s="634"/>
      <c r="DG15" s="634"/>
      <c r="DH15" s="634"/>
      <c r="DI15" s="634"/>
      <c r="DJ15" s="634"/>
      <c r="DK15" s="634"/>
      <c r="DL15" s="634"/>
      <c r="DM15" s="634"/>
      <c r="DN15" s="634"/>
      <c r="DO15" s="634"/>
      <c r="DP15" s="635"/>
      <c r="DQ15" s="642">
        <v>3402586</v>
      </c>
      <c r="DR15" s="634"/>
      <c r="DS15" s="634"/>
      <c r="DT15" s="634"/>
      <c r="DU15" s="634"/>
      <c r="DV15" s="634"/>
      <c r="DW15" s="634"/>
      <c r="DX15" s="634"/>
      <c r="DY15" s="634"/>
      <c r="DZ15" s="634"/>
      <c r="EA15" s="634"/>
      <c r="EB15" s="634"/>
      <c r="EC15" s="643"/>
    </row>
    <row r="16" spans="2:143" ht="11.25" customHeight="1" x14ac:dyDescent="0.2">
      <c r="B16" s="630" t="s">
        <v>258</v>
      </c>
      <c r="C16" s="631"/>
      <c r="D16" s="631"/>
      <c r="E16" s="631"/>
      <c r="F16" s="631"/>
      <c r="G16" s="631"/>
      <c r="H16" s="631"/>
      <c r="I16" s="631"/>
      <c r="J16" s="631"/>
      <c r="K16" s="631"/>
      <c r="L16" s="631"/>
      <c r="M16" s="631"/>
      <c r="N16" s="631"/>
      <c r="O16" s="631"/>
      <c r="P16" s="631"/>
      <c r="Q16" s="632"/>
      <c r="R16" s="633">
        <v>36316</v>
      </c>
      <c r="S16" s="634"/>
      <c r="T16" s="634"/>
      <c r="U16" s="634"/>
      <c r="V16" s="634"/>
      <c r="W16" s="634"/>
      <c r="X16" s="634"/>
      <c r="Y16" s="635"/>
      <c r="Z16" s="636">
        <v>0</v>
      </c>
      <c r="AA16" s="636"/>
      <c r="AB16" s="636"/>
      <c r="AC16" s="636"/>
      <c r="AD16" s="637">
        <v>36316</v>
      </c>
      <c r="AE16" s="637"/>
      <c r="AF16" s="637"/>
      <c r="AG16" s="637"/>
      <c r="AH16" s="637"/>
      <c r="AI16" s="637"/>
      <c r="AJ16" s="637"/>
      <c r="AK16" s="637"/>
      <c r="AL16" s="638">
        <v>0.1</v>
      </c>
      <c r="AM16" s="639"/>
      <c r="AN16" s="639"/>
      <c r="AO16" s="640"/>
      <c r="AP16" s="630" t="s">
        <v>259</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260</v>
      </c>
      <c r="CE16" s="631"/>
      <c r="CF16" s="631"/>
      <c r="CG16" s="631"/>
      <c r="CH16" s="631"/>
      <c r="CI16" s="631"/>
      <c r="CJ16" s="631"/>
      <c r="CK16" s="631"/>
      <c r="CL16" s="631"/>
      <c r="CM16" s="631"/>
      <c r="CN16" s="631"/>
      <c r="CO16" s="631"/>
      <c r="CP16" s="631"/>
      <c r="CQ16" s="632"/>
      <c r="CR16" s="633">
        <v>11713495</v>
      </c>
      <c r="CS16" s="634"/>
      <c r="CT16" s="634"/>
      <c r="CU16" s="634"/>
      <c r="CV16" s="634"/>
      <c r="CW16" s="634"/>
      <c r="CX16" s="634"/>
      <c r="CY16" s="635"/>
      <c r="CZ16" s="636">
        <v>14.2</v>
      </c>
      <c r="DA16" s="636"/>
      <c r="DB16" s="636"/>
      <c r="DC16" s="636"/>
      <c r="DD16" s="642" t="s">
        <v>127</v>
      </c>
      <c r="DE16" s="634"/>
      <c r="DF16" s="634"/>
      <c r="DG16" s="634"/>
      <c r="DH16" s="634"/>
      <c r="DI16" s="634"/>
      <c r="DJ16" s="634"/>
      <c r="DK16" s="634"/>
      <c r="DL16" s="634"/>
      <c r="DM16" s="634"/>
      <c r="DN16" s="634"/>
      <c r="DO16" s="634"/>
      <c r="DP16" s="635"/>
      <c r="DQ16" s="642">
        <v>525334</v>
      </c>
      <c r="DR16" s="634"/>
      <c r="DS16" s="634"/>
      <c r="DT16" s="634"/>
      <c r="DU16" s="634"/>
      <c r="DV16" s="634"/>
      <c r="DW16" s="634"/>
      <c r="DX16" s="634"/>
      <c r="DY16" s="634"/>
      <c r="DZ16" s="634"/>
      <c r="EA16" s="634"/>
      <c r="EB16" s="634"/>
      <c r="EC16" s="643"/>
    </row>
    <row r="17" spans="2:133" ht="11.25" customHeight="1" x14ac:dyDescent="0.2">
      <c r="B17" s="630" t="s">
        <v>261</v>
      </c>
      <c r="C17" s="631"/>
      <c r="D17" s="631"/>
      <c r="E17" s="631"/>
      <c r="F17" s="631"/>
      <c r="G17" s="631"/>
      <c r="H17" s="631"/>
      <c r="I17" s="631"/>
      <c r="J17" s="631"/>
      <c r="K17" s="631"/>
      <c r="L17" s="631"/>
      <c r="M17" s="631"/>
      <c r="N17" s="631"/>
      <c r="O17" s="631"/>
      <c r="P17" s="631"/>
      <c r="Q17" s="632"/>
      <c r="R17" s="633">
        <v>169089</v>
      </c>
      <c r="S17" s="634"/>
      <c r="T17" s="634"/>
      <c r="U17" s="634"/>
      <c r="V17" s="634"/>
      <c r="W17" s="634"/>
      <c r="X17" s="634"/>
      <c r="Y17" s="635"/>
      <c r="Z17" s="636">
        <v>0.2</v>
      </c>
      <c r="AA17" s="636"/>
      <c r="AB17" s="636"/>
      <c r="AC17" s="636"/>
      <c r="AD17" s="637">
        <v>169089</v>
      </c>
      <c r="AE17" s="637"/>
      <c r="AF17" s="637"/>
      <c r="AG17" s="637"/>
      <c r="AH17" s="637"/>
      <c r="AI17" s="637"/>
      <c r="AJ17" s="637"/>
      <c r="AK17" s="637"/>
      <c r="AL17" s="638">
        <v>0.5</v>
      </c>
      <c r="AM17" s="639"/>
      <c r="AN17" s="639"/>
      <c r="AO17" s="640"/>
      <c r="AP17" s="630" t="s">
        <v>262</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263</v>
      </c>
      <c r="CE17" s="631"/>
      <c r="CF17" s="631"/>
      <c r="CG17" s="631"/>
      <c r="CH17" s="631"/>
      <c r="CI17" s="631"/>
      <c r="CJ17" s="631"/>
      <c r="CK17" s="631"/>
      <c r="CL17" s="631"/>
      <c r="CM17" s="631"/>
      <c r="CN17" s="631"/>
      <c r="CO17" s="631"/>
      <c r="CP17" s="631"/>
      <c r="CQ17" s="632"/>
      <c r="CR17" s="633">
        <v>6348997</v>
      </c>
      <c r="CS17" s="634"/>
      <c r="CT17" s="634"/>
      <c r="CU17" s="634"/>
      <c r="CV17" s="634"/>
      <c r="CW17" s="634"/>
      <c r="CX17" s="634"/>
      <c r="CY17" s="635"/>
      <c r="CZ17" s="636">
        <v>7.7</v>
      </c>
      <c r="DA17" s="636"/>
      <c r="DB17" s="636"/>
      <c r="DC17" s="636"/>
      <c r="DD17" s="642" t="s">
        <v>127</v>
      </c>
      <c r="DE17" s="634"/>
      <c r="DF17" s="634"/>
      <c r="DG17" s="634"/>
      <c r="DH17" s="634"/>
      <c r="DI17" s="634"/>
      <c r="DJ17" s="634"/>
      <c r="DK17" s="634"/>
      <c r="DL17" s="634"/>
      <c r="DM17" s="634"/>
      <c r="DN17" s="634"/>
      <c r="DO17" s="634"/>
      <c r="DP17" s="635"/>
      <c r="DQ17" s="642">
        <v>6242366</v>
      </c>
      <c r="DR17" s="634"/>
      <c r="DS17" s="634"/>
      <c r="DT17" s="634"/>
      <c r="DU17" s="634"/>
      <c r="DV17" s="634"/>
      <c r="DW17" s="634"/>
      <c r="DX17" s="634"/>
      <c r="DY17" s="634"/>
      <c r="DZ17" s="634"/>
      <c r="EA17" s="634"/>
      <c r="EB17" s="634"/>
      <c r="EC17" s="643"/>
    </row>
    <row r="18" spans="2:133" ht="11.25" customHeight="1" x14ac:dyDescent="0.2">
      <c r="B18" s="630" t="s">
        <v>264</v>
      </c>
      <c r="C18" s="631"/>
      <c r="D18" s="631"/>
      <c r="E18" s="631"/>
      <c r="F18" s="631"/>
      <c r="G18" s="631"/>
      <c r="H18" s="631"/>
      <c r="I18" s="631"/>
      <c r="J18" s="631"/>
      <c r="K18" s="631"/>
      <c r="L18" s="631"/>
      <c r="M18" s="631"/>
      <c r="N18" s="631"/>
      <c r="O18" s="631"/>
      <c r="P18" s="631"/>
      <c r="Q18" s="632"/>
      <c r="R18" s="633">
        <v>290744</v>
      </c>
      <c r="S18" s="634"/>
      <c r="T18" s="634"/>
      <c r="U18" s="634"/>
      <c r="V18" s="634"/>
      <c r="W18" s="634"/>
      <c r="X18" s="634"/>
      <c r="Y18" s="635"/>
      <c r="Z18" s="636">
        <v>0.3</v>
      </c>
      <c r="AA18" s="636"/>
      <c r="AB18" s="636"/>
      <c r="AC18" s="636"/>
      <c r="AD18" s="637">
        <v>290744</v>
      </c>
      <c r="AE18" s="637"/>
      <c r="AF18" s="637"/>
      <c r="AG18" s="637"/>
      <c r="AH18" s="637"/>
      <c r="AI18" s="637"/>
      <c r="AJ18" s="637"/>
      <c r="AK18" s="637"/>
      <c r="AL18" s="638">
        <v>0.80000001192092896</v>
      </c>
      <c r="AM18" s="639"/>
      <c r="AN18" s="639"/>
      <c r="AO18" s="640"/>
      <c r="AP18" s="630" t="s">
        <v>265</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266</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2">
      <c r="B19" s="630" t="s">
        <v>267</v>
      </c>
      <c r="C19" s="631"/>
      <c r="D19" s="631"/>
      <c r="E19" s="631"/>
      <c r="F19" s="631"/>
      <c r="G19" s="631"/>
      <c r="H19" s="631"/>
      <c r="I19" s="631"/>
      <c r="J19" s="631"/>
      <c r="K19" s="631"/>
      <c r="L19" s="631"/>
      <c r="M19" s="631"/>
      <c r="N19" s="631"/>
      <c r="O19" s="631"/>
      <c r="P19" s="631"/>
      <c r="Q19" s="632"/>
      <c r="R19" s="633">
        <v>85236</v>
      </c>
      <c r="S19" s="634"/>
      <c r="T19" s="634"/>
      <c r="U19" s="634"/>
      <c r="V19" s="634"/>
      <c r="W19" s="634"/>
      <c r="X19" s="634"/>
      <c r="Y19" s="635"/>
      <c r="Z19" s="636">
        <v>0.1</v>
      </c>
      <c r="AA19" s="636"/>
      <c r="AB19" s="636"/>
      <c r="AC19" s="636"/>
      <c r="AD19" s="637">
        <v>85236</v>
      </c>
      <c r="AE19" s="637"/>
      <c r="AF19" s="637"/>
      <c r="AG19" s="637"/>
      <c r="AH19" s="637"/>
      <c r="AI19" s="637"/>
      <c r="AJ19" s="637"/>
      <c r="AK19" s="637"/>
      <c r="AL19" s="638">
        <v>0.2</v>
      </c>
      <c r="AM19" s="639"/>
      <c r="AN19" s="639"/>
      <c r="AO19" s="640"/>
      <c r="AP19" s="630" t="s">
        <v>268</v>
      </c>
      <c r="AQ19" s="631"/>
      <c r="AR19" s="631"/>
      <c r="AS19" s="631"/>
      <c r="AT19" s="631"/>
      <c r="AU19" s="631"/>
      <c r="AV19" s="631"/>
      <c r="AW19" s="631"/>
      <c r="AX19" s="631"/>
      <c r="AY19" s="631"/>
      <c r="AZ19" s="631"/>
      <c r="BA19" s="631"/>
      <c r="BB19" s="631"/>
      <c r="BC19" s="631"/>
      <c r="BD19" s="631"/>
      <c r="BE19" s="631"/>
      <c r="BF19" s="632"/>
      <c r="BG19" s="633">
        <v>8862</v>
      </c>
      <c r="BH19" s="634"/>
      <c r="BI19" s="634"/>
      <c r="BJ19" s="634"/>
      <c r="BK19" s="634"/>
      <c r="BL19" s="634"/>
      <c r="BM19" s="634"/>
      <c r="BN19" s="635"/>
      <c r="BO19" s="636">
        <v>0.1</v>
      </c>
      <c r="BP19" s="636"/>
      <c r="BQ19" s="636"/>
      <c r="BR19" s="636"/>
      <c r="BS19" s="637" t="s">
        <v>127</v>
      </c>
      <c r="BT19" s="637"/>
      <c r="BU19" s="637"/>
      <c r="BV19" s="637"/>
      <c r="BW19" s="637"/>
      <c r="BX19" s="637"/>
      <c r="BY19" s="637"/>
      <c r="BZ19" s="637"/>
      <c r="CA19" s="637"/>
      <c r="CB19" s="641"/>
      <c r="CD19" s="630" t="s">
        <v>269</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2">
      <c r="B20" s="630" t="s">
        <v>270</v>
      </c>
      <c r="C20" s="631"/>
      <c r="D20" s="631"/>
      <c r="E20" s="631"/>
      <c r="F20" s="631"/>
      <c r="G20" s="631"/>
      <c r="H20" s="631"/>
      <c r="I20" s="631"/>
      <c r="J20" s="631"/>
      <c r="K20" s="631"/>
      <c r="L20" s="631"/>
      <c r="M20" s="631"/>
      <c r="N20" s="631"/>
      <c r="O20" s="631"/>
      <c r="P20" s="631"/>
      <c r="Q20" s="632"/>
      <c r="R20" s="633">
        <v>11561</v>
      </c>
      <c r="S20" s="634"/>
      <c r="T20" s="634"/>
      <c r="U20" s="634"/>
      <c r="V20" s="634"/>
      <c r="W20" s="634"/>
      <c r="X20" s="634"/>
      <c r="Y20" s="635"/>
      <c r="Z20" s="636">
        <v>0</v>
      </c>
      <c r="AA20" s="636"/>
      <c r="AB20" s="636"/>
      <c r="AC20" s="636"/>
      <c r="AD20" s="637">
        <v>11561</v>
      </c>
      <c r="AE20" s="637"/>
      <c r="AF20" s="637"/>
      <c r="AG20" s="637"/>
      <c r="AH20" s="637"/>
      <c r="AI20" s="637"/>
      <c r="AJ20" s="637"/>
      <c r="AK20" s="637"/>
      <c r="AL20" s="638">
        <v>0</v>
      </c>
      <c r="AM20" s="639"/>
      <c r="AN20" s="639"/>
      <c r="AO20" s="640"/>
      <c r="AP20" s="630" t="s">
        <v>271</v>
      </c>
      <c r="AQ20" s="631"/>
      <c r="AR20" s="631"/>
      <c r="AS20" s="631"/>
      <c r="AT20" s="631"/>
      <c r="AU20" s="631"/>
      <c r="AV20" s="631"/>
      <c r="AW20" s="631"/>
      <c r="AX20" s="631"/>
      <c r="AY20" s="631"/>
      <c r="AZ20" s="631"/>
      <c r="BA20" s="631"/>
      <c r="BB20" s="631"/>
      <c r="BC20" s="631"/>
      <c r="BD20" s="631"/>
      <c r="BE20" s="631"/>
      <c r="BF20" s="632"/>
      <c r="BG20" s="633">
        <v>8862</v>
      </c>
      <c r="BH20" s="634"/>
      <c r="BI20" s="634"/>
      <c r="BJ20" s="634"/>
      <c r="BK20" s="634"/>
      <c r="BL20" s="634"/>
      <c r="BM20" s="634"/>
      <c r="BN20" s="635"/>
      <c r="BO20" s="636">
        <v>0.1</v>
      </c>
      <c r="BP20" s="636"/>
      <c r="BQ20" s="636"/>
      <c r="BR20" s="636"/>
      <c r="BS20" s="637" t="s">
        <v>127</v>
      </c>
      <c r="BT20" s="637"/>
      <c r="BU20" s="637"/>
      <c r="BV20" s="637"/>
      <c r="BW20" s="637"/>
      <c r="BX20" s="637"/>
      <c r="BY20" s="637"/>
      <c r="BZ20" s="637"/>
      <c r="CA20" s="637"/>
      <c r="CB20" s="641"/>
      <c r="CD20" s="630" t="s">
        <v>272</v>
      </c>
      <c r="CE20" s="631"/>
      <c r="CF20" s="631"/>
      <c r="CG20" s="631"/>
      <c r="CH20" s="631"/>
      <c r="CI20" s="631"/>
      <c r="CJ20" s="631"/>
      <c r="CK20" s="631"/>
      <c r="CL20" s="631"/>
      <c r="CM20" s="631"/>
      <c r="CN20" s="631"/>
      <c r="CO20" s="631"/>
      <c r="CP20" s="631"/>
      <c r="CQ20" s="632"/>
      <c r="CR20" s="633">
        <v>82346251</v>
      </c>
      <c r="CS20" s="634"/>
      <c r="CT20" s="634"/>
      <c r="CU20" s="634"/>
      <c r="CV20" s="634"/>
      <c r="CW20" s="634"/>
      <c r="CX20" s="634"/>
      <c r="CY20" s="635"/>
      <c r="CZ20" s="636">
        <v>100</v>
      </c>
      <c r="DA20" s="636"/>
      <c r="DB20" s="636"/>
      <c r="DC20" s="636"/>
      <c r="DD20" s="642">
        <v>7210093</v>
      </c>
      <c r="DE20" s="634"/>
      <c r="DF20" s="634"/>
      <c r="DG20" s="634"/>
      <c r="DH20" s="634"/>
      <c r="DI20" s="634"/>
      <c r="DJ20" s="634"/>
      <c r="DK20" s="634"/>
      <c r="DL20" s="634"/>
      <c r="DM20" s="634"/>
      <c r="DN20" s="634"/>
      <c r="DO20" s="634"/>
      <c r="DP20" s="635"/>
      <c r="DQ20" s="642">
        <v>39113596</v>
      </c>
      <c r="DR20" s="634"/>
      <c r="DS20" s="634"/>
      <c r="DT20" s="634"/>
      <c r="DU20" s="634"/>
      <c r="DV20" s="634"/>
      <c r="DW20" s="634"/>
      <c r="DX20" s="634"/>
      <c r="DY20" s="634"/>
      <c r="DZ20" s="634"/>
      <c r="EA20" s="634"/>
      <c r="EB20" s="634"/>
      <c r="EC20" s="643"/>
    </row>
    <row r="21" spans="2:133" ht="11.25" customHeight="1" x14ac:dyDescent="0.2">
      <c r="B21" s="630" t="s">
        <v>273</v>
      </c>
      <c r="C21" s="631"/>
      <c r="D21" s="631"/>
      <c r="E21" s="631"/>
      <c r="F21" s="631"/>
      <c r="G21" s="631"/>
      <c r="H21" s="631"/>
      <c r="I21" s="631"/>
      <c r="J21" s="631"/>
      <c r="K21" s="631"/>
      <c r="L21" s="631"/>
      <c r="M21" s="631"/>
      <c r="N21" s="631"/>
      <c r="O21" s="631"/>
      <c r="P21" s="631"/>
      <c r="Q21" s="632"/>
      <c r="R21" s="633">
        <v>6559</v>
      </c>
      <c r="S21" s="634"/>
      <c r="T21" s="634"/>
      <c r="U21" s="634"/>
      <c r="V21" s="634"/>
      <c r="W21" s="634"/>
      <c r="X21" s="634"/>
      <c r="Y21" s="635"/>
      <c r="Z21" s="636">
        <v>0</v>
      </c>
      <c r="AA21" s="636"/>
      <c r="AB21" s="636"/>
      <c r="AC21" s="636"/>
      <c r="AD21" s="637">
        <v>6559</v>
      </c>
      <c r="AE21" s="637"/>
      <c r="AF21" s="637"/>
      <c r="AG21" s="637"/>
      <c r="AH21" s="637"/>
      <c r="AI21" s="637"/>
      <c r="AJ21" s="637"/>
      <c r="AK21" s="637"/>
      <c r="AL21" s="638">
        <v>0</v>
      </c>
      <c r="AM21" s="639"/>
      <c r="AN21" s="639"/>
      <c r="AO21" s="640"/>
      <c r="AP21" s="630" t="s">
        <v>274</v>
      </c>
      <c r="AQ21" s="646"/>
      <c r="AR21" s="646"/>
      <c r="AS21" s="646"/>
      <c r="AT21" s="646"/>
      <c r="AU21" s="646"/>
      <c r="AV21" s="646"/>
      <c r="AW21" s="646"/>
      <c r="AX21" s="646"/>
      <c r="AY21" s="646"/>
      <c r="AZ21" s="646"/>
      <c r="BA21" s="646"/>
      <c r="BB21" s="646"/>
      <c r="BC21" s="646"/>
      <c r="BD21" s="646"/>
      <c r="BE21" s="646"/>
      <c r="BF21" s="647"/>
      <c r="BG21" s="633">
        <v>8862</v>
      </c>
      <c r="BH21" s="634"/>
      <c r="BI21" s="634"/>
      <c r="BJ21" s="634"/>
      <c r="BK21" s="634"/>
      <c r="BL21" s="634"/>
      <c r="BM21" s="634"/>
      <c r="BN21" s="635"/>
      <c r="BO21" s="636">
        <v>0.1</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4" t="s">
        <v>275</v>
      </c>
      <c r="C22" s="665"/>
      <c r="D22" s="665"/>
      <c r="E22" s="665"/>
      <c r="F22" s="665"/>
      <c r="G22" s="665"/>
      <c r="H22" s="665"/>
      <c r="I22" s="665"/>
      <c r="J22" s="665"/>
      <c r="K22" s="665"/>
      <c r="L22" s="665"/>
      <c r="M22" s="665"/>
      <c r="N22" s="665"/>
      <c r="O22" s="665"/>
      <c r="P22" s="665"/>
      <c r="Q22" s="666"/>
      <c r="R22" s="633">
        <v>187388</v>
      </c>
      <c r="S22" s="634"/>
      <c r="T22" s="634"/>
      <c r="U22" s="634"/>
      <c r="V22" s="634"/>
      <c r="W22" s="634"/>
      <c r="X22" s="634"/>
      <c r="Y22" s="635"/>
      <c r="Z22" s="636">
        <v>0.2</v>
      </c>
      <c r="AA22" s="636"/>
      <c r="AB22" s="636"/>
      <c r="AC22" s="636"/>
      <c r="AD22" s="637">
        <v>187388</v>
      </c>
      <c r="AE22" s="637"/>
      <c r="AF22" s="637"/>
      <c r="AG22" s="637"/>
      <c r="AH22" s="637"/>
      <c r="AI22" s="637"/>
      <c r="AJ22" s="637"/>
      <c r="AK22" s="637"/>
      <c r="AL22" s="638">
        <v>0.5</v>
      </c>
      <c r="AM22" s="639"/>
      <c r="AN22" s="639"/>
      <c r="AO22" s="640"/>
      <c r="AP22" s="630" t="s">
        <v>276</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277</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278</v>
      </c>
      <c r="C23" s="631"/>
      <c r="D23" s="631"/>
      <c r="E23" s="631"/>
      <c r="F23" s="631"/>
      <c r="G23" s="631"/>
      <c r="H23" s="631"/>
      <c r="I23" s="631"/>
      <c r="J23" s="631"/>
      <c r="K23" s="631"/>
      <c r="L23" s="631"/>
      <c r="M23" s="631"/>
      <c r="N23" s="631"/>
      <c r="O23" s="631"/>
      <c r="P23" s="631"/>
      <c r="Q23" s="632"/>
      <c r="R23" s="633">
        <v>16824539</v>
      </c>
      <c r="S23" s="634"/>
      <c r="T23" s="634"/>
      <c r="U23" s="634"/>
      <c r="V23" s="634"/>
      <c r="W23" s="634"/>
      <c r="X23" s="634"/>
      <c r="Y23" s="635"/>
      <c r="Z23" s="636">
        <v>20</v>
      </c>
      <c r="AA23" s="636"/>
      <c r="AB23" s="636"/>
      <c r="AC23" s="636"/>
      <c r="AD23" s="637">
        <v>15013716</v>
      </c>
      <c r="AE23" s="637"/>
      <c r="AF23" s="637"/>
      <c r="AG23" s="637"/>
      <c r="AH23" s="637"/>
      <c r="AI23" s="637"/>
      <c r="AJ23" s="637"/>
      <c r="AK23" s="637"/>
      <c r="AL23" s="638">
        <v>43.3</v>
      </c>
      <c r="AM23" s="639"/>
      <c r="AN23" s="639"/>
      <c r="AO23" s="640"/>
      <c r="AP23" s="630" t="s">
        <v>279</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219</v>
      </c>
      <c r="CE23" s="616"/>
      <c r="CF23" s="616"/>
      <c r="CG23" s="616"/>
      <c r="CH23" s="616"/>
      <c r="CI23" s="616"/>
      <c r="CJ23" s="616"/>
      <c r="CK23" s="616"/>
      <c r="CL23" s="616"/>
      <c r="CM23" s="616"/>
      <c r="CN23" s="616"/>
      <c r="CO23" s="616"/>
      <c r="CP23" s="616"/>
      <c r="CQ23" s="617"/>
      <c r="CR23" s="615" t="s">
        <v>280</v>
      </c>
      <c r="CS23" s="616"/>
      <c r="CT23" s="616"/>
      <c r="CU23" s="616"/>
      <c r="CV23" s="616"/>
      <c r="CW23" s="616"/>
      <c r="CX23" s="616"/>
      <c r="CY23" s="617"/>
      <c r="CZ23" s="615" t="s">
        <v>281</v>
      </c>
      <c r="DA23" s="616"/>
      <c r="DB23" s="616"/>
      <c r="DC23" s="617"/>
      <c r="DD23" s="615" t="s">
        <v>282</v>
      </c>
      <c r="DE23" s="616"/>
      <c r="DF23" s="616"/>
      <c r="DG23" s="616"/>
      <c r="DH23" s="616"/>
      <c r="DI23" s="616"/>
      <c r="DJ23" s="616"/>
      <c r="DK23" s="617"/>
      <c r="DL23" s="657" t="s">
        <v>283</v>
      </c>
      <c r="DM23" s="658"/>
      <c r="DN23" s="658"/>
      <c r="DO23" s="658"/>
      <c r="DP23" s="658"/>
      <c r="DQ23" s="658"/>
      <c r="DR23" s="658"/>
      <c r="DS23" s="658"/>
      <c r="DT23" s="658"/>
      <c r="DU23" s="658"/>
      <c r="DV23" s="659"/>
      <c r="DW23" s="615" t="s">
        <v>284</v>
      </c>
      <c r="DX23" s="616"/>
      <c r="DY23" s="616"/>
      <c r="DZ23" s="616"/>
      <c r="EA23" s="616"/>
      <c r="EB23" s="616"/>
      <c r="EC23" s="617"/>
    </row>
    <row r="24" spans="2:133" ht="11.25" customHeight="1" x14ac:dyDescent="0.2">
      <c r="B24" s="630" t="s">
        <v>285</v>
      </c>
      <c r="C24" s="631"/>
      <c r="D24" s="631"/>
      <c r="E24" s="631"/>
      <c r="F24" s="631"/>
      <c r="G24" s="631"/>
      <c r="H24" s="631"/>
      <c r="I24" s="631"/>
      <c r="J24" s="631"/>
      <c r="K24" s="631"/>
      <c r="L24" s="631"/>
      <c r="M24" s="631"/>
      <c r="N24" s="631"/>
      <c r="O24" s="631"/>
      <c r="P24" s="631"/>
      <c r="Q24" s="632"/>
      <c r="R24" s="633">
        <v>15013716</v>
      </c>
      <c r="S24" s="634"/>
      <c r="T24" s="634"/>
      <c r="U24" s="634"/>
      <c r="V24" s="634"/>
      <c r="W24" s="634"/>
      <c r="X24" s="634"/>
      <c r="Y24" s="635"/>
      <c r="Z24" s="636">
        <v>17.899999999999999</v>
      </c>
      <c r="AA24" s="636"/>
      <c r="AB24" s="636"/>
      <c r="AC24" s="636"/>
      <c r="AD24" s="637">
        <v>15013716</v>
      </c>
      <c r="AE24" s="637"/>
      <c r="AF24" s="637"/>
      <c r="AG24" s="637"/>
      <c r="AH24" s="637"/>
      <c r="AI24" s="637"/>
      <c r="AJ24" s="637"/>
      <c r="AK24" s="637"/>
      <c r="AL24" s="638">
        <v>43.3</v>
      </c>
      <c r="AM24" s="639"/>
      <c r="AN24" s="639"/>
      <c r="AO24" s="640"/>
      <c r="AP24" s="630" t="s">
        <v>286</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287</v>
      </c>
      <c r="CE24" s="620"/>
      <c r="CF24" s="620"/>
      <c r="CG24" s="620"/>
      <c r="CH24" s="620"/>
      <c r="CI24" s="620"/>
      <c r="CJ24" s="620"/>
      <c r="CK24" s="620"/>
      <c r="CL24" s="620"/>
      <c r="CM24" s="620"/>
      <c r="CN24" s="620"/>
      <c r="CO24" s="620"/>
      <c r="CP24" s="620"/>
      <c r="CQ24" s="621"/>
      <c r="CR24" s="622">
        <v>34378791</v>
      </c>
      <c r="CS24" s="623"/>
      <c r="CT24" s="623"/>
      <c r="CU24" s="623"/>
      <c r="CV24" s="623"/>
      <c r="CW24" s="623"/>
      <c r="CX24" s="623"/>
      <c r="CY24" s="624"/>
      <c r="CZ24" s="627">
        <v>41.7</v>
      </c>
      <c r="DA24" s="628"/>
      <c r="DB24" s="628"/>
      <c r="DC24" s="644"/>
      <c r="DD24" s="667">
        <v>19550983</v>
      </c>
      <c r="DE24" s="623"/>
      <c r="DF24" s="623"/>
      <c r="DG24" s="623"/>
      <c r="DH24" s="623"/>
      <c r="DI24" s="623"/>
      <c r="DJ24" s="623"/>
      <c r="DK24" s="624"/>
      <c r="DL24" s="667">
        <v>19014778</v>
      </c>
      <c r="DM24" s="623"/>
      <c r="DN24" s="623"/>
      <c r="DO24" s="623"/>
      <c r="DP24" s="623"/>
      <c r="DQ24" s="623"/>
      <c r="DR24" s="623"/>
      <c r="DS24" s="623"/>
      <c r="DT24" s="623"/>
      <c r="DU24" s="623"/>
      <c r="DV24" s="624"/>
      <c r="DW24" s="627">
        <v>52.8</v>
      </c>
      <c r="DX24" s="628"/>
      <c r="DY24" s="628"/>
      <c r="DZ24" s="628"/>
      <c r="EA24" s="628"/>
      <c r="EB24" s="628"/>
      <c r="EC24" s="629"/>
    </row>
    <row r="25" spans="2:133" ht="11.25" customHeight="1" x14ac:dyDescent="0.2">
      <c r="B25" s="630" t="s">
        <v>288</v>
      </c>
      <c r="C25" s="631"/>
      <c r="D25" s="631"/>
      <c r="E25" s="631"/>
      <c r="F25" s="631"/>
      <c r="G25" s="631"/>
      <c r="H25" s="631"/>
      <c r="I25" s="631"/>
      <c r="J25" s="631"/>
      <c r="K25" s="631"/>
      <c r="L25" s="631"/>
      <c r="M25" s="631"/>
      <c r="N25" s="631"/>
      <c r="O25" s="631"/>
      <c r="P25" s="631"/>
      <c r="Q25" s="632"/>
      <c r="R25" s="633">
        <v>1810823</v>
      </c>
      <c r="S25" s="634"/>
      <c r="T25" s="634"/>
      <c r="U25" s="634"/>
      <c r="V25" s="634"/>
      <c r="W25" s="634"/>
      <c r="X25" s="634"/>
      <c r="Y25" s="635"/>
      <c r="Z25" s="636">
        <v>2.2000000000000002</v>
      </c>
      <c r="AA25" s="636"/>
      <c r="AB25" s="636"/>
      <c r="AC25" s="636"/>
      <c r="AD25" s="637" t="s">
        <v>127</v>
      </c>
      <c r="AE25" s="637"/>
      <c r="AF25" s="637"/>
      <c r="AG25" s="637"/>
      <c r="AH25" s="637"/>
      <c r="AI25" s="637"/>
      <c r="AJ25" s="637"/>
      <c r="AK25" s="637"/>
      <c r="AL25" s="638" t="s">
        <v>127</v>
      </c>
      <c r="AM25" s="639"/>
      <c r="AN25" s="639"/>
      <c r="AO25" s="640"/>
      <c r="AP25" s="630" t="s">
        <v>289</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290</v>
      </c>
      <c r="CE25" s="631"/>
      <c r="CF25" s="631"/>
      <c r="CG25" s="631"/>
      <c r="CH25" s="631"/>
      <c r="CI25" s="631"/>
      <c r="CJ25" s="631"/>
      <c r="CK25" s="631"/>
      <c r="CL25" s="631"/>
      <c r="CM25" s="631"/>
      <c r="CN25" s="631"/>
      <c r="CO25" s="631"/>
      <c r="CP25" s="631"/>
      <c r="CQ25" s="632"/>
      <c r="CR25" s="633">
        <v>9037201</v>
      </c>
      <c r="CS25" s="660"/>
      <c r="CT25" s="660"/>
      <c r="CU25" s="660"/>
      <c r="CV25" s="660"/>
      <c r="CW25" s="660"/>
      <c r="CX25" s="660"/>
      <c r="CY25" s="661"/>
      <c r="CZ25" s="638">
        <v>11</v>
      </c>
      <c r="DA25" s="662"/>
      <c r="DB25" s="662"/>
      <c r="DC25" s="668"/>
      <c r="DD25" s="642">
        <v>8581742</v>
      </c>
      <c r="DE25" s="660"/>
      <c r="DF25" s="660"/>
      <c r="DG25" s="660"/>
      <c r="DH25" s="660"/>
      <c r="DI25" s="660"/>
      <c r="DJ25" s="660"/>
      <c r="DK25" s="661"/>
      <c r="DL25" s="642">
        <v>8343292</v>
      </c>
      <c r="DM25" s="660"/>
      <c r="DN25" s="660"/>
      <c r="DO25" s="660"/>
      <c r="DP25" s="660"/>
      <c r="DQ25" s="660"/>
      <c r="DR25" s="660"/>
      <c r="DS25" s="660"/>
      <c r="DT25" s="660"/>
      <c r="DU25" s="660"/>
      <c r="DV25" s="661"/>
      <c r="DW25" s="638">
        <v>23.2</v>
      </c>
      <c r="DX25" s="662"/>
      <c r="DY25" s="662"/>
      <c r="DZ25" s="662"/>
      <c r="EA25" s="662"/>
      <c r="EB25" s="662"/>
      <c r="EC25" s="663"/>
    </row>
    <row r="26" spans="2:133" ht="11.25" customHeight="1" x14ac:dyDescent="0.2">
      <c r="B26" s="630" t="s">
        <v>291</v>
      </c>
      <c r="C26" s="631"/>
      <c r="D26" s="631"/>
      <c r="E26" s="631"/>
      <c r="F26" s="631"/>
      <c r="G26" s="631"/>
      <c r="H26" s="631"/>
      <c r="I26" s="631"/>
      <c r="J26" s="631"/>
      <c r="K26" s="631"/>
      <c r="L26" s="631"/>
      <c r="M26" s="631"/>
      <c r="N26" s="631"/>
      <c r="O26" s="631"/>
      <c r="P26" s="631"/>
      <c r="Q26" s="632"/>
      <c r="R26" s="633" t="s">
        <v>127</v>
      </c>
      <c r="S26" s="634"/>
      <c r="T26" s="634"/>
      <c r="U26" s="634"/>
      <c r="V26" s="634"/>
      <c r="W26" s="634"/>
      <c r="X26" s="634"/>
      <c r="Y26" s="635"/>
      <c r="Z26" s="636" t="s">
        <v>127</v>
      </c>
      <c r="AA26" s="636"/>
      <c r="AB26" s="636"/>
      <c r="AC26" s="636"/>
      <c r="AD26" s="637" t="s">
        <v>127</v>
      </c>
      <c r="AE26" s="637"/>
      <c r="AF26" s="637"/>
      <c r="AG26" s="637"/>
      <c r="AH26" s="637"/>
      <c r="AI26" s="637"/>
      <c r="AJ26" s="637"/>
      <c r="AK26" s="637"/>
      <c r="AL26" s="638" t="s">
        <v>127</v>
      </c>
      <c r="AM26" s="639"/>
      <c r="AN26" s="639"/>
      <c r="AO26" s="640"/>
      <c r="AP26" s="630" t="s">
        <v>292</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293</v>
      </c>
      <c r="CE26" s="631"/>
      <c r="CF26" s="631"/>
      <c r="CG26" s="631"/>
      <c r="CH26" s="631"/>
      <c r="CI26" s="631"/>
      <c r="CJ26" s="631"/>
      <c r="CK26" s="631"/>
      <c r="CL26" s="631"/>
      <c r="CM26" s="631"/>
      <c r="CN26" s="631"/>
      <c r="CO26" s="631"/>
      <c r="CP26" s="631"/>
      <c r="CQ26" s="632"/>
      <c r="CR26" s="633">
        <v>5858173</v>
      </c>
      <c r="CS26" s="634"/>
      <c r="CT26" s="634"/>
      <c r="CU26" s="634"/>
      <c r="CV26" s="634"/>
      <c r="CW26" s="634"/>
      <c r="CX26" s="634"/>
      <c r="CY26" s="635"/>
      <c r="CZ26" s="638">
        <v>7.1</v>
      </c>
      <c r="DA26" s="662"/>
      <c r="DB26" s="662"/>
      <c r="DC26" s="668"/>
      <c r="DD26" s="642">
        <v>5565832</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2"/>
      <c r="DY26" s="662"/>
      <c r="DZ26" s="662"/>
      <c r="EA26" s="662"/>
      <c r="EB26" s="662"/>
      <c r="EC26" s="663"/>
    </row>
    <row r="27" spans="2:133" ht="11.25" customHeight="1" x14ac:dyDescent="0.2">
      <c r="B27" s="630" t="s">
        <v>294</v>
      </c>
      <c r="C27" s="631"/>
      <c r="D27" s="631"/>
      <c r="E27" s="631"/>
      <c r="F27" s="631"/>
      <c r="G27" s="631"/>
      <c r="H27" s="631"/>
      <c r="I27" s="631"/>
      <c r="J27" s="631"/>
      <c r="K27" s="631"/>
      <c r="L27" s="631"/>
      <c r="M27" s="631"/>
      <c r="N27" s="631"/>
      <c r="O27" s="631"/>
      <c r="P27" s="631"/>
      <c r="Q27" s="632"/>
      <c r="R27" s="633">
        <v>36428918</v>
      </c>
      <c r="S27" s="634"/>
      <c r="T27" s="634"/>
      <c r="U27" s="634"/>
      <c r="V27" s="634"/>
      <c r="W27" s="634"/>
      <c r="X27" s="634"/>
      <c r="Y27" s="635"/>
      <c r="Z27" s="636">
        <v>43.4</v>
      </c>
      <c r="AA27" s="636"/>
      <c r="AB27" s="636"/>
      <c r="AC27" s="636"/>
      <c r="AD27" s="637">
        <v>34618095</v>
      </c>
      <c r="AE27" s="637"/>
      <c r="AF27" s="637"/>
      <c r="AG27" s="637"/>
      <c r="AH27" s="637"/>
      <c r="AI27" s="637"/>
      <c r="AJ27" s="637"/>
      <c r="AK27" s="637"/>
      <c r="AL27" s="638">
        <v>99.699996948242188</v>
      </c>
      <c r="AM27" s="639"/>
      <c r="AN27" s="639"/>
      <c r="AO27" s="640"/>
      <c r="AP27" s="630" t="s">
        <v>295</v>
      </c>
      <c r="AQ27" s="631"/>
      <c r="AR27" s="631"/>
      <c r="AS27" s="631"/>
      <c r="AT27" s="631"/>
      <c r="AU27" s="631"/>
      <c r="AV27" s="631"/>
      <c r="AW27" s="631"/>
      <c r="AX27" s="631"/>
      <c r="AY27" s="631"/>
      <c r="AZ27" s="631"/>
      <c r="BA27" s="631"/>
      <c r="BB27" s="631"/>
      <c r="BC27" s="631"/>
      <c r="BD27" s="631"/>
      <c r="BE27" s="631"/>
      <c r="BF27" s="632"/>
      <c r="BG27" s="633">
        <v>15425096</v>
      </c>
      <c r="BH27" s="634"/>
      <c r="BI27" s="634"/>
      <c r="BJ27" s="634"/>
      <c r="BK27" s="634"/>
      <c r="BL27" s="634"/>
      <c r="BM27" s="634"/>
      <c r="BN27" s="635"/>
      <c r="BO27" s="636">
        <v>100</v>
      </c>
      <c r="BP27" s="636"/>
      <c r="BQ27" s="636"/>
      <c r="BR27" s="636"/>
      <c r="BS27" s="637">
        <v>1289205</v>
      </c>
      <c r="BT27" s="637"/>
      <c r="BU27" s="637"/>
      <c r="BV27" s="637"/>
      <c r="BW27" s="637"/>
      <c r="BX27" s="637"/>
      <c r="BY27" s="637"/>
      <c r="BZ27" s="637"/>
      <c r="CA27" s="637"/>
      <c r="CB27" s="641"/>
      <c r="CD27" s="630" t="s">
        <v>296</v>
      </c>
      <c r="CE27" s="631"/>
      <c r="CF27" s="631"/>
      <c r="CG27" s="631"/>
      <c r="CH27" s="631"/>
      <c r="CI27" s="631"/>
      <c r="CJ27" s="631"/>
      <c r="CK27" s="631"/>
      <c r="CL27" s="631"/>
      <c r="CM27" s="631"/>
      <c r="CN27" s="631"/>
      <c r="CO27" s="631"/>
      <c r="CP27" s="631"/>
      <c r="CQ27" s="632"/>
      <c r="CR27" s="633">
        <v>18992593</v>
      </c>
      <c r="CS27" s="660"/>
      <c r="CT27" s="660"/>
      <c r="CU27" s="660"/>
      <c r="CV27" s="660"/>
      <c r="CW27" s="660"/>
      <c r="CX27" s="660"/>
      <c r="CY27" s="661"/>
      <c r="CZ27" s="638">
        <v>23.1</v>
      </c>
      <c r="DA27" s="662"/>
      <c r="DB27" s="662"/>
      <c r="DC27" s="668"/>
      <c r="DD27" s="642">
        <v>4726875</v>
      </c>
      <c r="DE27" s="660"/>
      <c r="DF27" s="660"/>
      <c r="DG27" s="660"/>
      <c r="DH27" s="660"/>
      <c r="DI27" s="660"/>
      <c r="DJ27" s="660"/>
      <c r="DK27" s="661"/>
      <c r="DL27" s="642">
        <v>4432542</v>
      </c>
      <c r="DM27" s="660"/>
      <c r="DN27" s="660"/>
      <c r="DO27" s="660"/>
      <c r="DP27" s="660"/>
      <c r="DQ27" s="660"/>
      <c r="DR27" s="660"/>
      <c r="DS27" s="660"/>
      <c r="DT27" s="660"/>
      <c r="DU27" s="660"/>
      <c r="DV27" s="661"/>
      <c r="DW27" s="638">
        <v>12.3</v>
      </c>
      <c r="DX27" s="662"/>
      <c r="DY27" s="662"/>
      <c r="DZ27" s="662"/>
      <c r="EA27" s="662"/>
      <c r="EB27" s="662"/>
      <c r="EC27" s="663"/>
    </row>
    <row r="28" spans="2:133" ht="11.25" customHeight="1" x14ac:dyDescent="0.2">
      <c r="B28" s="630" t="s">
        <v>297</v>
      </c>
      <c r="C28" s="631"/>
      <c r="D28" s="631"/>
      <c r="E28" s="631"/>
      <c r="F28" s="631"/>
      <c r="G28" s="631"/>
      <c r="H28" s="631"/>
      <c r="I28" s="631"/>
      <c r="J28" s="631"/>
      <c r="K28" s="631"/>
      <c r="L28" s="631"/>
      <c r="M28" s="631"/>
      <c r="N28" s="631"/>
      <c r="O28" s="631"/>
      <c r="P28" s="631"/>
      <c r="Q28" s="632"/>
      <c r="R28" s="633">
        <v>14940</v>
      </c>
      <c r="S28" s="634"/>
      <c r="T28" s="634"/>
      <c r="U28" s="634"/>
      <c r="V28" s="634"/>
      <c r="W28" s="634"/>
      <c r="X28" s="634"/>
      <c r="Y28" s="635"/>
      <c r="Z28" s="636">
        <v>0</v>
      </c>
      <c r="AA28" s="636"/>
      <c r="AB28" s="636"/>
      <c r="AC28" s="636"/>
      <c r="AD28" s="637">
        <v>14940</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298</v>
      </c>
      <c r="CE28" s="631"/>
      <c r="CF28" s="631"/>
      <c r="CG28" s="631"/>
      <c r="CH28" s="631"/>
      <c r="CI28" s="631"/>
      <c r="CJ28" s="631"/>
      <c r="CK28" s="631"/>
      <c r="CL28" s="631"/>
      <c r="CM28" s="631"/>
      <c r="CN28" s="631"/>
      <c r="CO28" s="631"/>
      <c r="CP28" s="631"/>
      <c r="CQ28" s="632"/>
      <c r="CR28" s="633">
        <v>6348997</v>
      </c>
      <c r="CS28" s="634"/>
      <c r="CT28" s="634"/>
      <c r="CU28" s="634"/>
      <c r="CV28" s="634"/>
      <c r="CW28" s="634"/>
      <c r="CX28" s="634"/>
      <c r="CY28" s="635"/>
      <c r="CZ28" s="638">
        <v>7.7</v>
      </c>
      <c r="DA28" s="662"/>
      <c r="DB28" s="662"/>
      <c r="DC28" s="668"/>
      <c r="DD28" s="642">
        <v>6242366</v>
      </c>
      <c r="DE28" s="634"/>
      <c r="DF28" s="634"/>
      <c r="DG28" s="634"/>
      <c r="DH28" s="634"/>
      <c r="DI28" s="634"/>
      <c r="DJ28" s="634"/>
      <c r="DK28" s="635"/>
      <c r="DL28" s="642">
        <v>6238944</v>
      </c>
      <c r="DM28" s="634"/>
      <c r="DN28" s="634"/>
      <c r="DO28" s="634"/>
      <c r="DP28" s="634"/>
      <c r="DQ28" s="634"/>
      <c r="DR28" s="634"/>
      <c r="DS28" s="634"/>
      <c r="DT28" s="634"/>
      <c r="DU28" s="634"/>
      <c r="DV28" s="635"/>
      <c r="DW28" s="638">
        <v>17.3</v>
      </c>
      <c r="DX28" s="662"/>
      <c r="DY28" s="662"/>
      <c r="DZ28" s="662"/>
      <c r="EA28" s="662"/>
      <c r="EB28" s="662"/>
      <c r="EC28" s="663"/>
    </row>
    <row r="29" spans="2:133" ht="11.25" customHeight="1" x14ac:dyDescent="0.2">
      <c r="B29" s="630" t="s">
        <v>299</v>
      </c>
      <c r="C29" s="631"/>
      <c r="D29" s="631"/>
      <c r="E29" s="631"/>
      <c r="F29" s="631"/>
      <c r="G29" s="631"/>
      <c r="H29" s="631"/>
      <c r="I29" s="631"/>
      <c r="J29" s="631"/>
      <c r="K29" s="631"/>
      <c r="L29" s="631"/>
      <c r="M29" s="631"/>
      <c r="N29" s="631"/>
      <c r="O29" s="631"/>
      <c r="P29" s="631"/>
      <c r="Q29" s="632"/>
      <c r="R29" s="633">
        <v>401193</v>
      </c>
      <c r="S29" s="634"/>
      <c r="T29" s="634"/>
      <c r="U29" s="634"/>
      <c r="V29" s="634"/>
      <c r="W29" s="634"/>
      <c r="X29" s="634"/>
      <c r="Y29" s="635"/>
      <c r="Z29" s="636">
        <v>0.5</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300</v>
      </c>
      <c r="CE29" s="672"/>
      <c r="CF29" s="630" t="s">
        <v>69</v>
      </c>
      <c r="CG29" s="631"/>
      <c r="CH29" s="631"/>
      <c r="CI29" s="631"/>
      <c r="CJ29" s="631"/>
      <c r="CK29" s="631"/>
      <c r="CL29" s="631"/>
      <c r="CM29" s="631"/>
      <c r="CN29" s="631"/>
      <c r="CO29" s="631"/>
      <c r="CP29" s="631"/>
      <c r="CQ29" s="632"/>
      <c r="CR29" s="633">
        <v>6348960</v>
      </c>
      <c r="CS29" s="660"/>
      <c r="CT29" s="660"/>
      <c r="CU29" s="660"/>
      <c r="CV29" s="660"/>
      <c r="CW29" s="660"/>
      <c r="CX29" s="660"/>
      <c r="CY29" s="661"/>
      <c r="CZ29" s="638">
        <v>7.7</v>
      </c>
      <c r="DA29" s="662"/>
      <c r="DB29" s="662"/>
      <c r="DC29" s="668"/>
      <c r="DD29" s="642">
        <v>6242329</v>
      </c>
      <c r="DE29" s="660"/>
      <c r="DF29" s="660"/>
      <c r="DG29" s="660"/>
      <c r="DH29" s="660"/>
      <c r="DI29" s="660"/>
      <c r="DJ29" s="660"/>
      <c r="DK29" s="661"/>
      <c r="DL29" s="642">
        <v>6238907</v>
      </c>
      <c r="DM29" s="660"/>
      <c r="DN29" s="660"/>
      <c r="DO29" s="660"/>
      <c r="DP29" s="660"/>
      <c r="DQ29" s="660"/>
      <c r="DR29" s="660"/>
      <c r="DS29" s="660"/>
      <c r="DT29" s="660"/>
      <c r="DU29" s="660"/>
      <c r="DV29" s="661"/>
      <c r="DW29" s="638">
        <v>17.3</v>
      </c>
      <c r="DX29" s="662"/>
      <c r="DY29" s="662"/>
      <c r="DZ29" s="662"/>
      <c r="EA29" s="662"/>
      <c r="EB29" s="662"/>
      <c r="EC29" s="663"/>
    </row>
    <row r="30" spans="2:133" ht="11.25" customHeight="1" x14ac:dyDescent="0.2">
      <c r="B30" s="630" t="s">
        <v>301</v>
      </c>
      <c r="C30" s="631"/>
      <c r="D30" s="631"/>
      <c r="E30" s="631"/>
      <c r="F30" s="631"/>
      <c r="G30" s="631"/>
      <c r="H30" s="631"/>
      <c r="I30" s="631"/>
      <c r="J30" s="631"/>
      <c r="K30" s="631"/>
      <c r="L30" s="631"/>
      <c r="M30" s="631"/>
      <c r="N30" s="631"/>
      <c r="O30" s="631"/>
      <c r="P30" s="631"/>
      <c r="Q30" s="632"/>
      <c r="R30" s="633">
        <v>327777</v>
      </c>
      <c r="S30" s="634"/>
      <c r="T30" s="634"/>
      <c r="U30" s="634"/>
      <c r="V30" s="634"/>
      <c r="W30" s="634"/>
      <c r="X30" s="634"/>
      <c r="Y30" s="635"/>
      <c r="Z30" s="636">
        <v>0.4</v>
      </c>
      <c r="AA30" s="636"/>
      <c r="AB30" s="636"/>
      <c r="AC30" s="636"/>
      <c r="AD30" s="637">
        <v>46369</v>
      </c>
      <c r="AE30" s="637"/>
      <c r="AF30" s="637"/>
      <c r="AG30" s="637"/>
      <c r="AH30" s="637"/>
      <c r="AI30" s="637"/>
      <c r="AJ30" s="637"/>
      <c r="AK30" s="637"/>
      <c r="AL30" s="638">
        <v>0.1</v>
      </c>
      <c r="AM30" s="639"/>
      <c r="AN30" s="639"/>
      <c r="AO30" s="640"/>
      <c r="AP30" s="615" t="s">
        <v>219</v>
      </c>
      <c r="AQ30" s="616"/>
      <c r="AR30" s="616"/>
      <c r="AS30" s="616"/>
      <c r="AT30" s="616"/>
      <c r="AU30" s="616"/>
      <c r="AV30" s="616"/>
      <c r="AW30" s="616"/>
      <c r="AX30" s="616"/>
      <c r="AY30" s="616"/>
      <c r="AZ30" s="616"/>
      <c r="BA30" s="616"/>
      <c r="BB30" s="616"/>
      <c r="BC30" s="616"/>
      <c r="BD30" s="616"/>
      <c r="BE30" s="616"/>
      <c r="BF30" s="617"/>
      <c r="BG30" s="615" t="s">
        <v>302</v>
      </c>
      <c r="BH30" s="669"/>
      <c r="BI30" s="669"/>
      <c r="BJ30" s="669"/>
      <c r="BK30" s="669"/>
      <c r="BL30" s="669"/>
      <c r="BM30" s="669"/>
      <c r="BN30" s="669"/>
      <c r="BO30" s="669"/>
      <c r="BP30" s="669"/>
      <c r="BQ30" s="670"/>
      <c r="BR30" s="615" t="s">
        <v>303</v>
      </c>
      <c r="BS30" s="669"/>
      <c r="BT30" s="669"/>
      <c r="BU30" s="669"/>
      <c r="BV30" s="669"/>
      <c r="BW30" s="669"/>
      <c r="BX30" s="669"/>
      <c r="BY30" s="669"/>
      <c r="BZ30" s="669"/>
      <c r="CA30" s="669"/>
      <c r="CB30" s="670"/>
      <c r="CD30" s="673"/>
      <c r="CE30" s="674"/>
      <c r="CF30" s="630" t="s">
        <v>304</v>
      </c>
      <c r="CG30" s="631"/>
      <c r="CH30" s="631"/>
      <c r="CI30" s="631"/>
      <c r="CJ30" s="631"/>
      <c r="CK30" s="631"/>
      <c r="CL30" s="631"/>
      <c r="CM30" s="631"/>
      <c r="CN30" s="631"/>
      <c r="CO30" s="631"/>
      <c r="CP30" s="631"/>
      <c r="CQ30" s="632"/>
      <c r="CR30" s="633">
        <v>6075259</v>
      </c>
      <c r="CS30" s="634"/>
      <c r="CT30" s="634"/>
      <c r="CU30" s="634"/>
      <c r="CV30" s="634"/>
      <c r="CW30" s="634"/>
      <c r="CX30" s="634"/>
      <c r="CY30" s="635"/>
      <c r="CZ30" s="638">
        <v>7.4</v>
      </c>
      <c r="DA30" s="662"/>
      <c r="DB30" s="662"/>
      <c r="DC30" s="668"/>
      <c r="DD30" s="642">
        <v>5971208</v>
      </c>
      <c r="DE30" s="634"/>
      <c r="DF30" s="634"/>
      <c r="DG30" s="634"/>
      <c r="DH30" s="634"/>
      <c r="DI30" s="634"/>
      <c r="DJ30" s="634"/>
      <c r="DK30" s="635"/>
      <c r="DL30" s="642">
        <v>5967824</v>
      </c>
      <c r="DM30" s="634"/>
      <c r="DN30" s="634"/>
      <c r="DO30" s="634"/>
      <c r="DP30" s="634"/>
      <c r="DQ30" s="634"/>
      <c r="DR30" s="634"/>
      <c r="DS30" s="634"/>
      <c r="DT30" s="634"/>
      <c r="DU30" s="634"/>
      <c r="DV30" s="635"/>
      <c r="DW30" s="638">
        <v>16.600000000000001</v>
      </c>
      <c r="DX30" s="662"/>
      <c r="DY30" s="662"/>
      <c r="DZ30" s="662"/>
      <c r="EA30" s="662"/>
      <c r="EB30" s="662"/>
      <c r="EC30" s="663"/>
    </row>
    <row r="31" spans="2:133" ht="11.25" customHeight="1" x14ac:dyDescent="0.2">
      <c r="B31" s="630" t="s">
        <v>305</v>
      </c>
      <c r="C31" s="631"/>
      <c r="D31" s="631"/>
      <c r="E31" s="631"/>
      <c r="F31" s="631"/>
      <c r="G31" s="631"/>
      <c r="H31" s="631"/>
      <c r="I31" s="631"/>
      <c r="J31" s="631"/>
      <c r="K31" s="631"/>
      <c r="L31" s="631"/>
      <c r="M31" s="631"/>
      <c r="N31" s="631"/>
      <c r="O31" s="631"/>
      <c r="P31" s="631"/>
      <c r="Q31" s="632"/>
      <c r="R31" s="633">
        <v>433216</v>
      </c>
      <c r="S31" s="634"/>
      <c r="T31" s="634"/>
      <c r="U31" s="634"/>
      <c r="V31" s="634"/>
      <c r="W31" s="634"/>
      <c r="X31" s="634"/>
      <c r="Y31" s="635"/>
      <c r="Z31" s="636">
        <v>0.5</v>
      </c>
      <c r="AA31" s="636"/>
      <c r="AB31" s="636"/>
      <c r="AC31" s="636"/>
      <c r="AD31" s="637">
        <v>10391</v>
      </c>
      <c r="AE31" s="637"/>
      <c r="AF31" s="637"/>
      <c r="AG31" s="637"/>
      <c r="AH31" s="637"/>
      <c r="AI31" s="637"/>
      <c r="AJ31" s="637"/>
      <c r="AK31" s="637"/>
      <c r="AL31" s="638">
        <v>0</v>
      </c>
      <c r="AM31" s="639"/>
      <c r="AN31" s="639"/>
      <c r="AO31" s="640"/>
      <c r="AP31" s="681" t="s">
        <v>306</v>
      </c>
      <c r="AQ31" s="682"/>
      <c r="AR31" s="682"/>
      <c r="AS31" s="682"/>
      <c r="AT31" s="687" t="s">
        <v>307</v>
      </c>
      <c r="AU31" s="209"/>
      <c r="AV31" s="209"/>
      <c r="AW31" s="209"/>
      <c r="AX31" s="619" t="s">
        <v>186</v>
      </c>
      <c r="AY31" s="620"/>
      <c r="AZ31" s="620"/>
      <c r="BA31" s="620"/>
      <c r="BB31" s="620"/>
      <c r="BC31" s="620"/>
      <c r="BD31" s="620"/>
      <c r="BE31" s="620"/>
      <c r="BF31" s="621"/>
      <c r="BG31" s="680">
        <v>99.1</v>
      </c>
      <c r="BH31" s="677"/>
      <c r="BI31" s="677"/>
      <c r="BJ31" s="677"/>
      <c r="BK31" s="677"/>
      <c r="BL31" s="677"/>
      <c r="BM31" s="628">
        <v>96.1</v>
      </c>
      <c r="BN31" s="677"/>
      <c r="BO31" s="677"/>
      <c r="BP31" s="677"/>
      <c r="BQ31" s="678"/>
      <c r="BR31" s="680">
        <v>98.3</v>
      </c>
      <c r="BS31" s="677"/>
      <c r="BT31" s="677"/>
      <c r="BU31" s="677"/>
      <c r="BV31" s="677"/>
      <c r="BW31" s="677"/>
      <c r="BX31" s="628">
        <v>95.3</v>
      </c>
      <c r="BY31" s="677"/>
      <c r="BZ31" s="677"/>
      <c r="CA31" s="677"/>
      <c r="CB31" s="678"/>
      <c r="CD31" s="673"/>
      <c r="CE31" s="674"/>
      <c r="CF31" s="630" t="s">
        <v>308</v>
      </c>
      <c r="CG31" s="631"/>
      <c r="CH31" s="631"/>
      <c r="CI31" s="631"/>
      <c r="CJ31" s="631"/>
      <c r="CK31" s="631"/>
      <c r="CL31" s="631"/>
      <c r="CM31" s="631"/>
      <c r="CN31" s="631"/>
      <c r="CO31" s="631"/>
      <c r="CP31" s="631"/>
      <c r="CQ31" s="632"/>
      <c r="CR31" s="633">
        <v>273701</v>
      </c>
      <c r="CS31" s="660"/>
      <c r="CT31" s="660"/>
      <c r="CU31" s="660"/>
      <c r="CV31" s="660"/>
      <c r="CW31" s="660"/>
      <c r="CX31" s="660"/>
      <c r="CY31" s="661"/>
      <c r="CZ31" s="638">
        <v>0.3</v>
      </c>
      <c r="DA31" s="662"/>
      <c r="DB31" s="662"/>
      <c r="DC31" s="668"/>
      <c r="DD31" s="642">
        <v>271121</v>
      </c>
      <c r="DE31" s="660"/>
      <c r="DF31" s="660"/>
      <c r="DG31" s="660"/>
      <c r="DH31" s="660"/>
      <c r="DI31" s="660"/>
      <c r="DJ31" s="660"/>
      <c r="DK31" s="661"/>
      <c r="DL31" s="642">
        <v>271083</v>
      </c>
      <c r="DM31" s="660"/>
      <c r="DN31" s="660"/>
      <c r="DO31" s="660"/>
      <c r="DP31" s="660"/>
      <c r="DQ31" s="660"/>
      <c r="DR31" s="660"/>
      <c r="DS31" s="660"/>
      <c r="DT31" s="660"/>
      <c r="DU31" s="660"/>
      <c r="DV31" s="661"/>
      <c r="DW31" s="638">
        <v>0.8</v>
      </c>
      <c r="DX31" s="662"/>
      <c r="DY31" s="662"/>
      <c r="DZ31" s="662"/>
      <c r="EA31" s="662"/>
      <c r="EB31" s="662"/>
      <c r="EC31" s="663"/>
    </row>
    <row r="32" spans="2:133" ht="11.25" customHeight="1" x14ac:dyDescent="0.2">
      <c r="B32" s="630" t="s">
        <v>309</v>
      </c>
      <c r="C32" s="631"/>
      <c r="D32" s="631"/>
      <c r="E32" s="631"/>
      <c r="F32" s="631"/>
      <c r="G32" s="631"/>
      <c r="H32" s="631"/>
      <c r="I32" s="631"/>
      <c r="J32" s="631"/>
      <c r="K32" s="631"/>
      <c r="L32" s="631"/>
      <c r="M32" s="631"/>
      <c r="N32" s="631"/>
      <c r="O32" s="631"/>
      <c r="P32" s="631"/>
      <c r="Q32" s="632"/>
      <c r="R32" s="633">
        <v>16458986</v>
      </c>
      <c r="S32" s="634"/>
      <c r="T32" s="634"/>
      <c r="U32" s="634"/>
      <c r="V32" s="634"/>
      <c r="W32" s="634"/>
      <c r="X32" s="634"/>
      <c r="Y32" s="635"/>
      <c r="Z32" s="636">
        <v>19.600000000000001</v>
      </c>
      <c r="AA32" s="636"/>
      <c r="AB32" s="636"/>
      <c r="AC32" s="636"/>
      <c r="AD32" s="637" t="s">
        <v>127</v>
      </c>
      <c r="AE32" s="637"/>
      <c r="AF32" s="637"/>
      <c r="AG32" s="637"/>
      <c r="AH32" s="637"/>
      <c r="AI32" s="637"/>
      <c r="AJ32" s="637"/>
      <c r="AK32" s="637"/>
      <c r="AL32" s="638" t="s">
        <v>127</v>
      </c>
      <c r="AM32" s="639"/>
      <c r="AN32" s="639"/>
      <c r="AO32" s="640"/>
      <c r="AP32" s="683"/>
      <c r="AQ32" s="684"/>
      <c r="AR32" s="684"/>
      <c r="AS32" s="684"/>
      <c r="AT32" s="688"/>
      <c r="AU32" s="205" t="s">
        <v>310</v>
      </c>
      <c r="AX32" s="630" t="s">
        <v>311</v>
      </c>
      <c r="AY32" s="631"/>
      <c r="AZ32" s="631"/>
      <c r="BA32" s="631"/>
      <c r="BB32" s="631"/>
      <c r="BC32" s="631"/>
      <c r="BD32" s="631"/>
      <c r="BE32" s="631"/>
      <c r="BF32" s="632"/>
      <c r="BG32" s="690">
        <v>99.2</v>
      </c>
      <c r="BH32" s="660"/>
      <c r="BI32" s="660"/>
      <c r="BJ32" s="660"/>
      <c r="BK32" s="660"/>
      <c r="BL32" s="660"/>
      <c r="BM32" s="639">
        <v>96.5</v>
      </c>
      <c r="BN32" s="660"/>
      <c r="BO32" s="660"/>
      <c r="BP32" s="660"/>
      <c r="BQ32" s="679"/>
      <c r="BR32" s="690">
        <v>98.9</v>
      </c>
      <c r="BS32" s="660"/>
      <c r="BT32" s="660"/>
      <c r="BU32" s="660"/>
      <c r="BV32" s="660"/>
      <c r="BW32" s="660"/>
      <c r="BX32" s="639">
        <v>96</v>
      </c>
      <c r="BY32" s="660"/>
      <c r="BZ32" s="660"/>
      <c r="CA32" s="660"/>
      <c r="CB32" s="679"/>
      <c r="CD32" s="675"/>
      <c r="CE32" s="676"/>
      <c r="CF32" s="630" t="s">
        <v>312</v>
      </c>
      <c r="CG32" s="631"/>
      <c r="CH32" s="631"/>
      <c r="CI32" s="631"/>
      <c r="CJ32" s="631"/>
      <c r="CK32" s="631"/>
      <c r="CL32" s="631"/>
      <c r="CM32" s="631"/>
      <c r="CN32" s="631"/>
      <c r="CO32" s="631"/>
      <c r="CP32" s="631"/>
      <c r="CQ32" s="632"/>
      <c r="CR32" s="633">
        <v>37</v>
      </c>
      <c r="CS32" s="634"/>
      <c r="CT32" s="634"/>
      <c r="CU32" s="634"/>
      <c r="CV32" s="634"/>
      <c r="CW32" s="634"/>
      <c r="CX32" s="634"/>
      <c r="CY32" s="635"/>
      <c r="CZ32" s="638">
        <v>0</v>
      </c>
      <c r="DA32" s="662"/>
      <c r="DB32" s="662"/>
      <c r="DC32" s="668"/>
      <c r="DD32" s="642">
        <v>37</v>
      </c>
      <c r="DE32" s="634"/>
      <c r="DF32" s="634"/>
      <c r="DG32" s="634"/>
      <c r="DH32" s="634"/>
      <c r="DI32" s="634"/>
      <c r="DJ32" s="634"/>
      <c r="DK32" s="635"/>
      <c r="DL32" s="642">
        <v>37</v>
      </c>
      <c r="DM32" s="634"/>
      <c r="DN32" s="634"/>
      <c r="DO32" s="634"/>
      <c r="DP32" s="634"/>
      <c r="DQ32" s="634"/>
      <c r="DR32" s="634"/>
      <c r="DS32" s="634"/>
      <c r="DT32" s="634"/>
      <c r="DU32" s="634"/>
      <c r="DV32" s="635"/>
      <c r="DW32" s="638">
        <v>0</v>
      </c>
      <c r="DX32" s="662"/>
      <c r="DY32" s="662"/>
      <c r="DZ32" s="662"/>
      <c r="EA32" s="662"/>
      <c r="EB32" s="662"/>
      <c r="EC32" s="663"/>
    </row>
    <row r="33" spans="2:133" ht="11.25" customHeight="1" x14ac:dyDescent="0.2">
      <c r="B33" s="664" t="s">
        <v>313</v>
      </c>
      <c r="C33" s="665"/>
      <c r="D33" s="665"/>
      <c r="E33" s="665"/>
      <c r="F33" s="665"/>
      <c r="G33" s="665"/>
      <c r="H33" s="665"/>
      <c r="I33" s="665"/>
      <c r="J33" s="665"/>
      <c r="K33" s="665"/>
      <c r="L33" s="665"/>
      <c r="M33" s="665"/>
      <c r="N33" s="665"/>
      <c r="O33" s="665"/>
      <c r="P33" s="665"/>
      <c r="Q33" s="666"/>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5"/>
      <c r="AQ33" s="686"/>
      <c r="AR33" s="686"/>
      <c r="AS33" s="686"/>
      <c r="AT33" s="689"/>
      <c r="AU33" s="210"/>
      <c r="AV33" s="210"/>
      <c r="AW33" s="210"/>
      <c r="AX33" s="651" t="s">
        <v>314</v>
      </c>
      <c r="AY33" s="652"/>
      <c r="AZ33" s="652"/>
      <c r="BA33" s="652"/>
      <c r="BB33" s="652"/>
      <c r="BC33" s="652"/>
      <c r="BD33" s="652"/>
      <c r="BE33" s="652"/>
      <c r="BF33" s="653"/>
      <c r="BG33" s="691">
        <v>99.1</v>
      </c>
      <c r="BH33" s="692"/>
      <c r="BI33" s="692"/>
      <c r="BJ33" s="692"/>
      <c r="BK33" s="692"/>
      <c r="BL33" s="692"/>
      <c r="BM33" s="693">
        <v>95.5</v>
      </c>
      <c r="BN33" s="692"/>
      <c r="BO33" s="692"/>
      <c r="BP33" s="692"/>
      <c r="BQ33" s="694"/>
      <c r="BR33" s="691">
        <v>97.7</v>
      </c>
      <c r="BS33" s="692"/>
      <c r="BT33" s="692"/>
      <c r="BU33" s="692"/>
      <c r="BV33" s="692"/>
      <c r="BW33" s="692"/>
      <c r="BX33" s="693">
        <v>94.3</v>
      </c>
      <c r="BY33" s="692"/>
      <c r="BZ33" s="692"/>
      <c r="CA33" s="692"/>
      <c r="CB33" s="694"/>
      <c r="CD33" s="630" t="s">
        <v>315</v>
      </c>
      <c r="CE33" s="631"/>
      <c r="CF33" s="631"/>
      <c r="CG33" s="631"/>
      <c r="CH33" s="631"/>
      <c r="CI33" s="631"/>
      <c r="CJ33" s="631"/>
      <c r="CK33" s="631"/>
      <c r="CL33" s="631"/>
      <c r="CM33" s="631"/>
      <c r="CN33" s="631"/>
      <c r="CO33" s="631"/>
      <c r="CP33" s="631"/>
      <c r="CQ33" s="632"/>
      <c r="CR33" s="633">
        <v>29043872</v>
      </c>
      <c r="CS33" s="660"/>
      <c r="CT33" s="660"/>
      <c r="CU33" s="660"/>
      <c r="CV33" s="660"/>
      <c r="CW33" s="660"/>
      <c r="CX33" s="660"/>
      <c r="CY33" s="661"/>
      <c r="CZ33" s="638">
        <v>35.299999999999997</v>
      </c>
      <c r="DA33" s="662"/>
      <c r="DB33" s="662"/>
      <c r="DC33" s="668"/>
      <c r="DD33" s="642">
        <v>17785365</v>
      </c>
      <c r="DE33" s="660"/>
      <c r="DF33" s="660"/>
      <c r="DG33" s="660"/>
      <c r="DH33" s="660"/>
      <c r="DI33" s="660"/>
      <c r="DJ33" s="660"/>
      <c r="DK33" s="661"/>
      <c r="DL33" s="642">
        <v>12997311</v>
      </c>
      <c r="DM33" s="660"/>
      <c r="DN33" s="660"/>
      <c r="DO33" s="660"/>
      <c r="DP33" s="660"/>
      <c r="DQ33" s="660"/>
      <c r="DR33" s="660"/>
      <c r="DS33" s="660"/>
      <c r="DT33" s="660"/>
      <c r="DU33" s="660"/>
      <c r="DV33" s="661"/>
      <c r="DW33" s="638">
        <v>36.1</v>
      </c>
      <c r="DX33" s="662"/>
      <c r="DY33" s="662"/>
      <c r="DZ33" s="662"/>
      <c r="EA33" s="662"/>
      <c r="EB33" s="662"/>
      <c r="EC33" s="663"/>
    </row>
    <row r="34" spans="2:133" ht="11.25" customHeight="1" x14ac:dyDescent="0.2">
      <c r="B34" s="630" t="s">
        <v>316</v>
      </c>
      <c r="C34" s="631"/>
      <c r="D34" s="631"/>
      <c r="E34" s="631"/>
      <c r="F34" s="631"/>
      <c r="G34" s="631"/>
      <c r="H34" s="631"/>
      <c r="I34" s="631"/>
      <c r="J34" s="631"/>
      <c r="K34" s="631"/>
      <c r="L34" s="631"/>
      <c r="M34" s="631"/>
      <c r="N34" s="631"/>
      <c r="O34" s="631"/>
      <c r="P34" s="631"/>
      <c r="Q34" s="632"/>
      <c r="R34" s="633">
        <v>6609970</v>
      </c>
      <c r="S34" s="634"/>
      <c r="T34" s="634"/>
      <c r="U34" s="634"/>
      <c r="V34" s="634"/>
      <c r="W34" s="634"/>
      <c r="X34" s="634"/>
      <c r="Y34" s="635"/>
      <c r="Z34" s="636">
        <v>7.9</v>
      </c>
      <c r="AA34" s="636"/>
      <c r="AB34" s="636"/>
      <c r="AC34" s="636"/>
      <c r="AD34" s="637" t="s">
        <v>127</v>
      </c>
      <c r="AE34" s="637"/>
      <c r="AF34" s="637"/>
      <c r="AG34" s="637"/>
      <c r="AH34" s="637"/>
      <c r="AI34" s="637"/>
      <c r="AJ34" s="637"/>
      <c r="AK34" s="637"/>
      <c r="AL34" s="638" t="s">
        <v>127</v>
      </c>
      <c r="AM34" s="639"/>
      <c r="AN34" s="639"/>
      <c r="AO34" s="640"/>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0" t="s">
        <v>317</v>
      </c>
      <c r="CE34" s="631"/>
      <c r="CF34" s="631"/>
      <c r="CG34" s="631"/>
      <c r="CH34" s="631"/>
      <c r="CI34" s="631"/>
      <c r="CJ34" s="631"/>
      <c r="CK34" s="631"/>
      <c r="CL34" s="631"/>
      <c r="CM34" s="631"/>
      <c r="CN34" s="631"/>
      <c r="CO34" s="631"/>
      <c r="CP34" s="631"/>
      <c r="CQ34" s="632"/>
      <c r="CR34" s="633">
        <v>9516916</v>
      </c>
      <c r="CS34" s="634"/>
      <c r="CT34" s="634"/>
      <c r="CU34" s="634"/>
      <c r="CV34" s="634"/>
      <c r="CW34" s="634"/>
      <c r="CX34" s="634"/>
      <c r="CY34" s="635"/>
      <c r="CZ34" s="638">
        <v>11.6</v>
      </c>
      <c r="DA34" s="662"/>
      <c r="DB34" s="662"/>
      <c r="DC34" s="668"/>
      <c r="DD34" s="642">
        <v>4908777</v>
      </c>
      <c r="DE34" s="634"/>
      <c r="DF34" s="634"/>
      <c r="DG34" s="634"/>
      <c r="DH34" s="634"/>
      <c r="DI34" s="634"/>
      <c r="DJ34" s="634"/>
      <c r="DK34" s="635"/>
      <c r="DL34" s="642">
        <v>3979924</v>
      </c>
      <c r="DM34" s="634"/>
      <c r="DN34" s="634"/>
      <c r="DO34" s="634"/>
      <c r="DP34" s="634"/>
      <c r="DQ34" s="634"/>
      <c r="DR34" s="634"/>
      <c r="DS34" s="634"/>
      <c r="DT34" s="634"/>
      <c r="DU34" s="634"/>
      <c r="DV34" s="635"/>
      <c r="DW34" s="638">
        <v>11</v>
      </c>
      <c r="DX34" s="662"/>
      <c r="DY34" s="662"/>
      <c r="DZ34" s="662"/>
      <c r="EA34" s="662"/>
      <c r="EB34" s="662"/>
      <c r="EC34" s="663"/>
    </row>
    <row r="35" spans="2:133" ht="11.25" customHeight="1" x14ac:dyDescent="0.2">
      <c r="B35" s="630" t="s">
        <v>318</v>
      </c>
      <c r="C35" s="631"/>
      <c r="D35" s="631"/>
      <c r="E35" s="631"/>
      <c r="F35" s="631"/>
      <c r="G35" s="631"/>
      <c r="H35" s="631"/>
      <c r="I35" s="631"/>
      <c r="J35" s="631"/>
      <c r="K35" s="631"/>
      <c r="L35" s="631"/>
      <c r="M35" s="631"/>
      <c r="N35" s="631"/>
      <c r="O35" s="631"/>
      <c r="P35" s="631"/>
      <c r="Q35" s="632"/>
      <c r="R35" s="633">
        <v>61166</v>
      </c>
      <c r="S35" s="634"/>
      <c r="T35" s="634"/>
      <c r="U35" s="634"/>
      <c r="V35" s="634"/>
      <c r="W35" s="634"/>
      <c r="X35" s="634"/>
      <c r="Y35" s="635"/>
      <c r="Z35" s="636">
        <v>0.1</v>
      </c>
      <c r="AA35" s="636"/>
      <c r="AB35" s="636"/>
      <c r="AC35" s="636"/>
      <c r="AD35" s="637">
        <v>3458</v>
      </c>
      <c r="AE35" s="637"/>
      <c r="AF35" s="637"/>
      <c r="AG35" s="637"/>
      <c r="AH35" s="637"/>
      <c r="AI35" s="637"/>
      <c r="AJ35" s="637"/>
      <c r="AK35" s="637"/>
      <c r="AL35" s="638">
        <v>0</v>
      </c>
      <c r="AM35" s="639"/>
      <c r="AN35" s="639"/>
      <c r="AO35" s="640"/>
      <c r="AP35" s="215"/>
      <c r="AQ35" s="615" t="s">
        <v>319</v>
      </c>
      <c r="AR35" s="616"/>
      <c r="AS35" s="616"/>
      <c r="AT35" s="616"/>
      <c r="AU35" s="616"/>
      <c r="AV35" s="616"/>
      <c r="AW35" s="616"/>
      <c r="AX35" s="616"/>
      <c r="AY35" s="616"/>
      <c r="AZ35" s="616"/>
      <c r="BA35" s="616"/>
      <c r="BB35" s="616"/>
      <c r="BC35" s="616"/>
      <c r="BD35" s="616"/>
      <c r="BE35" s="616"/>
      <c r="BF35" s="617"/>
      <c r="BG35" s="615" t="s">
        <v>320</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321</v>
      </c>
      <c r="CE35" s="631"/>
      <c r="CF35" s="631"/>
      <c r="CG35" s="631"/>
      <c r="CH35" s="631"/>
      <c r="CI35" s="631"/>
      <c r="CJ35" s="631"/>
      <c r="CK35" s="631"/>
      <c r="CL35" s="631"/>
      <c r="CM35" s="631"/>
      <c r="CN35" s="631"/>
      <c r="CO35" s="631"/>
      <c r="CP35" s="631"/>
      <c r="CQ35" s="632"/>
      <c r="CR35" s="633">
        <v>421982</v>
      </c>
      <c r="CS35" s="660"/>
      <c r="CT35" s="660"/>
      <c r="CU35" s="660"/>
      <c r="CV35" s="660"/>
      <c r="CW35" s="660"/>
      <c r="CX35" s="660"/>
      <c r="CY35" s="661"/>
      <c r="CZ35" s="638">
        <v>0.5</v>
      </c>
      <c r="DA35" s="662"/>
      <c r="DB35" s="662"/>
      <c r="DC35" s="668"/>
      <c r="DD35" s="642">
        <v>326419</v>
      </c>
      <c r="DE35" s="660"/>
      <c r="DF35" s="660"/>
      <c r="DG35" s="660"/>
      <c r="DH35" s="660"/>
      <c r="DI35" s="660"/>
      <c r="DJ35" s="660"/>
      <c r="DK35" s="661"/>
      <c r="DL35" s="642">
        <v>326419</v>
      </c>
      <c r="DM35" s="660"/>
      <c r="DN35" s="660"/>
      <c r="DO35" s="660"/>
      <c r="DP35" s="660"/>
      <c r="DQ35" s="660"/>
      <c r="DR35" s="660"/>
      <c r="DS35" s="660"/>
      <c r="DT35" s="660"/>
      <c r="DU35" s="660"/>
      <c r="DV35" s="661"/>
      <c r="DW35" s="638">
        <v>0.9</v>
      </c>
      <c r="DX35" s="662"/>
      <c r="DY35" s="662"/>
      <c r="DZ35" s="662"/>
      <c r="EA35" s="662"/>
      <c r="EB35" s="662"/>
      <c r="EC35" s="663"/>
    </row>
    <row r="36" spans="2:133" ht="11.25" customHeight="1" x14ac:dyDescent="0.2">
      <c r="B36" s="630" t="s">
        <v>322</v>
      </c>
      <c r="C36" s="631"/>
      <c r="D36" s="631"/>
      <c r="E36" s="631"/>
      <c r="F36" s="631"/>
      <c r="G36" s="631"/>
      <c r="H36" s="631"/>
      <c r="I36" s="631"/>
      <c r="J36" s="631"/>
      <c r="K36" s="631"/>
      <c r="L36" s="631"/>
      <c r="M36" s="631"/>
      <c r="N36" s="631"/>
      <c r="O36" s="631"/>
      <c r="P36" s="631"/>
      <c r="Q36" s="632"/>
      <c r="R36" s="633">
        <v>1835627</v>
      </c>
      <c r="S36" s="634"/>
      <c r="T36" s="634"/>
      <c r="U36" s="634"/>
      <c r="V36" s="634"/>
      <c r="W36" s="634"/>
      <c r="X36" s="634"/>
      <c r="Y36" s="635"/>
      <c r="Z36" s="636">
        <v>2.2000000000000002</v>
      </c>
      <c r="AA36" s="636"/>
      <c r="AB36" s="636"/>
      <c r="AC36" s="636"/>
      <c r="AD36" s="637" t="s">
        <v>127</v>
      </c>
      <c r="AE36" s="637"/>
      <c r="AF36" s="637"/>
      <c r="AG36" s="637"/>
      <c r="AH36" s="637"/>
      <c r="AI36" s="637"/>
      <c r="AJ36" s="637"/>
      <c r="AK36" s="637"/>
      <c r="AL36" s="638" t="s">
        <v>127</v>
      </c>
      <c r="AM36" s="639"/>
      <c r="AN36" s="639"/>
      <c r="AO36" s="640"/>
      <c r="AP36" s="215"/>
      <c r="AQ36" s="695" t="s">
        <v>323</v>
      </c>
      <c r="AR36" s="696"/>
      <c r="AS36" s="696"/>
      <c r="AT36" s="696"/>
      <c r="AU36" s="696"/>
      <c r="AV36" s="696"/>
      <c r="AW36" s="696"/>
      <c r="AX36" s="696"/>
      <c r="AY36" s="697"/>
      <c r="AZ36" s="622">
        <v>7839618</v>
      </c>
      <c r="BA36" s="623"/>
      <c r="BB36" s="623"/>
      <c r="BC36" s="623"/>
      <c r="BD36" s="623"/>
      <c r="BE36" s="623"/>
      <c r="BF36" s="698"/>
      <c r="BG36" s="619" t="s">
        <v>324</v>
      </c>
      <c r="BH36" s="620"/>
      <c r="BI36" s="620"/>
      <c r="BJ36" s="620"/>
      <c r="BK36" s="620"/>
      <c r="BL36" s="620"/>
      <c r="BM36" s="620"/>
      <c r="BN36" s="620"/>
      <c r="BO36" s="620"/>
      <c r="BP36" s="620"/>
      <c r="BQ36" s="620"/>
      <c r="BR36" s="620"/>
      <c r="BS36" s="620"/>
      <c r="BT36" s="620"/>
      <c r="BU36" s="621"/>
      <c r="BV36" s="622">
        <v>690342</v>
      </c>
      <c r="BW36" s="623"/>
      <c r="BX36" s="623"/>
      <c r="BY36" s="623"/>
      <c r="BZ36" s="623"/>
      <c r="CA36" s="623"/>
      <c r="CB36" s="698"/>
      <c r="CD36" s="630" t="s">
        <v>325</v>
      </c>
      <c r="CE36" s="631"/>
      <c r="CF36" s="631"/>
      <c r="CG36" s="631"/>
      <c r="CH36" s="631"/>
      <c r="CI36" s="631"/>
      <c r="CJ36" s="631"/>
      <c r="CK36" s="631"/>
      <c r="CL36" s="631"/>
      <c r="CM36" s="631"/>
      <c r="CN36" s="631"/>
      <c r="CO36" s="631"/>
      <c r="CP36" s="631"/>
      <c r="CQ36" s="632"/>
      <c r="CR36" s="633">
        <v>8585435</v>
      </c>
      <c r="CS36" s="634"/>
      <c r="CT36" s="634"/>
      <c r="CU36" s="634"/>
      <c r="CV36" s="634"/>
      <c r="CW36" s="634"/>
      <c r="CX36" s="634"/>
      <c r="CY36" s="635"/>
      <c r="CZ36" s="638">
        <v>10.4</v>
      </c>
      <c r="DA36" s="662"/>
      <c r="DB36" s="662"/>
      <c r="DC36" s="668"/>
      <c r="DD36" s="642">
        <v>6245097</v>
      </c>
      <c r="DE36" s="634"/>
      <c r="DF36" s="634"/>
      <c r="DG36" s="634"/>
      <c r="DH36" s="634"/>
      <c r="DI36" s="634"/>
      <c r="DJ36" s="634"/>
      <c r="DK36" s="635"/>
      <c r="DL36" s="642">
        <v>4034005</v>
      </c>
      <c r="DM36" s="634"/>
      <c r="DN36" s="634"/>
      <c r="DO36" s="634"/>
      <c r="DP36" s="634"/>
      <c r="DQ36" s="634"/>
      <c r="DR36" s="634"/>
      <c r="DS36" s="634"/>
      <c r="DT36" s="634"/>
      <c r="DU36" s="634"/>
      <c r="DV36" s="635"/>
      <c r="DW36" s="638">
        <v>11.2</v>
      </c>
      <c r="DX36" s="662"/>
      <c r="DY36" s="662"/>
      <c r="DZ36" s="662"/>
      <c r="EA36" s="662"/>
      <c r="EB36" s="662"/>
      <c r="EC36" s="663"/>
    </row>
    <row r="37" spans="2:133" ht="11.25" customHeight="1" x14ac:dyDescent="0.2">
      <c r="B37" s="630" t="s">
        <v>326</v>
      </c>
      <c r="C37" s="631"/>
      <c r="D37" s="631"/>
      <c r="E37" s="631"/>
      <c r="F37" s="631"/>
      <c r="G37" s="631"/>
      <c r="H37" s="631"/>
      <c r="I37" s="631"/>
      <c r="J37" s="631"/>
      <c r="K37" s="631"/>
      <c r="L37" s="631"/>
      <c r="M37" s="631"/>
      <c r="N37" s="631"/>
      <c r="O37" s="631"/>
      <c r="P37" s="631"/>
      <c r="Q37" s="632"/>
      <c r="R37" s="633">
        <v>2550209</v>
      </c>
      <c r="S37" s="634"/>
      <c r="T37" s="634"/>
      <c r="U37" s="634"/>
      <c r="V37" s="634"/>
      <c r="W37" s="634"/>
      <c r="X37" s="634"/>
      <c r="Y37" s="635"/>
      <c r="Z37" s="636">
        <v>3</v>
      </c>
      <c r="AA37" s="636"/>
      <c r="AB37" s="636"/>
      <c r="AC37" s="636"/>
      <c r="AD37" s="637" t="s">
        <v>127</v>
      </c>
      <c r="AE37" s="637"/>
      <c r="AF37" s="637"/>
      <c r="AG37" s="637"/>
      <c r="AH37" s="637"/>
      <c r="AI37" s="637"/>
      <c r="AJ37" s="637"/>
      <c r="AK37" s="637"/>
      <c r="AL37" s="638" t="s">
        <v>127</v>
      </c>
      <c r="AM37" s="639"/>
      <c r="AN37" s="639"/>
      <c r="AO37" s="640"/>
      <c r="AQ37" s="699" t="s">
        <v>327</v>
      </c>
      <c r="AR37" s="700"/>
      <c r="AS37" s="700"/>
      <c r="AT37" s="700"/>
      <c r="AU37" s="700"/>
      <c r="AV37" s="700"/>
      <c r="AW37" s="700"/>
      <c r="AX37" s="700"/>
      <c r="AY37" s="701"/>
      <c r="AZ37" s="633">
        <v>1389315</v>
      </c>
      <c r="BA37" s="634"/>
      <c r="BB37" s="634"/>
      <c r="BC37" s="634"/>
      <c r="BD37" s="660"/>
      <c r="BE37" s="660"/>
      <c r="BF37" s="679"/>
      <c r="BG37" s="630" t="s">
        <v>328</v>
      </c>
      <c r="BH37" s="631"/>
      <c r="BI37" s="631"/>
      <c r="BJ37" s="631"/>
      <c r="BK37" s="631"/>
      <c r="BL37" s="631"/>
      <c r="BM37" s="631"/>
      <c r="BN37" s="631"/>
      <c r="BO37" s="631"/>
      <c r="BP37" s="631"/>
      <c r="BQ37" s="631"/>
      <c r="BR37" s="631"/>
      <c r="BS37" s="631"/>
      <c r="BT37" s="631"/>
      <c r="BU37" s="632"/>
      <c r="BV37" s="633">
        <v>426984</v>
      </c>
      <c r="BW37" s="634"/>
      <c r="BX37" s="634"/>
      <c r="BY37" s="634"/>
      <c r="BZ37" s="634"/>
      <c r="CA37" s="634"/>
      <c r="CB37" s="643"/>
      <c r="CD37" s="630" t="s">
        <v>329</v>
      </c>
      <c r="CE37" s="631"/>
      <c r="CF37" s="631"/>
      <c r="CG37" s="631"/>
      <c r="CH37" s="631"/>
      <c r="CI37" s="631"/>
      <c r="CJ37" s="631"/>
      <c r="CK37" s="631"/>
      <c r="CL37" s="631"/>
      <c r="CM37" s="631"/>
      <c r="CN37" s="631"/>
      <c r="CO37" s="631"/>
      <c r="CP37" s="631"/>
      <c r="CQ37" s="632"/>
      <c r="CR37" s="633">
        <v>2017865</v>
      </c>
      <c r="CS37" s="660"/>
      <c r="CT37" s="660"/>
      <c r="CU37" s="660"/>
      <c r="CV37" s="660"/>
      <c r="CW37" s="660"/>
      <c r="CX37" s="660"/>
      <c r="CY37" s="661"/>
      <c r="CZ37" s="638">
        <v>2.5</v>
      </c>
      <c r="DA37" s="662"/>
      <c r="DB37" s="662"/>
      <c r="DC37" s="668"/>
      <c r="DD37" s="642">
        <v>1992602</v>
      </c>
      <c r="DE37" s="660"/>
      <c r="DF37" s="660"/>
      <c r="DG37" s="660"/>
      <c r="DH37" s="660"/>
      <c r="DI37" s="660"/>
      <c r="DJ37" s="660"/>
      <c r="DK37" s="661"/>
      <c r="DL37" s="642">
        <v>1964240</v>
      </c>
      <c r="DM37" s="660"/>
      <c r="DN37" s="660"/>
      <c r="DO37" s="660"/>
      <c r="DP37" s="660"/>
      <c r="DQ37" s="660"/>
      <c r="DR37" s="660"/>
      <c r="DS37" s="660"/>
      <c r="DT37" s="660"/>
      <c r="DU37" s="660"/>
      <c r="DV37" s="661"/>
      <c r="DW37" s="638">
        <v>5.5</v>
      </c>
      <c r="DX37" s="662"/>
      <c r="DY37" s="662"/>
      <c r="DZ37" s="662"/>
      <c r="EA37" s="662"/>
      <c r="EB37" s="662"/>
      <c r="EC37" s="663"/>
    </row>
    <row r="38" spans="2:133" ht="11.25" customHeight="1" x14ac:dyDescent="0.2">
      <c r="B38" s="630" t="s">
        <v>330</v>
      </c>
      <c r="C38" s="631"/>
      <c r="D38" s="631"/>
      <c r="E38" s="631"/>
      <c r="F38" s="631"/>
      <c r="G38" s="631"/>
      <c r="H38" s="631"/>
      <c r="I38" s="631"/>
      <c r="J38" s="631"/>
      <c r="K38" s="631"/>
      <c r="L38" s="631"/>
      <c r="M38" s="631"/>
      <c r="N38" s="631"/>
      <c r="O38" s="631"/>
      <c r="P38" s="631"/>
      <c r="Q38" s="632"/>
      <c r="R38" s="633">
        <v>1569062</v>
      </c>
      <c r="S38" s="634"/>
      <c r="T38" s="634"/>
      <c r="U38" s="634"/>
      <c r="V38" s="634"/>
      <c r="W38" s="634"/>
      <c r="X38" s="634"/>
      <c r="Y38" s="635"/>
      <c r="Z38" s="636">
        <v>1.9</v>
      </c>
      <c r="AA38" s="636"/>
      <c r="AB38" s="636"/>
      <c r="AC38" s="636"/>
      <c r="AD38" s="637" t="s">
        <v>127</v>
      </c>
      <c r="AE38" s="637"/>
      <c r="AF38" s="637"/>
      <c r="AG38" s="637"/>
      <c r="AH38" s="637"/>
      <c r="AI38" s="637"/>
      <c r="AJ38" s="637"/>
      <c r="AK38" s="637"/>
      <c r="AL38" s="638" t="s">
        <v>127</v>
      </c>
      <c r="AM38" s="639"/>
      <c r="AN38" s="639"/>
      <c r="AO38" s="640"/>
      <c r="AQ38" s="699" t="s">
        <v>331</v>
      </c>
      <c r="AR38" s="700"/>
      <c r="AS38" s="700"/>
      <c r="AT38" s="700"/>
      <c r="AU38" s="700"/>
      <c r="AV38" s="700"/>
      <c r="AW38" s="700"/>
      <c r="AX38" s="700"/>
      <c r="AY38" s="701"/>
      <c r="AZ38" s="633">
        <v>131658</v>
      </c>
      <c r="BA38" s="634"/>
      <c r="BB38" s="634"/>
      <c r="BC38" s="634"/>
      <c r="BD38" s="660"/>
      <c r="BE38" s="660"/>
      <c r="BF38" s="679"/>
      <c r="BG38" s="630" t="s">
        <v>332</v>
      </c>
      <c r="BH38" s="631"/>
      <c r="BI38" s="631"/>
      <c r="BJ38" s="631"/>
      <c r="BK38" s="631"/>
      <c r="BL38" s="631"/>
      <c r="BM38" s="631"/>
      <c r="BN38" s="631"/>
      <c r="BO38" s="631"/>
      <c r="BP38" s="631"/>
      <c r="BQ38" s="631"/>
      <c r="BR38" s="631"/>
      <c r="BS38" s="631"/>
      <c r="BT38" s="631"/>
      <c r="BU38" s="632"/>
      <c r="BV38" s="633">
        <v>19309</v>
      </c>
      <c r="BW38" s="634"/>
      <c r="BX38" s="634"/>
      <c r="BY38" s="634"/>
      <c r="BZ38" s="634"/>
      <c r="CA38" s="634"/>
      <c r="CB38" s="643"/>
      <c r="CD38" s="630" t="s">
        <v>333</v>
      </c>
      <c r="CE38" s="631"/>
      <c r="CF38" s="631"/>
      <c r="CG38" s="631"/>
      <c r="CH38" s="631"/>
      <c r="CI38" s="631"/>
      <c r="CJ38" s="631"/>
      <c r="CK38" s="631"/>
      <c r="CL38" s="631"/>
      <c r="CM38" s="631"/>
      <c r="CN38" s="631"/>
      <c r="CO38" s="631"/>
      <c r="CP38" s="631"/>
      <c r="CQ38" s="632"/>
      <c r="CR38" s="633">
        <v>6344860</v>
      </c>
      <c r="CS38" s="634"/>
      <c r="CT38" s="634"/>
      <c r="CU38" s="634"/>
      <c r="CV38" s="634"/>
      <c r="CW38" s="634"/>
      <c r="CX38" s="634"/>
      <c r="CY38" s="635"/>
      <c r="CZ38" s="638">
        <v>7.7</v>
      </c>
      <c r="DA38" s="662"/>
      <c r="DB38" s="662"/>
      <c r="DC38" s="668"/>
      <c r="DD38" s="642">
        <v>5008620</v>
      </c>
      <c r="DE38" s="634"/>
      <c r="DF38" s="634"/>
      <c r="DG38" s="634"/>
      <c r="DH38" s="634"/>
      <c r="DI38" s="634"/>
      <c r="DJ38" s="634"/>
      <c r="DK38" s="635"/>
      <c r="DL38" s="642">
        <v>4656963</v>
      </c>
      <c r="DM38" s="634"/>
      <c r="DN38" s="634"/>
      <c r="DO38" s="634"/>
      <c r="DP38" s="634"/>
      <c r="DQ38" s="634"/>
      <c r="DR38" s="634"/>
      <c r="DS38" s="634"/>
      <c r="DT38" s="634"/>
      <c r="DU38" s="634"/>
      <c r="DV38" s="635"/>
      <c r="DW38" s="638">
        <v>12.9</v>
      </c>
      <c r="DX38" s="662"/>
      <c r="DY38" s="662"/>
      <c r="DZ38" s="662"/>
      <c r="EA38" s="662"/>
      <c r="EB38" s="662"/>
      <c r="EC38" s="663"/>
    </row>
    <row r="39" spans="2:133" ht="11.25" customHeight="1" x14ac:dyDescent="0.2">
      <c r="B39" s="630" t="s">
        <v>334</v>
      </c>
      <c r="C39" s="631"/>
      <c r="D39" s="631"/>
      <c r="E39" s="631"/>
      <c r="F39" s="631"/>
      <c r="G39" s="631"/>
      <c r="H39" s="631"/>
      <c r="I39" s="631"/>
      <c r="J39" s="631"/>
      <c r="K39" s="631"/>
      <c r="L39" s="631"/>
      <c r="M39" s="631"/>
      <c r="N39" s="631"/>
      <c r="O39" s="631"/>
      <c r="P39" s="631"/>
      <c r="Q39" s="632"/>
      <c r="R39" s="633">
        <v>1022115</v>
      </c>
      <c r="S39" s="634"/>
      <c r="T39" s="634"/>
      <c r="U39" s="634"/>
      <c r="V39" s="634"/>
      <c r="W39" s="634"/>
      <c r="X39" s="634"/>
      <c r="Y39" s="635"/>
      <c r="Z39" s="636">
        <v>1.2</v>
      </c>
      <c r="AA39" s="636"/>
      <c r="AB39" s="636"/>
      <c r="AC39" s="636"/>
      <c r="AD39" s="637">
        <v>14298</v>
      </c>
      <c r="AE39" s="637"/>
      <c r="AF39" s="637"/>
      <c r="AG39" s="637"/>
      <c r="AH39" s="637"/>
      <c r="AI39" s="637"/>
      <c r="AJ39" s="637"/>
      <c r="AK39" s="637"/>
      <c r="AL39" s="638">
        <v>0</v>
      </c>
      <c r="AM39" s="639"/>
      <c r="AN39" s="639"/>
      <c r="AO39" s="640"/>
      <c r="AQ39" s="699" t="s">
        <v>335</v>
      </c>
      <c r="AR39" s="700"/>
      <c r="AS39" s="700"/>
      <c r="AT39" s="700"/>
      <c r="AU39" s="700"/>
      <c r="AV39" s="700"/>
      <c r="AW39" s="700"/>
      <c r="AX39" s="700"/>
      <c r="AY39" s="701"/>
      <c r="AZ39" s="633">
        <v>28600</v>
      </c>
      <c r="BA39" s="634"/>
      <c r="BB39" s="634"/>
      <c r="BC39" s="634"/>
      <c r="BD39" s="660"/>
      <c r="BE39" s="660"/>
      <c r="BF39" s="679"/>
      <c r="BG39" s="630" t="s">
        <v>336</v>
      </c>
      <c r="BH39" s="631"/>
      <c r="BI39" s="631"/>
      <c r="BJ39" s="631"/>
      <c r="BK39" s="631"/>
      <c r="BL39" s="631"/>
      <c r="BM39" s="631"/>
      <c r="BN39" s="631"/>
      <c r="BO39" s="631"/>
      <c r="BP39" s="631"/>
      <c r="BQ39" s="631"/>
      <c r="BR39" s="631"/>
      <c r="BS39" s="631"/>
      <c r="BT39" s="631"/>
      <c r="BU39" s="632"/>
      <c r="BV39" s="633">
        <v>31108</v>
      </c>
      <c r="BW39" s="634"/>
      <c r="BX39" s="634"/>
      <c r="BY39" s="634"/>
      <c r="BZ39" s="634"/>
      <c r="CA39" s="634"/>
      <c r="CB39" s="643"/>
      <c r="CD39" s="630" t="s">
        <v>337</v>
      </c>
      <c r="CE39" s="631"/>
      <c r="CF39" s="631"/>
      <c r="CG39" s="631"/>
      <c r="CH39" s="631"/>
      <c r="CI39" s="631"/>
      <c r="CJ39" s="631"/>
      <c r="CK39" s="631"/>
      <c r="CL39" s="631"/>
      <c r="CM39" s="631"/>
      <c r="CN39" s="631"/>
      <c r="CO39" s="631"/>
      <c r="CP39" s="631"/>
      <c r="CQ39" s="632"/>
      <c r="CR39" s="633">
        <v>3668179</v>
      </c>
      <c r="CS39" s="660"/>
      <c r="CT39" s="660"/>
      <c r="CU39" s="660"/>
      <c r="CV39" s="660"/>
      <c r="CW39" s="660"/>
      <c r="CX39" s="660"/>
      <c r="CY39" s="661"/>
      <c r="CZ39" s="638">
        <v>4.5</v>
      </c>
      <c r="DA39" s="662"/>
      <c r="DB39" s="662"/>
      <c r="DC39" s="668"/>
      <c r="DD39" s="642">
        <v>1296452</v>
      </c>
      <c r="DE39" s="660"/>
      <c r="DF39" s="660"/>
      <c r="DG39" s="660"/>
      <c r="DH39" s="660"/>
      <c r="DI39" s="660"/>
      <c r="DJ39" s="660"/>
      <c r="DK39" s="661"/>
      <c r="DL39" s="642" t="s">
        <v>127</v>
      </c>
      <c r="DM39" s="660"/>
      <c r="DN39" s="660"/>
      <c r="DO39" s="660"/>
      <c r="DP39" s="660"/>
      <c r="DQ39" s="660"/>
      <c r="DR39" s="660"/>
      <c r="DS39" s="660"/>
      <c r="DT39" s="660"/>
      <c r="DU39" s="660"/>
      <c r="DV39" s="661"/>
      <c r="DW39" s="638" t="s">
        <v>127</v>
      </c>
      <c r="DX39" s="662"/>
      <c r="DY39" s="662"/>
      <c r="DZ39" s="662"/>
      <c r="EA39" s="662"/>
      <c r="EB39" s="662"/>
      <c r="EC39" s="663"/>
    </row>
    <row r="40" spans="2:133" ht="11.25" customHeight="1" x14ac:dyDescent="0.2">
      <c r="B40" s="630" t="s">
        <v>338</v>
      </c>
      <c r="C40" s="631"/>
      <c r="D40" s="631"/>
      <c r="E40" s="631"/>
      <c r="F40" s="631"/>
      <c r="G40" s="631"/>
      <c r="H40" s="631"/>
      <c r="I40" s="631"/>
      <c r="J40" s="631"/>
      <c r="K40" s="631"/>
      <c r="L40" s="631"/>
      <c r="M40" s="631"/>
      <c r="N40" s="631"/>
      <c r="O40" s="631"/>
      <c r="P40" s="631"/>
      <c r="Q40" s="632"/>
      <c r="R40" s="633">
        <v>16311500</v>
      </c>
      <c r="S40" s="634"/>
      <c r="T40" s="634"/>
      <c r="U40" s="634"/>
      <c r="V40" s="634"/>
      <c r="W40" s="634"/>
      <c r="X40" s="634"/>
      <c r="Y40" s="635"/>
      <c r="Z40" s="636">
        <v>19.399999999999999</v>
      </c>
      <c r="AA40" s="636"/>
      <c r="AB40" s="636"/>
      <c r="AC40" s="636"/>
      <c r="AD40" s="637" t="s">
        <v>127</v>
      </c>
      <c r="AE40" s="637"/>
      <c r="AF40" s="637"/>
      <c r="AG40" s="637"/>
      <c r="AH40" s="637"/>
      <c r="AI40" s="637"/>
      <c r="AJ40" s="637"/>
      <c r="AK40" s="637"/>
      <c r="AL40" s="638" t="s">
        <v>127</v>
      </c>
      <c r="AM40" s="639"/>
      <c r="AN40" s="639"/>
      <c r="AO40" s="640"/>
      <c r="AQ40" s="699" t="s">
        <v>339</v>
      </c>
      <c r="AR40" s="700"/>
      <c r="AS40" s="700"/>
      <c r="AT40" s="700"/>
      <c r="AU40" s="700"/>
      <c r="AV40" s="700"/>
      <c r="AW40" s="700"/>
      <c r="AX40" s="700"/>
      <c r="AY40" s="701"/>
      <c r="AZ40" s="633" t="s">
        <v>127</v>
      </c>
      <c r="BA40" s="634"/>
      <c r="BB40" s="634"/>
      <c r="BC40" s="634"/>
      <c r="BD40" s="660"/>
      <c r="BE40" s="660"/>
      <c r="BF40" s="679"/>
      <c r="BG40" s="683" t="s">
        <v>340</v>
      </c>
      <c r="BH40" s="684"/>
      <c r="BI40" s="684"/>
      <c r="BJ40" s="684"/>
      <c r="BK40" s="684"/>
      <c r="BL40" s="211"/>
      <c r="BM40" s="631" t="s">
        <v>341</v>
      </c>
      <c r="BN40" s="631"/>
      <c r="BO40" s="631"/>
      <c r="BP40" s="631"/>
      <c r="BQ40" s="631"/>
      <c r="BR40" s="631"/>
      <c r="BS40" s="631"/>
      <c r="BT40" s="631"/>
      <c r="BU40" s="632"/>
      <c r="BV40" s="633">
        <v>108</v>
      </c>
      <c r="BW40" s="634"/>
      <c r="BX40" s="634"/>
      <c r="BY40" s="634"/>
      <c r="BZ40" s="634"/>
      <c r="CA40" s="634"/>
      <c r="CB40" s="643"/>
      <c r="CD40" s="630" t="s">
        <v>342</v>
      </c>
      <c r="CE40" s="631"/>
      <c r="CF40" s="631"/>
      <c r="CG40" s="631"/>
      <c r="CH40" s="631"/>
      <c r="CI40" s="631"/>
      <c r="CJ40" s="631"/>
      <c r="CK40" s="631"/>
      <c r="CL40" s="631"/>
      <c r="CM40" s="631"/>
      <c r="CN40" s="631"/>
      <c r="CO40" s="631"/>
      <c r="CP40" s="631"/>
      <c r="CQ40" s="632"/>
      <c r="CR40" s="633">
        <v>506500</v>
      </c>
      <c r="CS40" s="634"/>
      <c r="CT40" s="634"/>
      <c r="CU40" s="634"/>
      <c r="CV40" s="634"/>
      <c r="CW40" s="634"/>
      <c r="CX40" s="634"/>
      <c r="CY40" s="635"/>
      <c r="CZ40" s="638">
        <v>0.6</v>
      </c>
      <c r="DA40" s="662"/>
      <c r="DB40" s="662"/>
      <c r="DC40" s="668"/>
      <c r="DD40" s="642" t="s">
        <v>127</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2"/>
      <c r="DY40" s="662"/>
      <c r="DZ40" s="662"/>
      <c r="EA40" s="662"/>
      <c r="EB40" s="662"/>
      <c r="EC40" s="663"/>
    </row>
    <row r="41" spans="2:133" ht="11.25" customHeight="1" x14ac:dyDescent="0.2">
      <c r="B41" s="630" t="s">
        <v>343</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344</v>
      </c>
      <c r="AR41" s="700"/>
      <c r="AS41" s="700"/>
      <c r="AT41" s="700"/>
      <c r="AU41" s="700"/>
      <c r="AV41" s="700"/>
      <c r="AW41" s="700"/>
      <c r="AX41" s="700"/>
      <c r="AY41" s="701"/>
      <c r="AZ41" s="633">
        <v>1471081</v>
      </c>
      <c r="BA41" s="634"/>
      <c r="BB41" s="634"/>
      <c r="BC41" s="634"/>
      <c r="BD41" s="660"/>
      <c r="BE41" s="660"/>
      <c r="BF41" s="679"/>
      <c r="BG41" s="683"/>
      <c r="BH41" s="684"/>
      <c r="BI41" s="684"/>
      <c r="BJ41" s="684"/>
      <c r="BK41" s="684"/>
      <c r="BL41" s="211"/>
      <c r="BM41" s="631" t="s">
        <v>345</v>
      </c>
      <c r="BN41" s="631"/>
      <c r="BO41" s="631"/>
      <c r="BP41" s="631"/>
      <c r="BQ41" s="631"/>
      <c r="BR41" s="631"/>
      <c r="BS41" s="631"/>
      <c r="BT41" s="631"/>
      <c r="BU41" s="632"/>
      <c r="BV41" s="633" t="s">
        <v>127</v>
      </c>
      <c r="BW41" s="634"/>
      <c r="BX41" s="634"/>
      <c r="BY41" s="634"/>
      <c r="BZ41" s="634"/>
      <c r="CA41" s="634"/>
      <c r="CB41" s="643"/>
      <c r="CD41" s="630" t="s">
        <v>346</v>
      </c>
      <c r="CE41" s="631"/>
      <c r="CF41" s="631"/>
      <c r="CG41" s="631"/>
      <c r="CH41" s="631"/>
      <c r="CI41" s="631"/>
      <c r="CJ41" s="631"/>
      <c r="CK41" s="631"/>
      <c r="CL41" s="631"/>
      <c r="CM41" s="631"/>
      <c r="CN41" s="631"/>
      <c r="CO41" s="631"/>
      <c r="CP41" s="631"/>
      <c r="CQ41" s="632"/>
      <c r="CR41" s="633" t="s">
        <v>127</v>
      </c>
      <c r="CS41" s="660"/>
      <c r="CT41" s="660"/>
      <c r="CU41" s="660"/>
      <c r="CV41" s="660"/>
      <c r="CW41" s="660"/>
      <c r="CX41" s="660"/>
      <c r="CY41" s="661"/>
      <c r="CZ41" s="638" t="s">
        <v>127</v>
      </c>
      <c r="DA41" s="662"/>
      <c r="DB41" s="662"/>
      <c r="DC41" s="668"/>
      <c r="DD41" s="642" t="s">
        <v>127</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2">
      <c r="B42" s="630" t="s">
        <v>347</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5" t="s">
        <v>348</v>
      </c>
      <c r="AR42" s="706"/>
      <c r="AS42" s="706"/>
      <c r="AT42" s="706"/>
      <c r="AU42" s="706"/>
      <c r="AV42" s="706"/>
      <c r="AW42" s="706"/>
      <c r="AX42" s="706"/>
      <c r="AY42" s="707"/>
      <c r="AZ42" s="711">
        <v>4818964</v>
      </c>
      <c r="BA42" s="712"/>
      <c r="BB42" s="712"/>
      <c r="BC42" s="712"/>
      <c r="BD42" s="692"/>
      <c r="BE42" s="692"/>
      <c r="BF42" s="694"/>
      <c r="BG42" s="685"/>
      <c r="BH42" s="686"/>
      <c r="BI42" s="686"/>
      <c r="BJ42" s="686"/>
      <c r="BK42" s="686"/>
      <c r="BL42" s="212"/>
      <c r="BM42" s="652" t="s">
        <v>349</v>
      </c>
      <c r="BN42" s="652"/>
      <c r="BO42" s="652"/>
      <c r="BP42" s="652"/>
      <c r="BQ42" s="652"/>
      <c r="BR42" s="652"/>
      <c r="BS42" s="652"/>
      <c r="BT42" s="652"/>
      <c r="BU42" s="653"/>
      <c r="BV42" s="711">
        <v>372</v>
      </c>
      <c r="BW42" s="712"/>
      <c r="BX42" s="712"/>
      <c r="BY42" s="712"/>
      <c r="BZ42" s="712"/>
      <c r="CA42" s="712"/>
      <c r="CB42" s="718"/>
      <c r="CD42" s="630" t="s">
        <v>350</v>
      </c>
      <c r="CE42" s="631"/>
      <c r="CF42" s="631"/>
      <c r="CG42" s="631"/>
      <c r="CH42" s="631"/>
      <c r="CI42" s="631"/>
      <c r="CJ42" s="631"/>
      <c r="CK42" s="631"/>
      <c r="CL42" s="631"/>
      <c r="CM42" s="631"/>
      <c r="CN42" s="631"/>
      <c r="CO42" s="631"/>
      <c r="CP42" s="631"/>
      <c r="CQ42" s="632"/>
      <c r="CR42" s="633">
        <v>18923588</v>
      </c>
      <c r="CS42" s="660"/>
      <c r="CT42" s="660"/>
      <c r="CU42" s="660"/>
      <c r="CV42" s="660"/>
      <c r="CW42" s="660"/>
      <c r="CX42" s="660"/>
      <c r="CY42" s="661"/>
      <c r="CZ42" s="638">
        <v>23</v>
      </c>
      <c r="DA42" s="662"/>
      <c r="DB42" s="662"/>
      <c r="DC42" s="668"/>
      <c r="DD42" s="642">
        <v>1777248</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2">
      <c r="B43" s="630" t="s">
        <v>351</v>
      </c>
      <c r="C43" s="631"/>
      <c r="D43" s="631"/>
      <c r="E43" s="631"/>
      <c r="F43" s="631"/>
      <c r="G43" s="631"/>
      <c r="H43" s="631"/>
      <c r="I43" s="631"/>
      <c r="J43" s="631"/>
      <c r="K43" s="631"/>
      <c r="L43" s="631"/>
      <c r="M43" s="631"/>
      <c r="N43" s="631"/>
      <c r="O43" s="631"/>
      <c r="P43" s="631"/>
      <c r="Q43" s="632"/>
      <c r="R43" s="633">
        <v>1327100</v>
      </c>
      <c r="S43" s="634"/>
      <c r="T43" s="634"/>
      <c r="U43" s="634"/>
      <c r="V43" s="634"/>
      <c r="W43" s="634"/>
      <c r="X43" s="634"/>
      <c r="Y43" s="635"/>
      <c r="Z43" s="636">
        <v>1.6</v>
      </c>
      <c r="AA43" s="636"/>
      <c r="AB43" s="636"/>
      <c r="AC43" s="636"/>
      <c r="AD43" s="637" t="s">
        <v>127</v>
      </c>
      <c r="AE43" s="637"/>
      <c r="AF43" s="637"/>
      <c r="AG43" s="637"/>
      <c r="AH43" s="637"/>
      <c r="AI43" s="637"/>
      <c r="AJ43" s="637"/>
      <c r="AK43" s="637"/>
      <c r="AL43" s="638" t="s">
        <v>127</v>
      </c>
      <c r="AM43" s="639"/>
      <c r="AN43" s="639"/>
      <c r="AO43" s="640"/>
      <c r="CD43" s="630" t="s">
        <v>352</v>
      </c>
      <c r="CE43" s="631"/>
      <c r="CF43" s="631"/>
      <c r="CG43" s="631"/>
      <c r="CH43" s="631"/>
      <c r="CI43" s="631"/>
      <c r="CJ43" s="631"/>
      <c r="CK43" s="631"/>
      <c r="CL43" s="631"/>
      <c r="CM43" s="631"/>
      <c r="CN43" s="631"/>
      <c r="CO43" s="631"/>
      <c r="CP43" s="631"/>
      <c r="CQ43" s="632"/>
      <c r="CR43" s="633">
        <v>449057</v>
      </c>
      <c r="CS43" s="660"/>
      <c r="CT43" s="660"/>
      <c r="CU43" s="660"/>
      <c r="CV43" s="660"/>
      <c r="CW43" s="660"/>
      <c r="CX43" s="660"/>
      <c r="CY43" s="661"/>
      <c r="CZ43" s="638">
        <v>0.5</v>
      </c>
      <c r="DA43" s="662"/>
      <c r="DB43" s="662"/>
      <c r="DC43" s="668"/>
      <c r="DD43" s="642">
        <v>449057</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2">
      <c r="B44" s="651" t="s">
        <v>353</v>
      </c>
      <c r="C44" s="652"/>
      <c r="D44" s="652"/>
      <c r="E44" s="652"/>
      <c r="F44" s="652"/>
      <c r="G44" s="652"/>
      <c r="H44" s="652"/>
      <c r="I44" s="652"/>
      <c r="J44" s="652"/>
      <c r="K44" s="652"/>
      <c r="L44" s="652"/>
      <c r="M44" s="652"/>
      <c r="N44" s="652"/>
      <c r="O44" s="652"/>
      <c r="P44" s="652"/>
      <c r="Q44" s="653"/>
      <c r="R44" s="711">
        <v>84024679</v>
      </c>
      <c r="S44" s="712"/>
      <c r="T44" s="712"/>
      <c r="U44" s="712"/>
      <c r="V44" s="712"/>
      <c r="W44" s="712"/>
      <c r="X44" s="712"/>
      <c r="Y44" s="713"/>
      <c r="Z44" s="714">
        <v>100</v>
      </c>
      <c r="AA44" s="714"/>
      <c r="AB44" s="714"/>
      <c r="AC44" s="714"/>
      <c r="AD44" s="715">
        <v>34707551</v>
      </c>
      <c r="AE44" s="715"/>
      <c r="AF44" s="715"/>
      <c r="AG44" s="715"/>
      <c r="AH44" s="715"/>
      <c r="AI44" s="715"/>
      <c r="AJ44" s="715"/>
      <c r="AK44" s="715"/>
      <c r="AL44" s="716">
        <v>100</v>
      </c>
      <c r="AM44" s="693"/>
      <c r="AN44" s="693"/>
      <c r="AO44" s="717"/>
      <c r="CD44" s="671" t="s">
        <v>300</v>
      </c>
      <c r="CE44" s="672"/>
      <c r="CF44" s="630" t="s">
        <v>354</v>
      </c>
      <c r="CG44" s="631"/>
      <c r="CH44" s="631"/>
      <c r="CI44" s="631"/>
      <c r="CJ44" s="631"/>
      <c r="CK44" s="631"/>
      <c r="CL44" s="631"/>
      <c r="CM44" s="631"/>
      <c r="CN44" s="631"/>
      <c r="CO44" s="631"/>
      <c r="CP44" s="631"/>
      <c r="CQ44" s="632"/>
      <c r="CR44" s="633">
        <v>7210093</v>
      </c>
      <c r="CS44" s="634"/>
      <c r="CT44" s="634"/>
      <c r="CU44" s="634"/>
      <c r="CV44" s="634"/>
      <c r="CW44" s="634"/>
      <c r="CX44" s="634"/>
      <c r="CY44" s="635"/>
      <c r="CZ44" s="638">
        <v>8.8000000000000007</v>
      </c>
      <c r="DA44" s="639"/>
      <c r="DB44" s="639"/>
      <c r="DC44" s="645"/>
      <c r="DD44" s="642">
        <v>1251914</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2">
      <c r="CD45" s="673"/>
      <c r="CE45" s="674"/>
      <c r="CF45" s="630" t="s">
        <v>355</v>
      </c>
      <c r="CG45" s="631"/>
      <c r="CH45" s="631"/>
      <c r="CI45" s="631"/>
      <c r="CJ45" s="631"/>
      <c r="CK45" s="631"/>
      <c r="CL45" s="631"/>
      <c r="CM45" s="631"/>
      <c r="CN45" s="631"/>
      <c r="CO45" s="631"/>
      <c r="CP45" s="631"/>
      <c r="CQ45" s="632"/>
      <c r="CR45" s="633">
        <v>2632564</v>
      </c>
      <c r="CS45" s="660"/>
      <c r="CT45" s="660"/>
      <c r="CU45" s="660"/>
      <c r="CV45" s="660"/>
      <c r="CW45" s="660"/>
      <c r="CX45" s="660"/>
      <c r="CY45" s="661"/>
      <c r="CZ45" s="638">
        <v>3.2</v>
      </c>
      <c r="DA45" s="662"/>
      <c r="DB45" s="662"/>
      <c r="DC45" s="668"/>
      <c r="DD45" s="642">
        <v>112327</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2">
      <c r="B46" s="205" t="s">
        <v>356</v>
      </c>
      <c r="CD46" s="673"/>
      <c r="CE46" s="674"/>
      <c r="CF46" s="630" t="s">
        <v>357</v>
      </c>
      <c r="CG46" s="631"/>
      <c r="CH46" s="631"/>
      <c r="CI46" s="631"/>
      <c r="CJ46" s="631"/>
      <c r="CK46" s="631"/>
      <c r="CL46" s="631"/>
      <c r="CM46" s="631"/>
      <c r="CN46" s="631"/>
      <c r="CO46" s="631"/>
      <c r="CP46" s="631"/>
      <c r="CQ46" s="632"/>
      <c r="CR46" s="633">
        <v>4120848</v>
      </c>
      <c r="CS46" s="634"/>
      <c r="CT46" s="634"/>
      <c r="CU46" s="634"/>
      <c r="CV46" s="634"/>
      <c r="CW46" s="634"/>
      <c r="CX46" s="634"/>
      <c r="CY46" s="635"/>
      <c r="CZ46" s="638">
        <v>5</v>
      </c>
      <c r="DA46" s="639"/>
      <c r="DB46" s="639"/>
      <c r="DC46" s="645"/>
      <c r="DD46" s="642">
        <v>1069706</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2">
      <c r="B47" s="729" t="s">
        <v>358</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359</v>
      </c>
      <c r="CG47" s="631"/>
      <c r="CH47" s="631"/>
      <c r="CI47" s="631"/>
      <c r="CJ47" s="631"/>
      <c r="CK47" s="631"/>
      <c r="CL47" s="631"/>
      <c r="CM47" s="631"/>
      <c r="CN47" s="631"/>
      <c r="CO47" s="631"/>
      <c r="CP47" s="631"/>
      <c r="CQ47" s="632"/>
      <c r="CR47" s="633">
        <v>11713495</v>
      </c>
      <c r="CS47" s="660"/>
      <c r="CT47" s="660"/>
      <c r="CU47" s="660"/>
      <c r="CV47" s="660"/>
      <c r="CW47" s="660"/>
      <c r="CX47" s="660"/>
      <c r="CY47" s="661"/>
      <c r="CZ47" s="638">
        <v>14.2</v>
      </c>
      <c r="DA47" s="662"/>
      <c r="DB47" s="662"/>
      <c r="DC47" s="668"/>
      <c r="DD47" s="642">
        <v>525334</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ht="11" x14ac:dyDescent="0.2">
      <c r="B48" s="729" t="s">
        <v>360</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361</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2">
      <c r="B49" s="216"/>
      <c r="CD49" s="651" t="s">
        <v>362</v>
      </c>
      <c r="CE49" s="652"/>
      <c r="CF49" s="652"/>
      <c r="CG49" s="652"/>
      <c r="CH49" s="652"/>
      <c r="CI49" s="652"/>
      <c r="CJ49" s="652"/>
      <c r="CK49" s="652"/>
      <c r="CL49" s="652"/>
      <c r="CM49" s="652"/>
      <c r="CN49" s="652"/>
      <c r="CO49" s="652"/>
      <c r="CP49" s="652"/>
      <c r="CQ49" s="653"/>
      <c r="CR49" s="711">
        <v>82346251</v>
      </c>
      <c r="CS49" s="692"/>
      <c r="CT49" s="692"/>
      <c r="CU49" s="692"/>
      <c r="CV49" s="692"/>
      <c r="CW49" s="692"/>
      <c r="CX49" s="692"/>
      <c r="CY49" s="719"/>
      <c r="CZ49" s="716">
        <v>100</v>
      </c>
      <c r="DA49" s="720"/>
      <c r="DB49" s="720"/>
      <c r="DC49" s="721"/>
      <c r="DD49" s="722">
        <v>39113596</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1" hidden="1" x14ac:dyDescent="0.2">
      <c r="B50" s="216"/>
    </row>
  </sheetData>
  <sheetProtection algorithmName="SHA-512" hashValue="ZPmxEoJmfXZPHUy3L6RkD3wwFxYnR4DgFZCd3F/dO86j2SXgm+B9wRs0/28wu98tHYqHuiQNRPTD7mmok9yAlw==" saltValue="UcyILELq9zIozuHmnJog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364</v>
      </c>
      <c r="DK2" s="732"/>
      <c r="DL2" s="732"/>
      <c r="DM2" s="732"/>
      <c r="DN2" s="732"/>
      <c r="DO2" s="733"/>
      <c r="DP2" s="219"/>
      <c r="DQ2" s="731" t="s">
        <v>365</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34" t="s">
        <v>366</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367</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6"/>
    </row>
    <row r="5" spans="1:131" s="227" customFormat="1" ht="26.25" customHeight="1" x14ac:dyDescent="0.2">
      <c r="A5" s="736" t="s">
        <v>368</v>
      </c>
      <c r="B5" s="737"/>
      <c r="C5" s="737"/>
      <c r="D5" s="737"/>
      <c r="E5" s="737"/>
      <c r="F5" s="737"/>
      <c r="G5" s="737"/>
      <c r="H5" s="737"/>
      <c r="I5" s="737"/>
      <c r="J5" s="737"/>
      <c r="K5" s="737"/>
      <c r="L5" s="737"/>
      <c r="M5" s="737"/>
      <c r="N5" s="737"/>
      <c r="O5" s="737"/>
      <c r="P5" s="738"/>
      <c r="Q5" s="742" t="s">
        <v>369</v>
      </c>
      <c r="R5" s="743"/>
      <c r="S5" s="743"/>
      <c r="T5" s="743"/>
      <c r="U5" s="744"/>
      <c r="V5" s="742" t="s">
        <v>370</v>
      </c>
      <c r="W5" s="743"/>
      <c r="X5" s="743"/>
      <c r="Y5" s="743"/>
      <c r="Z5" s="744"/>
      <c r="AA5" s="742" t="s">
        <v>371</v>
      </c>
      <c r="AB5" s="743"/>
      <c r="AC5" s="743"/>
      <c r="AD5" s="743"/>
      <c r="AE5" s="743"/>
      <c r="AF5" s="748" t="s">
        <v>372</v>
      </c>
      <c r="AG5" s="743"/>
      <c r="AH5" s="743"/>
      <c r="AI5" s="743"/>
      <c r="AJ5" s="749"/>
      <c r="AK5" s="743" t="s">
        <v>373</v>
      </c>
      <c r="AL5" s="743"/>
      <c r="AM5" s="743"/>
      <c r="AN5" s="743"/>
      <c r="AO5" s="744"/>
      <c r="AP5" s="742" t="s">
        <v>374</v>
      </c>
      <c r="AQ5" s="743"/>
      <c r="AR5" s="743"/>
      <c r="AS5" s="743"/>
      <c r="AT5" s="744"/>
      <c r="AU5" s="742" t="s">
        <v>375</v>
      </c>
      <c r="AV5" s="743"/>
      <c r="AW5" s="743"/>
      <c r="AX5" s="743"/>
      <c r="AY5" s="749"/>
      <c r="AZ5" s="223"/>
      <c r="BA5" s="223"/>
      <c r="BB5" s="223"/>
      <c r="BC5" s="223"/>
      <c r="BD5" s="223"/>
      <c r="BE5" s="224"/>
      <c r="BF5" s="224"/>
      <c r="BG5" s="224"/>
      <c r="BH5" s="224"/>
      <c r="BI5" s="224"/>
      <c r="BJ5" s="224"/>
      <c r="BK5" s="224"/>
      <c r="BL5" s="224"/>
      <c r="BM5" s="224"/>
      <c r="BN5" s="224"/>
      <c r="BO5" s="224"/>
      <c r="BP5" s="224"/>
      <c r="BQ5" s="736" t="s">
        <v>376</v>
      </c>
      <c r="BR5" s="737"/>
      <c r="BS5" s="737"/>
      <c r="BT5" s="737"/>
      <c r="BU5" s="737"/>
      <c r="BV5" s="737"/>
      <c r="BW5" s="737"/>
      <c r="BX5" s="737"/>
      <c r="BY5" s="737"/>
      <c r="BZ5" s="737"/>
      <c r="CA5" s="737"/>
      <c r="CB5" s="737"/>
      <c r="CC5" s="737"/>
      <c r="CD5" s="737"/>
      <c r="CE5" s="737"/>
      <c r="CF5" s="737"/>
      <c r="CG5" s="738"/>
      <c r="CH5" s="742" t="s">
        <v>377</v>
      </c>
      <c r="CI5" s="743"/>
      <c r="CJ5" s="743"/>
      <c r="CK5" s="743"/>
      <c r="CL5" s="744"/>
      <c r="CM5" s="742" t="s">
        <v>378</v>
      </c>
      <c r="CN5" s="743"/>
      <c r="CO5" s="743"/>
      <c r="CP5" s="743"/>
      <c r="CQ5" s="744"/>
      <c r="CR5" s="742" t="s">
        <v>379</v>
      </c>
      <c r="CS5" s="743"/>
      <c r="CT5" s="743"/>
      <c r="CU5" s="743"/>
      <c r="CV5" s="744"/>
      <c r="CW5" s="742" t="s">
        <v>380</v>
      </c>
      <c r="CX5" s="743"/>
      <c r="CY5" s="743"/>
      <c r="CZ5" s="743"/>
      <c r="DA5" s="744"/>
      <c r="DB5" s="742" t="s">
        <v>381</v>
      </c>
      <c r="DC5" s="743"/>
      <c r="DD5" s="743"/>
      <c r="DE5" s="743"/>
      <c r="DF5" s="744"/>
      <c r="DG5" s="772" t="s">
        <v>382</v>
      </c>
      <c r="DH5" s="773"/>
      <c r="DI5" s="773"/>
      <c r="DJ5" s="773"/>
      <c r="DK5" s="774"/>
      <c r="DL5" s="772" t="s">
        <v>383</v>
      </c>
      <c r="DM5" s="773"/>
      <c r="DN5" s="773"/>
      <c r="DO5" s="773"/>
      <c r="DP5" s="774"/>
      <c r="DQ5" s="742" t="s">
        <v>384</v>
      </c>
      <c r="DR5" s="743"/>
      <c r="DS5" s="743"/>
      <c r="DT5" s="743"/>
      <c r="DU5" s="744"/>
      <c r="DV5" s="742" t="s">
        <v>375</v>
      </c>
      <c r="DW5" s="743"/>
      <c r="DX5" s="743"/>
      <c r="DY5" s="743"/>
      <c r="DZ5" s="749"/>
      <c r="EA5" s="226"/>
    </row>
    <row r="6" spans="1:131" s="227"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6"/>
    </row>
    <row r="7" spans="1:131" s="227" customFormat="1" ht="26.25" customHeight="1" thickTop="1" x14ac:dyDescent="0.2">
      <c r="A7" s="228">
        <v>1</v>
      </c>
      <c r="B7" s="758" t="s">
        <v>385</v>
      </c>
      <c r="C7" s="759"/>
      <c r="D7" s="759"/>
      <c r="E7" s="759"/>
      <c r="F7" s="759"/>
      <c r="G7" s="759"/>
      <c r="H7" s="759"/>
      <c r="I7" s="759"/>
      <c r="J7" s="759"/>
      <c r="K7" s="759"/>
      <c r="L7" s="759"/>
      <c r="M7" s="759"/>
      <c r="N7" s="759"/>
      <c r="O7" s="759"/>
      <c r="P7" s="760"/>
      <c r="Q7" s="761">
        <v>83977</v>
      </c>
      <c r="R7" s="762"/>
      <c r="S7" s="762"/>
      <c r="T7" s="762"/>
      <c r="U7" s="762"/>
      <c r="V7" s="762">
        <v>82242</v>
      </c>
      <c r="W7" s="762"/>
      <c r="X7" s="762"/>
      <c r="Y7" s="762"/>
      <c r="Z7" s="762"/>
      <c r="AA7" s="762">
        <v>1735</v>
      </c>
      <c r="AB7" s="762"/>
      <c r="AC7" s="762"/>
      <c r="AD7" s="762"/>
      <c r="AE7" s="763"/>
      <c r="AF7" s="764">
        <v>1585</v>
      </c>
      <c r="AG7" s="765"/>
      <c r="AH7" s="765"/>
      <c r="AI7" s="765"/>
      <c r="AJ7" s="766"/>
      <c r="AK7" s="767"/>
      <c r="AL7" s="768"/>
      <c r="AM7" s="768"/>
      <c r="AN7" s="768"/>
      <c r="AO7" s="768"/>
      <c r="AP7" s="768">
        <v>85647</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8">
        <v>1</v>
      </c>
      <c r="BR7" s="229"/>
      <c r="BS7" s="755" t="s">
        <v>584</v>
      </c>
      <c r="BT7" s="756"/>
      <c r="BU7" s="756"/>
      <c r="BV7" s="756"/>
      <c r="BW7" s="756"/>
      <c r="BX7" s="756"/>
      <c r="BY7" s="756"/>
      <c r="BZ7" s="756"/>
      <c r="CA7" s="756"/>
      <c r="CB7" s="756"/>
      <c r="CC7" s="756"/>
      <c r="CD7" s="756"/>
      <c r="CE7" s="756"/>
      <c r="CF7" s="756"/>
      <c r="CG7" s="771"/>
      <c r="CH7" s="752">
        <v>4</v>
      </c>
      <c r="CI7" s="753"/>
      <c r="CJ7" s="753"/>
      <c r="CK7" s="753"/>
      <c r="CL7" s="754"/>
      <c r="CM7" s="752">
        <v>21</v>
      </c>
      <c r="CN7" s="753"/>
      <c r="CO7" s="753"/>
      <c r="CP7" s="753"/>
      <c r="CQ7" s="754"/>
      <c r="CR7" s="752">
        <v>5</v>
      </c>
      <c r="CS7" s="753"/>
      <c r="CT7" s="753"/>
      <c r="CU7" s="753"/>
      <c r="CV7" s="754"/>
      <c r="CW7" s="752">
        <v>279</v>
      </c>
      <c r="CX7" s="753"/>
      <c r="CY7" s="753"/>
      <c r="CZ7" s="753"/>
      <c r="DA7" s="754"/>
      <c r="DB7" s="752" t="s">
        <v>595</v>
      </c>
      <c r="DC7" s="753"/>
      <c r="DD7" s="753"/>
      <c r="DE7" s="753"/>
      <c r="DF7" s="754"/>
      <c r="DG7" s="752" t="s">
        <v>595</v>
      </c>
      <c r="DH7" s="753"/>
      <c r="DI7" s="753"/>
      <c r="DJ7" s="753"/>
      <c r="DK7" s="754"/>
      <c r="DL7" s="752" t="s">
        <v>595</v>
      </c>
      <c r="DM7" s="753"/>
      <c r="DN7" s="753"/>
      <c r="DO7" s="753"/>
      <c r="DP7" s="754"/>
      <c r="DQ7" s="752" t="s">
        <v>595</v>
      </c>
      <c r="DR7" s="753"/>
      <c r="DS7" s="753"/>
      <c r="DT7" s="753"/>
      <c r="DU7" s="754"/>
      <c r="DV7" s="755"/>
      <c r="DW7" s="756"/>
      <c r="DX7" s="756"/>
      <c r="DY7" s="756"/>
      <c r="DZ7" s="757"/>
      <c r="EA7" s="226"/>
    </row>
    <row r="8" spans="1:131" s="227" customFormat="1" ht="26.25" customHeight="1" x14ac:dyDescent="0.2">
      <c r="A8" s="230">
        <v>2</v>
      </c>
      <c r="B8" s="789" t="s">
        <v>386</v>
      </c>
      <c r="C8" s="790"/>
      <c r="D8" s="790"/>
      <c r="E8" s="790"/>
      <c r="F8" s="790"/>
      <c r="G8" s="790"/>
      <c r="H8" s="790"/>
      <c r="I8" s="790"/>
      <c r="J8" s="790"/>
      <c r="K8" s="790"/>
      <c r="L8" s="790"/>
      <c r="M8" s="790"/>
      <c r="N8" s="790"/>
      <c r="O8" s="790"/>
      <c r="P8" s="791"/>
      <c r="Q8" s="792">
        <v>1</v>
      </c>
      <c r="R8" s="793"/>
      <c r="S8" s="793"/>
      <c r="T8" s="793"/>
      <c r="U8" s="793"/>
      <c r="V8" s="793">
        <v>31</v>
      </c>
      <c r="W8" s="793"/>
      <c r="X8" s="793"/>
      <c r="Y8" s="793"/>
      <c r="Z8" s="793"/>
      <c r="AA8" s="793">
        <v>-30</v>
      </c>
      <c r="AB8" s="793"/>
      <c r="AC8" s="793"/>
      <c r="AD8" s="793"/>
      <c r="AE8" s="794"/>
      <c r="AF8" s="795">
        <v>-30</v>
      </c>
      <c r="AG8" s="796"/>
      <c r="AH8" s="796"/>
      <c r="AI8" s="796"/>
      <c r="AJ8" s="797"/>
      <c r="AK8" s="778">
        <v>30</v>
      </c>
      <c r="AL8" s="779"/>
      <c r="AM8" s="779"/>
      <c r="AN8" s="779"/>
      <c r="AO8" s="779"/>
      <c r="AP8" s="779">
        <v>8</v>
      </c>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30">
        <v>2</v>
      </c>
      <c r="BR8" s="231"/>
      <c r="BS8" s="782" t="s">
        <v>585</v>
      </c>
      <c r="BT8" s="783"/>
      <c r="BU8" s="783"/>
      <c r="BV8" s="783"/>
      <c r="BW8" s="783"/>
      <c r="BX8" s="783"/>
      <c r="BY8" s="783"/>
      <c r="BZ8" s="783"/>
      <c r="CA8" s="783"/>
      <c r="CB8" s="783"/>
      <c r="CC8" s="783"/>
      <c r="CD8" s="783"/>
      <c r="CE8" s="783"/>
      <c r="CF8" s="783"/>
      <c r="CG8" s="784"/>
      <c r="CH8" s="785">
        <v>-1</v>
      </c>
      <c r="CI8" s="786"/>
      <c r="CJ8" s="786"/>
      <c r="CK8" s="786"/>
      <c r="CL8" s="787"/>
      <c r="CM8" s="785">
        <v>4</v>
      </c>
      <c r="CN8" s="786"/>
      <c r="CO8" s="786"/>
      <c r="CP8" s="786"/>
      <c r="CQ8" s="787"/>
      <c r="CR8" s="785">
        <v>2</v>
      </c>
      <c r="CS8" s="786"/>
      <c r="CT8" s="786"/>
      <c r="CU8" s="786"/>
      <c r="CV8" s="787"/>
      <c r="CW8" s="785">
        <v>0</v>
      </c>
      <c r="CX8" s="786"/>
      <c r="CY8" s="786"/>
      <c r="CZ8" s="786"/>
      <c r="DA8" s="787"/>
      <c r="DB8" s="785" t="s">
        <v>595</v>
      </c>
      <c r="DC8" s="786"/>
      <c r="DD8" s="786"/>
      <c r="DE8" s="786"/>
      <c r="DF8" s="787"/>
      <c r="DG8" s="785" t="s">
        <v>595</v>
      </c>
      <c r="DH8" s="786"/>
      <c r="DI8" s="786"/>
      <c r="DJ8" s="786"/>
      <c r="DK8" s="787"/>
      <c r="DL8" s="785" t="s">
        <v>595</v>
      </c>
      <c r="DM8" s="786"/>
      <c r="DN8" s="786"/>
      <c r="DO8" s="786"/>
      <c r="DP8" s="787"/>
      <c r="DQ8" s="785" t="s">
        <v>595</v>
      </c>
      <c r="DR8" s="786"/>
      <c r="DS8" s="786"/>
      <c r="DT8" s="786"/>
      <c r="DU8" s="787"/>
      <c r="DV8" s="782"/>
      <c r="DW8" s="783"/>
      <c r="DX8" s="783"/>
      <c r="DY8" s="783"/>
      <c r="DZ8" s="788"/>
      <c r="EA8" s="226"/>
    </row>
    <row r="9" spans="1:131" s="227" customFormat="1" ht="26.25" customHeight="1" x14ac:dyDescent="0.2">
      <c r="A9" s="230">
        <v>3</v>
      </c>
      <c r="B9" s="789" t="s">
        <v>388</v>
      </c>
      <c r="C9" s="790"/>
      <c r="D9" s="790"/>
      <c r="E9" s="790"/>
      <c r="F9" s="790"/>
      <c r="G9" s="790"/>
      <c r="H9" s="790"/>
      <c r="I9" s="790"/>
      <c r="J9" s="790"/>
      <c r="K9" s="790"/>
      <c r="L9" s="790"/>
      <c r="M9" s="790"/>
      <c r="N9" s="790"/>
      <c r="O9" s="790"/>
      <c r="P9" s="791"/>
      <c r="Q9" s="792">
        <v>47</v>
      </c>
      <c r="R9" s="793"/>
      <c r="S9" s="793"/>
      <c r="T9" s="793"/>
      <c r="U9" s="793"/>
      <c r="V9" s="793">
        <v>73</v>
      </c>
      <c r="W9" s="793"/>
      <c r="X9" s="793"/>
      <c r="Y9" s="793"/>
      <c r="Z9" s="793"/>
      <c r="AA9" s="793">
        <v>-26</v>
      </c>
      <c r="AB9" s="793"/>
      <c r="AC9" s="793"/>
      <c r="AD9" s="793"/>
      <c r="AE9" s="794"/>
      <c r="AF9" s="795">
        <v>-26</v>
      </c>
      <c r="AG9" s="796"/>
      <c r="AH9" s="796"/>
      <c r="AI9" s="796"/>
      <c r="AJ9" s="797"/>
      <c r="AK9" s="778">
        <v>26</v>
      </c>
      <c r="AL9" s="779"/>
      <c r="AM9" s="779"/>
      <c r="AN9" s="779"/>
      <c r="AO9" s="779"/>
      <c r="AP9" s="779">
        <v>96</v>
      </c>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30">
        <v>3</v>
      </c>
      <c r="BR9" s="231"/>
      <c r="BS9" s="782" t="s">
        <v>586</v>
      </c>
      <c r="BT9" s="783"/>
      <c r="BU9" s="783"/>
      <c r="BV9" s="783"/>
      <c r="BW9" s="783"/>
      <c r="BX9" s="783"/>
      <c r="BY9" s="783"/>
      <c r="BZ9" s="783"/>
      <c r="CA9" s="783"/>
      <c r="CB9" s="783"/>
      <c r="CC9" s="783"/>
      <c r="CD9" s="783"/>
      <c r="CE9" s="783"/>
      <c r="CF9" s="783"/>
      <c r="CG9" s="784"/>
      <c r="CH9" s="785">
        <v>1</v>
      </c>
      <c r="CI9" s="786"/>
      <c r="CJ9" s="786"/>
      <c r="CK9" s="786"/>
      <c r="CL9" s="787"/>
      <c r="CM9" s="785">
        <v>20</v>
      </c>
      <c r="CN9" s="786"/>
      <c r="CO9" s="786"/>
      <c r="CP9" s="786"/>
      <c r="CQ9" s="787"/>
      <c r="CR9" s="785">
        <v>60</v>
      </c>
      <c r="CS9" s="786"/>
      <c r="CT9" s="786"/>
      <c r="CU9" s="786"/>
      <c r="CV9" s="787"/>
      <c r="CW9" s="785">
        <v>0</v>
      </c>
      <c r="CX9" s="786"/>
      <c r="CY9" s="786"/>
      <c r="CZ9" s="786"/>
      <c r="DA9" s="787"/>
      <c r="DB9" s="785" t="s">
        <v>595</v>
      </c>
      <c r="DC9" s="786"/>
      <c r="DD9" s="786"/>
      <c r="DE9" s="786"/>
      <c r="DF9" s="787"/>
      <c r="DG9" s="785" t="s">
        <v>595</v>
      </c>
      <c r="DH9" s="786"/>
      <c r="DI9" s="786"/>
      <c r="DJ9" s="786"/>
      <c r="DK9" s="787"/>
      <c r="DL9" s="785" t="s">
        <v>595</v>
      </c>
      <c r="DM9" s="786"/>
      <c r="DN9" s="786"/>
      <c r="DO9" s="786"/>
      <c r="DP9" s="787"/>
      <c r="DQ9" s="785" t="s">
        <v>595</v>
      </c>
      <c r="DR9" s="786"/>
      <c r="DS9" s="786"/>
      <c r="DT9" s="786"/>
      <c r="DU9" s="787"/>
      <c r="DV9" s="782"/>
      <c r="DW9" s="783"/>
      <c r="DX9" s="783"/>
      <c r="DY9" s="783"/>
      <c r="DZ9" s="788"/>
      <c r="EA9" s="226"/>
    </row>
    <row r="10" spans="1:131" s="227" customFormat="1" ht="26.25" customHeight="1" x14ac:dyDescent="0.2">
      <c r="A10" s="230">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30">
        <v>4</v>
      </c>
      <c r="BR10" s="231"/>
      <c r="BS10" s="782" t="s">
        <v>587</v>
      </c>
      <c r="BT10" s="783"/>
      <c r="BU10" s="783"/>
      <c r="BV10" s="783"/>
      <c r="BW10" s="783"/>
      <c r="BX10" s="783"/>
      <c r="BY10" s="783"/>
      <c r="BZ10" s="783"/>
      <c r="CA10" s="783"/>
      <c r="CB10" s="783"/>
      <c r="CC10" s="783"/>
      <c r="CD10" s="783"/>
      <c r="CE10" s="783"/>
      <c r="CF10" s="783"/>
      <c r="CG10" s="784"/>
      <c r="CH10" s="785">
        <v>0</v>
      </c>
      <c r="CI10" s="786"/>
      <c r="CJ10" s="786"/>
      <c r="CK10" s="786"/>
      <c r="CL10" s="787"/>
      <c r="CM10" s="785">
        <v>24</v>
      </c>
      <c r="CN10" s="786"/>
      <c r="CO10" s="786"/>
      <c r="CP10" s="786"/>
      <c r="CQ10" s="787"/>
      <c r="CR10" s="785">
        <v>50</v>
      </c>
      <c r="CS10" s="786"/>
      <c r="CT10" s="786"/>
      <c r="CU10" s="786"/>
      <c r="CV10" s="787"/>
      <c r="CW10" s="785">
        <v>8</v>
      </c>
      <c r="CX10" s="786"/>
      <c r="CY10" s="786"/>
      <c r="CZ10" s="786"/>
      <c r="DA10" s="787"/>
      <c r="DB10" s="785" t="s">
        <v>595</v>
      </c>
      <c r="DC10" s="786"/>
      <c r="DD10" s="786"/>
      <c r="DE10" s="786"/>
      <c r="DF10" s="787"/>
      <c r="DG10" s="785" t="s">
        <v>595</v>
      </c>
      <c r="DH10" s="786"/>
      <c r="DI10" s="786"/>
      <c r="DJ10" s="786"/>
      <c r="DK10" s="787"/>
      <c r="DL10" s="785" t="s">
        <v>595</v>
      </c>
      <c r="DM10" s="786"/>
      <c r="DN10" s="786"/>
      <c r="DO10" s="786"/>
      <c r="DP10" s="787"/>
      <c r="DQ10" s="785" t="s">
        <v>595</v>
      </c>
      <c r="DR10" s="786"/>
      <c r="DS10" s="786"/>
      <c r="DT10" s="786"/>
      <c r="DU10" s="787"/>
      <c r="DV10" s="782"/>
      <c r="DW10" s="783"/>
      <c r="DX10" s="783"/>
      <c r="DY10" s="783"/>
      <c r="DZ10" s="788"/>
      <c r="EA10" s="226"/>
    </row>
    <row r="11" spans="1:131" s="227" customFormat="1" ht="26.25" customHeight="1" x14ac:dyDescent="0.2">
      <c r="A11" s="230">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30">
        <v>5</v>
      </c>
      <c r="BR11" s="231"/>
      <c r="BS11" s="782" t="s">
        <v>588</v>
      </c>
      <c r="BT11" s="783"/>
      <c r="BU11" s="783"/>
      <c r="BV11" s="783"/>
      <c r="BW11" s="783"/>
      <c r="BX11" s="783"/>
      <c r="BY11" s="783"/>
      <c r="BZ11" s="783"/>
      <c r="CA11" s="783"/>
      <c r="CB11" s="783"/>
      <c r="CC11" s="783"/>
      <c r="CD11" s="783"/>
      <c r="CE11" s="783"/>
      <c r="CF11" s="783"/>
      <c r="CG11" s="784"/>
      <c r="CH11" s="785">
        <v>-2</v>
      </c>
      <c r="CI11" s="786"/>
      <c r="CJ11" s="786"/>
      <c r="CK11" s="786"/>
      <c r="CL11" s="787"/>
      <c r="CM11" s="785">
        <v>25</v>
      </c>
      <c r="CN11" s="786"/>
      <c r="CO11" s="786"/>
      <c r="CP11" s="786"/>
      <c r="CQ11" s="787"/>
      <c r="CR11" s="785">
        <v>50</v>
      </c>
      <c r="CS11" s="786"/>
      <c r="CT11" s="786"/>
      <c r="CU11" s="786"/>
      <c r="CV11" s="787"/>
      <c r="CW11" s="785">
        <v>1</v>
      </c>
      <c r="CX11" s="786"/>
      <c r="CY11" s="786"/>
      <c r="CZ11" s="786"/>
      <c r="DA11" s="787"/>
      <c r="DB11" s="785" t="s">
        <v>595</v>
      </c>
      <c r="DC11" s="786"/>
      <c r="DD11" s="786"/>
      <c r="DE11" s="786"/>
      <c r="DF11" s="787"/>
      <c r="DG11" s="785" t="s">
        <v>595</v>
      </c>
      <c r="DH11" s="786"/>
      <c r="DI11" s="786"/>
      <c r="DJ11" s="786"/>
      <c r="DK11" s="787"/>
      <c r="DL11" s="785" t="s">
        <v>595</v>
      </c>
      <c r="DM11" s="786"/>
      <c r="DN11" s="786"/>
      <c r="DO11" s="786"/>
      <c r="DP11" s="787"/>
      <c r="DQ11" s="785" t="s">
        <v>595</v>
      </c>
      <c r="DR11" s="786"/>
      <c r="DS11" s="786"/>
      <c r="DT11" s="786"/>
      <c r="DU11" s="787"/>
      <c r="DV11" s="782"/>
      <c r="DW11" s="783"/>
      <c r="DX11" s="783"/>
      <c r="DY11" s="783"/>
      <c r="DZ11" s="788"/>
      <c r="EA11" s="226"/>
    </row>
    <row r="12" spans="1:131" s="227" customFormat="1" ht="26.25" customHeight="1" x14ac:dyDescent="0.2">
      <c r="A12" s="230">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30">
        <v>6</v>
      </c>
      <c r="BR12" s="231"/>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6"/>
    </row>
    <row r="13" spans="1:131" s="227" customFormat="1" ht="26.25" customHeight="1" x14ac:dyDescent="0.2">
      <c r="A13" s="230">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30">
        <v>7</v>
      </c>
      <c r="BR13" s="231"/>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6"/>
    </row>
    <row r="14" spans="1:131" s="227" customFormat="1" ht="26.25" customHeight="1" x14ac:dyDescent="0.2">
      <c r="A14" s="230">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30">
        <v>8</v>
      </c>
      <c r="BR14" s="231"/>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6"/>
    </row>
    <row r="15" spans="1:131" s="227" customFormat="1" ht="26.25" customHeight="1" x14ac:dyDescent="0.2">
      <c r="A15" s="230">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30">
        <v>9</v>
      </c>
      <c r="BR15" s="231"/>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6"/>
    </row>
    <row r="16" spans="1:131" s="227" customFormat="1" ht="26.25" customHeight="1" x14ac:dyDescent="0.2">
      <c r="A16" s="230">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30">
        <v>10</v>
      </c>
      <c r="BR16" s="231"/>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6"/>
    </row>
    <row r="17" spans="1:131" s="227" customFormat="1" ht="26.25" customHeight="1" x14ac:dyDescent="0.2">
      <c r="A17" s="230">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30">
        <v>11</v>
      </c>
      <c r="BR17" s="231"/>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6"/>
    </row>
    <row r="18" spans="1:131" s="227" customFormat="1" ht="26.25" customHeight="1" x14ac:dyDescent="0.2">
      <c r="A18" s="230">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30">
        <v>12</v>
      </c>
      <c r="BR18" s="231"/>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6"/>
    </row>
    <row r="19" spans="1:131" s="227" customFormat="1" ht="26.25" customHeight="1" x14ac:dyDescent="0.2">
      <c r="A19" s="230">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30">
        <v>13</v>
      </c>
      <c r="BR19" s="231"/>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6"/>
    </row>
    <row r="20" spans="1:131" s="227" customFormat="1" ht="26.25" customHeight="1" x14ac:dyDescent="0.2">
      <c r="A20" s="230">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30">
        <v>14</v>
      </c>
      <c r="BR20" s="231"/>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6"/>
    </row>
    <row r="21" spans="1:131" s="227" customFormat="1" ht="26.25" customHeight="1" thickBot="1" x14ac:dyDescent="0.25">
      <c r="A21" s="230">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30">
        <v>15</v>
      </c>
      <c r="BR21" s="231"/>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6"/>
    </row>
    <row r="22" spans="1:131" s="227" customFormat="1" ht="26.25" customHeight="1" x14ac:dyDescent="0.2">
      <c r="A22" s="230">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389</v>
      </c>
      <c r="BA22" s="815"/>
      <c r="BB22" s="815"/>
      <c r="BC22" s="815"/>
      <c r="BD22" s="816"/>
      <c r="BE22" s="224"/>
      <c r="BF22" s="224"/>
      <c r="BG22" s="224"/>
      <c r="BH22" s="224"/>
      <c r="BI22" s="224"/>
      <c r="BJ22" s="224"/>
      <c r="BK22" s="224"/>
      <c r="BL22" s="224"/>
      <c r="BM22" s="224"/>
      <c r="BN22" s="224"/>
      <c r="BO22" s="224"/>
      <c r="BP22" s="224"/>
      <c r="BQ22" s="230">
        <v>16</v>
      </c>
      <c r="BR22" s="231"/>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6"/>
    </row>
    <row r="23" spans="1:131" s="227" customFormat="1" ht="26.25" customHeight="1" thickBot="1" x14ac:dyDescent="0.25">
      <c r="A23" s="232" t="s">
        <v>390</v>
      </c>
      <c r="B23" s="798" t="s">
        <v>391</v>
      </c>
      <c r="C23" s="799"/>
      <c r="D23" s="799"/>
      <c r="E23" s="799"/>
      <c r="F23" s="799"/>
      <c r="G23" s="799"/>
      <c r="H23" s="799"/>
      <c r="I23" s="799"/>
      <c r="J23" s="799"/>
      <c r="K23" s="799"/>
      <c r="L23" s="799"/>
      <c r="M23" s="799"/>
      <c r="N23" s="799"/>
      <c r="O23" s="799"/>
      <c r="P23" s="800"/>
      <c r="Q23" s="801"/>
      <c r="R23" s="802"/>
      <c r="S23" s="802"/>
      <c r="T23" s="802"/>
      <c r="U23" s="802"/>
      <c r="V23" s="802"/>
      <c r="W23" s="802"/>
      <c r="X23" s="802"/>
      <c r="Y23" s="802"/>
      <c r="Z23" s="802"/>
      <c r="AA23" s="802"/>
      <c r="AB23" s="802"/>
      <c r="AC23" s="802"/>
      <c r="AD23" s="802"/>
      <c r="AE23" s="803"/>
      <c r="AF23" s="804">
        <v>1529</v>
      </c>
      <c r="AG23" s="802"/>
      <c r="AH23" s="802"/>
      <c r="AI23" s="802"/>
      <c r="AJ23" s="805"/>
      <c r="AK23" s="806"/>
      <c r="AL23" s="807"/>
      <c r="AM23" s="807"/>
      <c r="AN23" s="807"/>
      <c r="AO23" s="807"/>
      <c r="AP23" s="802">
        <v>85751</v>
      </c>
      <c r="AQ23" s="802"/>
      <c r="AR23" s="802"/>
      <c r="AS23" s="802"/>
      <c r="AT23" s="802"/>
      <c r="AU23" s="818"/>
      <c r="AV23" s="818"/>
      <c r="AW23" s="818"/>
      <c r="AX23" s="818"/>
      <c r="AY23" s="819"/>
      <c r="AZ23" s="820" t="s">
        <v>128</v>
      </c>
      <c r="BA23" s="821"/>
      <c r="BB23" s="821"/>
      <c r="BC23" s="821"/>
      <c r="BD23" s="822"/>
      <c r="BE23" s="224"/>
      <c r="BF23" s="224"/>
      <c r="BG23" s="224"/>
      <c r="BH23" s="224"/>
      <c r="BI23" s="224"/>
      <c r="BJ23" s="224"/>
      <c r="BK23" s="224"/>
      <c r="BL23" s="224"/>
      <c r="BM23" s="224"/>
      <c r="BN23" s="224"/>
      <c r="BO23" s="224"/>
      <c r="BP23" s="224"/>
      <c r="BQ23" s="230">
        <v>17</v>
      </c>
      <c r="BR23" s="231"/>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6"/>
    </row>
    <row r="24" spans="1:131" s="227" customFormat="1" ht="26.25" customHeight="1" x14ac:dyDescent="0.2">
      <c r="A24" s="817" t="s">
        <v>392</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30">
        <v>18</v>
      </c>
      <c r="BR24" s="231"/>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6"/>
    </row>
    <row r="25" spans="1:131" ht="26.25" customHeight="1" thickBot="1" x14ac:dyDescent="0.25">
      <c r="A25" s="734" t="s">
        <v>393</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3"/>
      <c r="BP25" s="233"/>
      <c r="BQ25" s="230">
        <v>19</v>
      </c>
      <c r="BR25" s="231"/>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2">
      <c r="A26" s="736" t="s">
        <v>368</v>
      </c>
      <c r="B26" s="737"/>
      <c r="C26" s="737"/>
      <c r="D26" s="737"/>
      <c r="E26" s="737"/>
      <c r="F26" s="737"/>
      <c r="G26" s="737"/>
      <c r="H26" s="737"/>
      <c r="I26" s="737"/>
      <c r="J26" s="737"/>
      <c r="K26" s="737"/>
      <c r="L26" s="737"/>
      <c r="M26" s="737"/>
      <c r="N26" s="737"/>
      <c r="O26" s="737"/>
      <c r="P26" s="738"/>
      <c r="Q26" s="742" t="s">
        <v>394</v>
      </c>
      <c r="R26" s="743"/>
      <c r="S26" s="743"/>
      <c r="T26" s="743"/>
      <c r="U26" s="744"/>
      <c r="V26" s="742" t="s">
        <v>395</v>
      </c>
      <c r="W26" s="743"/>
      <c r="X26" s="743"/>
      <c r="Y26" s="743"/>
      <c r="Z26" s="744"/>
      <c r="AA26" s="742" t="s">
        <v>396</v>
      </c>
      <c r="AB26" s="743"/>
      <c r="AC26" s="743"/>
      <c r="AD26" s="743"/>
      <c r="AE26" s="743"/>
      <c r="AF26" s="823" t="s">
        <v>397</v>
      </c>
      <c r="AG26" s="824"/>
      <c r="AH26" s="824"/>
      <c r="AI26" s="824"/>
      <c r="AJ26" s="825"/>
      <c r="AK26" s="743" t="s">
        <v>398</v>
      </c>
      <c r="AL26" s="743"/>
      <c r="AM26" s="743"/>
      <c r="AN26" s="743"/>
      <c r="AO26" s="744"/>
      <c r="AP26" s="742" t="s">
        <v>399</v>
      </c>
      <c r="AQ26" s="743"/>
      <c r="AR26" s="743"/>
      <c r="AS26" s="743"/>
      <c r="AT26" s="744"/>
      <c r="AU26" s="742" t="s">
        <v>400</v>
      </c>
      <c r="AV26" s="743"/>
      <c r="AW26" s="743"/>
      <c r="AX26" s="743"/>
      <c r="AY26" s="744"/>
      <c r="AZ26" s="742" t="s">
        <v>401</v>
      </c>
      <c r="BA26" s="743"/>
      <c r="BB26" s="743"/>
      <c r="BC26" s="743"/>
      <c r="BD26" s="744"/>
      <c r="BE26" s="742" t="s">
        <v>375</v>
      </c>
      <c r="BF26" s="743"/>
      <c r="BG26" s="743"/>
      <c r="BH26" s="743"/>
      <c r="BI26" s="749"/>
      <c r="BJ26" s="223"/>
      <c r="BK26" s="223"/>
      <c r="BL26" s="223"/>
      <c r="BM26" s="223"/>
      <c r="BN26" s="223"/>
      <c r="BO26" s="233"/>
      <c r="BP26" s="233"/>
      <c r="BQ26" s="230">
        <v>20</v>
      </c>
      <c r="BR26" s="231"/>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3"/>
      <c r="BP27" s="233"/>
      <c r="BQ27" s="230">
        <v>21</v>
      </c>
      <c r="BR27" s="231"/>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2">
      <c r="A28" s="234">
        <v>1</v>
      </c>
      <c r="B28" s="758" t="s">
        <v>402</v>
      </c>
      <c r="C28" s="759"/>
      <c r="D28" s="759"/>
      <c r="E28" s="759"/>
      <c r="F28" s="759"/>
      <c r="G28" s="759"/>
      <c r="H28" s="759"/>
      <c r="I28" s="759"/>
      <c r="J28" s="759"/>
      <c r="K28" s="759"/>
      <c r="L28" s="759"/>
      <c r="M28" s="759"/>
      <c r="N28" s="759"/>
      <c r="O28" s="759"/>
      <c r="P28" s="760"/>
      <c r="Q28" s="831">
        <v>17031</v>
      </c>
      <c r="R28" s="832"/>
      <c r="S28" s="832"/>
      <c r="T28" s="832"/>
      <c r="U28" s="832"/>
      <c r="V28" s="832">
        <v>16341</v>
      </c>
      <c r="W28" s="832"/>
      <c r="X28" s="832"/>
      <c r="Y28" s="832"/>
      <c r="Z28" s="832"/>
      <c r="AA28" s="832">
        <v>690</v>
      </c>
      <c r="AB28" s="832"/>
      <c r="AC28" s="832"/>
      <c r="AD28" s="832"/>
      <c r="AE28" s="833"/>
      <c r="AF28" s="834">
        <v>690</v>
      </c>
      <c r="AG28" s="832"/>
      <c r="AH28" s="832"/>
      <c r="AI28" s="832"/>
      <c r="AJ28" s="835"/>
      <c r="AK28" s="836">
        <v>1471</v>
      </c>
      <c r="AL28" s="837"/>
      <c r="AM28" s="837"/>
      <c r="AN28" s="837"/>
      <c r="AO28" s="837"/>
      <c r="AP28" s="837" t="s">
        <v>589</v>
      </c>
      <c r="AQ28" s="837"/>
      <c r="AR28" s="837"/>
      <c r="AS28" s="837"/>
      <c r="AT28" s="837"/>
      <c r="AU28" s="837" t="s">
        <v>589</v>
      </c>
      <c r="AV28" s="837"/>
      <c r="AW28" s="837"/>
      <c r="AX28" s="837"/>
      <c r="AY28" s="837"/>
      <c r="AZ28" s="838" t="s">
        <v>589</v>
      </c>
      <c r="BA28" s="838"/>
      <c r="BB28" s="838"/>
      <c r="BC28" s="838"/>
      <c r="BD28" s="838"/>
      <c r="BE28" s="829"/>
      <c r="BF28" s="829"/>
      <c r="BG28" s="829"/>
      <c r="BH28" s="829"/>
      <c r="BI28" s="830"/>
      <c r="BJ28" s="223"/>
      <c r="BK28" s="223"/>
      <c r="BL28" s="223"/>
      <c r="BM28" s="223"/>
      <c r="BN28" s="223"/>
      <c r="BO28" s="233"/>
      <c r="BP28" s="233"/>
      <c r="BQ28" s="230">
        <v>22</v>
      </c>
      <c r="BR28" s="231"/>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2">
      <c r="A29" s="234">
        <v>2</v>
      </c>
      <c r="B29" s="789" t="s">
        <v>403</v>
      </c>
      <c r="C29" s="790"/>
      <c r="D29" s="790"/>
      <c r="E29" s="790"/>
      <c r="F29" s="790"/>
      <c r="G29" s="790"/>
      <c r="H29" s="790"/>
      <c r="I29" s="790"/>
      <c r="J29" s="790"/>
      <c r="K29" s="790"/>
      <c r="L29" s="790"/>
      <c r="M29" s="790"/>
      <c r="N29" s="790"/>
      <c r="O29" s="790"/>
      <c r="P29" s="791"/>
      <c r="Q29" s="792">
        <v>1963</v>
      </c>
      <c r="R29" s="793"/>
      <c r="S29" s="793"/>
      <c r="T29" s="793"/>
      <c r="U29" s="793"/>
      <c r="V29" s="793">
        <v>1925</v>
      </c>
      <c r="W29" s="793"/>
      <c r="X29" s="793"/>
      <c r="Y29" s="793"/>
      <c r="Z29" s="793"/>
      <c r="AA29" s="793">
        <v>38</v>
      </c>
      <c r="AB29" s="793"/>
      <c r="AC29" s="793"/>
      <c r="AD29" s="793"/>
      <c r="AE29" s="794"/>
      <c r="AF29" s="795">
        <v>38</v>
      </c>
      <c r="AG29" s="796"/>
      <c r="AH29" s="796"/>
      <c r="AI29" s="796"/>
      <c r="AJ29" s="797"/>
      <c r="AK29" s="843">
        <v>602</v>
      </c>
      <c r="AL29" s="839"/>
      <c r="AM29" s="839"/>
      <c r="AN29" s="839"/>
      <c r="AO29" s="839"/>
      <c r="AP29" s="839" t="s">
        <v>589</v>
      </c>
      <c r="AQ29" s="839"/>
      <c r="AR29" s="839"/>
      <c r="AS29" s="839"/>
      <c r="AT29" s="839"/>
      <c r="AU29" s="839" t="s">
        <v>589</v>
      </c>
      <c r="AV29" s="839"/>
      <c r="AW29" s="839"/>
      <c r="AX29" s="839"/>
      <c r="AY29" s="839"/>
      <c r="AZ29" s="840" t="s">
        <v>589</v>
      </c>
      <c r="BA29" s="840"/>
      <c r="BB29" s="840"/>
      <c r="BC29" s="840"/>
      <c r="BD29" s="840"/>
      <c r="BE29" s="841"/>
      <c r="BF29" s="841"/>
      <c r="BG29" s="841"/>
      <c r="BH29" s="841"/>
      <c r="BI29" s="842"/>
      <c r="BJ29" s="223"/>
      <c r="BK29" s="223"/>
      <c r="BL29" s="223"/>
      <c r="BM29" s="223"/>
      <c r="BN29" s="223"/>
      <c r="BO29" s="233"/>
      <c r="BP29" s="233"/>
      <c r="BQ29" s="230">
        <v>23</v>
      </c>
      <c r="BR29" s="231"/>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2">
      <c r="A30" s="234">
        <v>3</v>
      </c>
      <c r="B30" s="789" t="s">
        <v>404</v>
      </c>
      <c r="C30" s="790"/>
      <c r="D30" s="790"/>
      <c r="E30" s="790"/>
      <c r="F30" s="790"/>
      <c r="G30" s="790"/>
      <c r="H30" s="790"/>
      <c r="I30" s="790"/>
      <c r="J30" s="790"/>
      <c r="K30" s="790"/>
      <c r="L30" s="790"/>
      <c r="M30" s="790"/>
      <c r="N30" s="790"/>
      <c r="O30" s="790"/>
      <c r="P30" s="791"/>
      <c r="Q30" s="792">
        <v>15886</v>
      </c>
      <c r="R30" s="793"/>
      <c r="S30" s="793"/>
      <c r="T30" s="793"/>
      <c r="U30" s="793"/>
      <c r="V30" s="793">
        <v>14677</v>
      </c>
      <c r="W30" s="793"/>
      <c r="X30" s="793"/>
      <c r="Y30" s="793"/>
      <c r="Z30" s="793"/>
      <c r="AA30" s="793">
        <v>1209</v>
      </c>
      <c r="AB30" s="793"/>
      <c r="AC30" s="793"/>
      <c r="AD30" s="793"/>
      <c r="AE30" s="794"/>
      <c r="AF30" s="795">
        <v>1209</v>
      </c>
      <c r="AG30" s="796"/>
      <c r="AH30" s="796"/>
      <c r="AI30" s="796"/>
      <c r="AJ30" s="797"/>
      <c r="AK30" s="843">
        <v>2376</v>
      </c>
      <c r="AL30" s="839"/>
      <c r="AM30" s="839"/>
      <c r="AN30" s="839"/>
      <c r="AO30" s="839"/>
      <c r="AP30" s="839" t="s">
        <v>589</v>
      </c>
      <c r="AQ30" s="839"/>
      <c r="AR30" s="839"/>
      <c r="AS30" s="839"/>
      <c r="AT30" s="839"/>
      <c r="AU30" s="839" t="s">
        <v>589</v>
      </c>
      <c r="AV30" s="839"/>
      <c r="AW30" s="839"/>
      <c r="AX30" s="839"/>
      <c r="AY30" s="839"/>
      <c r="AZ30" s="840" t="s">
        <v>589</v>
      </c>
      <c r="BA30" s="840"/>
      <c r="BB30" s="840"/>
      <c r="BC30" s="840"/>
      <c r="BD30" s="840"/>
      <c r="BE30" s="841"/>
      <c r="BF30" s="841"/>
      <c r="BG30" s="841"/>
      <c r="BH30" s="841"/>
      <c r="BI30" s="842"/>
      <c r="BJ30" s="223"/>
      <c r="BK30" s="223"/>
      <c r="BL30" s="223"/>
      <c r="BM30" s="223"/>
      <c r="BN30" s="223"/>
      <c r="BO30" s="233"/>
      <c r="BP30" s="233"/>
      <c r="BQ30" s="230">
        <v>24</v>
      </c>
      <c r="BR30" s="231"/>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2">
      <c r="A31" s="234">
        <v>4</v>
      </c>
      <c r="B31" s="789" t="s">
        <v>405</v>
      </c>
      <c r="C31" s="790"/>
      <c r="D31" s="790"/>
      <c r="E31" s="790"/>
      <c r="F31" s="790"/>
      <c r="G31" s="790"/>
      <c r="H31" s="790"/>
      <c r="I31" s="790"/>
      <c r="J31" s="790"/>
      <c r="K31" s="790"/>
      <c r="L31" s="790"/>
      <c r="M31" s="790"/>
      <c r="N31" s="790"/>
      <c r="O31" s="790"/>
      <c r="P31" s="791"/>
      <c r="Q31" s="792">
        <v>579</v>
      </c>
      <c r="R31" s="793"/>
      <c r="S31" s="793"/>
      <c r="T31" s="793"/>
      <c r="U31" s="793"/>
      <c r="V31" s="793">
        <v>486</v>
      </c>
      <c r="W31" s="793"/>
      <c r="X31" s="793"/>
      <c r="Y31" s="793"/>
      <c r="Z31" s="793"/>
      <c r="AA31" s="793">
        <v>93</v>
      </c>
      <c r="AB31" s="793"/>
      <c r="AC31" s="793"/>
      <c r="AD31" s="793"/>
      <c r="AE31" s="794"/>
      <c r="AF31" s="795">
        <v>658</v>
      </c>
      <c r="AG31" s="796"/>
      <c r="AH31" s="796"/>
      <c r="AI31" s="796"/>
      <c r="AJ31" s="797"/>
      <c r="AK31" s="843">
        <v>29</v>
      </c>
      <c r="AL31" s="839"/>
      <c r="AM31" s="839"/>
      <c r="AN31" s="839"/>
      <c r="AO31" s="839"/>
      <c r="AP31" s="839">
        <v>886</v>
      </c>
      <c r="AQ31" s="839"/>
      <c r="AR31" s="839"/>
      <c r="AS31" s="839"/>
      <c r="AT31" s="839"/>
      <c r="AU31" s="839">
        <v>21</v>
      </c>
      <c r="AV31" s="839"/>
      <c r="AW31" s="839"/>
      <c r="AX31" s="839"/>
      <c r="AY31" s="839"/>
      <c r="AZ31" s="840" t="s">
        <v>589</v>
      </c>
      <c r="BA31" s="840"/>
      <c r="BB31" s="840"/>
      <c r="BC31" s="840"/>
      <c r="BD31" s="840"/>
      <c r="BE31" s="841" t="s">
        <v>406</v>
      </c>
      <c r="BF31" s="841"/>
      <c r="BG31" s="841"/>
      <c r="BH31" s="841"/>
      <c r="BI31" s="842"/>
      <c r="BJ31" s="223"/>
      <c r="BK31" s="223"/>
      <c r="BL31" s="223"/>
      <c r="BM31" s="223"/>
      <c r="BN31" s="223"/>
      <c r="BO31" s="233"/>
      <c r="BP31" s="233"/>
      <c r="BQ31" s="230">
        <v>25</v>
      </c>
      <c r="BR31" s="231"/>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2">
      <c r="A32" s="234">
        <v>5</v>
      </c>
      <c r="B32" s="789" t="s">
        <v>407</v>
      </c>
      <c r="C32" s="790"/>
      <c r="D32" s="790"/>
      <c r="E32" s="790"/>
      <c r="F32" s="790"/>
      <c r="G32" s="790"/>
      <c r="H32" s="790"/>
      <c r="I32" s="790"/>
      <c r="J32" s="790"/>
      <c r="K32" s="790"/>
      <c r="L32" s="790"/>
      <c r="M32" s="790"/>
      <c r="N32" s="790"/>
      <c r="O32" s="790"/>
      <c r="P32" s="791"/>
      <c r="Q32" s="792">
        <v>203</v>
      </c>
      <c r="R32" s="793"/>
      <c r="S32" s="793"/>
      <c r="T32" s="793"/>
      <c r="U32" s="793"/>
      <c r="V32" s="793">
        <v>202</v>
      </c>
      <c r="W32" s="793"/>
      <c r="X32" s="793"/>
      <c r="Y32" s="793"/>
      <c r="Z32" s="793"/>
      <c r="AA32" s="793">
        <v>1</v>
      </c>
      <c r="AB32" s="793"/>
      <c r="AC32" s="793"/>
      <c r="AD32" s="793"/>
      <c r="AE32" s="794"/>
      <c r="AF32" s="795">
        <v>1</v>
      </c>
      <c r="AG32" s="796"/>
      <c r="AH32" s="796"/>
      <c r="AI32" s="796"/>
      <c r="AJ32" s="797"/>
      <c r="AK32" s="843">
        <v>132</v>
      </c>
      <c r="AL32" s="839"/>
      <c r="AM32" s="839"/>
      <c r="AN32" s="839"/>
      <c r="AO32" s="839"/>
      <c r="AP32" s="839">
        <v>1342</v>
      </c>
      <c r="AQ32" s="839"/>
      <c r="AR32" s="839"/>
      <c r="AS32" s="839"/>
      <c r="AT32" s="839"/>
      <c r="AU32" s="839">
        <v>902</v>
      </c>
      <c r="AV32" s="839"/>
      <c r="AW32" s="839"/>
      <c r="AX32" s="839"/>
      <c r="AY32" s="839"/>
      <c r="AZ32" s="840" t="s">
        <v>589</v>
      </c>
      <c r="BA32" s="840"/>
      <c r="BB32" s="840"/>
      <c r="BC32" s="840"/>
      <c r="BD32" s="840"/>
      <c r="BE32" s="841" t="s">
        <v>406</v>
      </c>
      <c r="BF32" s="841"/>
      <c r="BG32" s="841"/>
      <c r="BH32" s="841"/>
      <c r="BI32" s="842"/>
      <c r="BJ32" s="223"/>
      <c r="BK32" s="223"/>
      <c r="BL32" s="223"/>
      <c r="BM32" s="223"/>
      <c r="BN32" s="223"/>
      <c r="BO32" s="233"/>
      <c r="BP32" s="233"/>
      <c r="BQ32" s="230">
        <v>26</v>
      </c>
      <c r="BR32" s="231"/>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2">
      <c r="A33" s="234">
        <v>6</v>
      </c>
      <c r="B33" s="789" t="s">
        <v>408</v>
      </c>
      <c r="C33" s="790"/>
      <c r="D33" s="790"/>
      <c r="E33" s="790"/>
      <c r="F33" s="790"/>
      <c r="G33" s="790"/>
      <c r="H33" s="790"/>
      <c r="I33" s="790"/>
      <c r="J33" s="790"/>
      <c r="K33" s="790"/>
      <c r="L33" s="790"/>
      <c r="M33" s="790"/>
      <c r="N33" s="790"/>
      <c r="O33" s="790"/>
      <c r="P33" s="791"/>
      <c r="Q33" s="792">
        <v>3247</v>
      </c>
      <c r="R33" s="793"/>
      <c r="S33" s="793"/>
      <c r="T33" s="793"/>
      <c r="U33" s="793"/>
      <c r="V33" s="793">
        <v>2817</v>
      </c>
      <c r="W33" s="793"/>
      <c r="X33" s="793"/>
      <c r="Y33" s="793"/>
      <c r="Z33" s="793"/>
      <c r="AA33" s="793">
        <v>430</v>
      </c>
      <c r="AB33" s="793"/>
      <c r="AC33" s="793"/>
      <c r="AD33" s="793"/>
      <c r="AE33" s="794"/>
      <c r="AF33" s="795">
        <v>625</v>
      </c>
      <c r="AG33" s="796"/>
      <c r="AH33" s="796"/>
      <c r="AI33" s="796"/>
      <c r="AJ33" s="797"/>
      <c r="AK33" s="843">
        <v>1335</v>
      </c>
      <c r="AL33" s="839"/>
      <c r="AM33" s="839"/>
      <c r="AN33" s="839"/>
      <c r="AO33" s="839"/>
      <c r="AP33" s="839">
        <v>22666</v>
      </c>
      <c r="AQ33" s="839"/>
      <c r="AR33" s="839"/>
      <c r="AS33" s="839"/>
      <c r="AT33" s="839"/>
      <c r="AU33" s="839">
        <v>14869</v>
      </c>
      <c r="AV33" s="839"/>
      <c r="AW33" s="839"/>
      <c r="AX33" s="839"/>
      <c r="AY33" s="839"/>
      <c r="AZ33" s="840" t="s">
        <v>589</v>
      </c>
      <c r="BA33" s="840"/>
      <c r="BB33" s="840"/>
      <c r="BC33" s="840"/>
      <c r="BD33" s="840"/>
      <c r="BE33" s="841" t="s">
        <v>409</v>
      </c>
      <c r="BF33" s="841"/>
      <c r="BG33" s="841"/>
      <c r="BH33" s="841"/>
      <c r="BI33" s="842"/>
      <c r="BJ33" s="223"/>
      <c r="BK33" s="223"/>
      <c r="BL33" s="223"/>
      <c r="BM33" s="223"/>
      <c r="BN33" s="223"/>
      <c r="BO33" s="233"/>
      <c r="BP33" s="233"/>
      <c r="BQ33" s="230">
        <v>27</v>
      </c>
      <c r="BR33" s="231"/>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2">
      <c r="A34" s="234">
        <v>7</v>
      </c>
      <c r="B34" s="789" t="s">
        <v>410</v>
      </c>
      <c r="C34" s="790"/>
      <c r="D34" s="790"/>
      <c r="E34" s="790"/>
      <c r="F34" s="790"/>
      <c r="G34" s="790"/>
      <c r="H34" s="790"/>
      <c r="I34" s="790"/>
      <c r="J34" s="790"/>
      <c r="K34" s="790"/>
      <c r="L34" s="790"/>
      <c r="M34" s="790"/>
      <c r="N34" s="790"/>
      <c r="O34" s="790"/>
      <c r="P34" s="791"/>
      <c r="Q34" s="792">
        <v>88</v>
      </c>
      <c r="R34" s="793"/>
      <c r="S34" s="793"/>
      <c r="T34" s="793"/>
      <c r="U34" s="793"/>
      <c r="V34" s="793">
        <v>88</v>
      </c>
      <c r="W34" s="793"/>
      <c r="X34" s="793"/>
      <c r="Y34" s="793"/>
      <c r="Z34" s="793"/>
      <c r="AA34" s="793" t="s">
        <v>595</v>
      </c>
      <c r="AB34" s="793"/>
      <c r="AC34" s="793"/>
      <c r="AD34" s="793"/>
      <c r="AE34" s="794"/>
      <c r="AF34" s="795" t="s">
        <v>387</v>
      </c>
      <c r="AG34" s="796"/>
      <c r="AH34" s="796"/>
      <c r="AI34" s="796"/>
      <c r="AJ34" s="797"/>
      <c r="AK34" s="843">
        <v>38</v>
      </c>
      <c r="AL34" s="839"/>
      <c r="AM34" s="839"/>
      <c r="AN34" s="839"/>
      <c r="AO34" s="839"/>
      <c r="AP34" s="839">
        <v>228</v>
      </c>
      <c r="AQ34" s="839"/>
      <c r="AR34" s="839"/>
      <c r="AS34" s="839"/>
      <c r="AT34" s="839"/>
      <c r="AU34" s="839">
        <v>216</v>
      </c>
      <c r="AV34" s="839"/>
      <c r="AW34" s="839"/>
      <c r="AX34" s="839"/>
      <c r="AY34" s="839"/>
      <c r="AZ34" s="840" t="s">
        <v>589</v>
      </c>
      <c r="BA34" s="840"/>
      <c r="BB34" s="840"/>
      <c r="BC34" s="840"/>
      <c r="BD34" s="840"/>
      <c r="BE34" s="841" t="s">
        <v>411</v>
      </c>
      <c r="BF34" s="841"/>
      <c r="BG34" s="841"/>
      <c r="BH34" s="841"/>
      <c r="BI34" s="842"/>
      <c r="BJ34" s="223"/>
      <c r="BK34" s="223"/>
      <c r="BL34" s="223"/>
      <c r="BM34" s="223"/>
      <c r="BN34" s="223"/>
      <c r="BO34" s="233"/>
      <c r="BP34" s="233"/>
      <c r="BQ34" s="230">
        <v>28</v>
      </c>
      <c r="BR34" s="231"/>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2">
      <c r="A35" s="234">
        <v>8</v>
      </c>
      <c r="B35" s="789" t="s">
        <v>412</v>
      </c>
      <c r="C35" s="790"/>
      <c r="D35" s="790"/>
      <c r="E35" s="790"/>
      <c r="F35" s="790"/>
      <c r="G35" s="790"/>
      <c r="H35" s="790"/>
      <c r="I35" s="790"/>
      <c r="J35" s="790"/>
      <c r="K35" s="790"/>
      <c r="L35" s="790"/>
      <c r="M35" s="790"/>
      <c r="N35" s="790"/>
      <c r="O35" s="790"/>
      <c r="P35" s="791"/>
      <c r="Q35" s="792">
        <v>47</v>
      </c>
      <c r="R35" s="793"/>
      <c r="S35" s="793"/>
      <c r="T35" s="793"/>
      <c r="U35" s="793"/>
      <c r="V35" s="793">
        <v>47</v>
      </c>
      <c r="W35" s="793"/>
      <c r="X35" s="793"/>
      <c r="Y35" s="793"/>
      <c r="Z35" s="793"/>
      <c r="AA35" s="793" t="s">
        <v>595</v>
      </c>
      <c r="AB35" s="793"/>
      <c r="AC35" s="793"/>
      <c r="AD35" s="793"/>
      <c r="AE35" s="794"/>
      <c r="AF35" s="795" t="s">
        <v>413</v>
      </c>
      <c r="AG35" s="796"/>
      <c r="AH35" s="796"/>
      <c r="AI35" s="796"/>
      <c r="AJ35" s="797"/>
      <c r="AK35" s="843">
        <v>17</v>
      </c>
      <c r="AL35" s="839"/>
      <c r="AM35" s="839"/>
      <c r="AN35" s="839"/>
      <c r="AO35" s="839"/>
      <c r="AP35" s="839">
        <v>72</v>
      </c>
      <c r="AQ35" s="839"/>
      <c r="AR35" s="839"/>
      <c r="AS35" s="839"/>
      <c r="AT35" s="839"/>
      <c r="AU35" s="839">
        <v>64</v>
      </c>
      <c r="AV35" s="839"/>
      <c r="AW35" s="839"/>
      <c r="AX35" s="839"/>
      <c r="AY35" s="839"/>
      <c r="AZ35" s="840" t="s">
        <v>589</v>
      </c>
      <c r="BA35" s="840"/>
      <c r="BB35" s="840"/>
      <c r="BC35" s="840"/>
      <c r="BD35" s="840"/>
      <c r="BE35" s="841" t="s">
        <v>414</v>
      </c>
      <c r="BF35" s="841"/>
      <c r="BG35" s="841"/>
      <c r="BH35" s="841"/>
      <c r="BI35" s="842"/>
      <c r="BJ35" s="223"/>
      <c r="BK35" s="223"/>
      <c r="BL35" s="223"/>
      <c r="BM35" s="223"/>
      <c r="BN35" s="223"/>
      <c r="BO35" s="233"/>
      <c r="BP35" s="233"/>
      <c r="BQ35" s="230">
        <v>29</v>
      </c>
      <c r="BR35" s="231"/>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2">
      <c r="A36" s="234">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3"/>
      <c r="BP36" s="233"/>
      <c r="BQ36" s="230">
        <v>30</v>
      </c>
      <c r="BR36" s="231"/>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2">
      <c r="A37" s="234">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3"/>
      <c r="BP37" s="233"/>
      <c r="BQ37" s="230">
        <v>31</v>
      </c>
      <c r="BR37" s="231"/>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2">
      <c r="A38" s="234">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3"/>
      <c r="BP38" s="233"/>
      <c r="BQ38" s="230">
        <v>32</v>
      </c>
      <c r="BR38" s="231"/>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2">
      <c r="A39" s="234">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3"/>
      <c r="BP39" s="233"/>
      <c r="BQ39" s="230">
        <v>33</v>
      </c>
      <c r="BR39" s="231"/>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2">
      <c r="A40" s="230">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3"/>
      <c r="BP40" s="233"/>
      <c r="BQ40" s="230">
        <v>34</v>
      </c>
      <c r="BR40" s="231"/>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2">
      <c r="A41" s="230">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3"/>
      <c r="BP41" s="233"/>
      <c r="BQ41" s="230">
        <v>35</v>
      </c>
      <c r="BR41" s="231"/>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2">
      <c r="A42" s="230">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3"/>
      <c r="BP42" s="233"/>
      <c r="BQ42" s="230">
        <v>36</v>
      </c>
      <c r="BR42" s="231"/>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2">
      <c r="A43" s="230">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3"/>
      <c r="BP43" s="233"/>
      <c r="BQ43" s="230">
        <v>37</v>
      </c>
      <c r="BR43" s="231"/>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2">
      <c r="A44" s="230">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3"/>
      <c r="BP44" s="233"/>
      <c r="BQ44" s="230">
        <v>38</v>
      </c>
      <c r="BR44" s="231"/>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2">
      <c r="A45" s="230">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3"/>
      <c r="BP45" s="233"/>
      <c r="BQ45" s="230">
        <v>39</v>
      </c>
      <c r="BR45" s="231"/>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2">
      <c r="A46" s="230">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3"/>
      <c r="BP46" s="233"/>
      <c r="BQ46" s="230">
        <v>40</v>
      </c>
      <c r="BR46" s="231"/>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2">
      <c r="A47" s="230">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3"/>
      <c r="BP47" s="233"/>
      <c r="BQ47" s="230">
        <v>41</v>
      </c>
      <c r="BR47" s="231"/>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2">
      <c r="A48" s="230">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3"/>
      <c r="BP48" s="233"/>
      <c r="BQ48" s="230">
        <v>42</v>
      </c>
      <c r="BR48" s="231"/>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2">
      <c r="A49" s="230">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3"/>
      <c r="BP49" s="233"/>
      <c r="BQ49" s="230">
        <v>43</v>
      </c>
      <c r="BR49" s="231"/>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2">
      <c r="A50" s="230">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3"/>
      <c r="BP50" s="233"/>
      <c r="BQ50" s="230">
        <v>44</v>
      </c>
      <c r="BR50" s="231"/>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2">
      <c r="A51" s="230">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3"/>
      <c r="BP51" s="233"/>
      <c r="BQ51" s="230">
        <v>45</v>
      </c>
      <c r="BR51" s="231"/>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2">
      <c r="A52" s="230">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3"/>
      <c r="BP52" s="233"/>
      <c r="BQ52" s="230">
        <v>46</v>
      </c>
      <c r="BR52" s="231"/>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2">
      <c r="A53" s="230">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3"/>
      <c r="BP53" s="233"/>
      <c r="BQ53" s="230">
        <v>47</v>
      </c>
      <c r="BR53" s="231"/>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2">
      <c r="A54" s="230">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3"/>
      <c r="BP54" s="233"/>
      <c r="BQ54" s="230">
        <v>48</v>
      </c>
      <c r="BR54" s="231"/>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2">
      <c r="A55" s="230">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3"/>
      <c r="BP55" s="233"/>
      <c r="BQ55" s="230">
        <v>49</v>
      </c>
      <c r="BR55" s="231"/>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2">
      <c r="A56" s="230">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3"/>
      <c r="BP56" s="233"/>
      <c r="BQ56" s="230">
        <v>50</v>
      </c>
      <c r="BR56" s="231"/>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2">
      <c r="A57" s="230">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3"/>
      <c r="BP57" s="233"/>
      <c r="BQ57" s="230">
        <v>51</v>
      </c>
      <c r="BR57" s="231"/>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2">
      <c r="A58" s="230">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3"/>
      <c r="BP58" s="233"/>
      <c r="BQ58" s="230">
        <v>52</v>
      </c>
      <c r="BR58" s="231"/>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2">
      <c r="A59" s="230">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3"/>
      <c r="BP59" s="233"/>
      <c r="BQ59" s="230">
        <v>53</v>
      </c>
      <c r="BR59" s="231"/>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2">
      <c r="A60" s="230">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3"/>
      <c r="BP60" s="233"/>
      <c r="BQ60" s="230">
        <v>54</v>
      </c>
      <c r="BR60" s="231"/>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5">
      <c r="A61" s="230">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3"/>
      <c r="BP61" s="233"/>
      <c r="BQ61" s="230">
        <v>55</v>
      </c>
      <c r="BR61" s="231"/>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2">
      <c r="A62" s="230">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415</v>
      </c>
      <c r="BK62" s="815"/>
      <c r="BL62" s="815"/>
      <c r="BM62" s="815"/>
      <c r="BN62" s="816"/>
      <c r="BO62" s="233"/>
      <c r="BP62" s="233"/>
      <c r="BQ62" s="230">
        <v>56</v>
      </c>
      <c r="BR62" s="231"/>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5">
      <c r="A63" s="232" t="s">
        <v>390</v>
      </c>
      <c r="B63" s="798" t="s">
        <v>416</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3221</v>
      </c>
      <c r="AG63" s="853"/>
      <c r="AH63" s="853"/>
      <c r="AI63" s="853"/>
      <c r="AJ63" s="854"/>
      <c r="AK63" s="855"/>
      <c r="AL63" s="850"/>
      <c r="AM63" s="850"/>
      <c r="AN63" s="850"/>
      <c r="AO63" s="850"/>
      <c r="AP63" s="853"/>
      <c r="AQ63" s="853"/>
      <c r="AR63" s="853"/>
      <c r="AS63" s="853"/>
      <c r="AT63" s="853"/>
      <c r="AU63" s="853">
        <v>16072</v>
      </c>
      <c r="AV63" s="853"/>
      <c r="AW63" s="853"/>
      <c r="AX63" s="853"/>
      <c r="AY63" s="853"/>
      <c r="AZ63" s="857"/>
      <c r="BA63" s="857"/>
      <c r="BB63" s="857"/>
      <c r="BC63" s="857"/>
      <c r="BD63" s="857"/>
      <c r="BE63" s="858"/>
      <c r="BF63" s="858"/>
      <c r="BG63" s="858"/>
      <c r="BH63" s="858"/>
      <c r="BI63" s="859"/>
      <c r="BJ63" s="860" t="s">
        <v>413</v>
      </c>
      <c r="BK63" s="861"/>
      <c r="BL63" s="861"/>
      <c r="BM63" s="861"/>
      <c r="BN63" s="862"/>
      <c r="BO63" s="233"/>
      <c r="BP63" s="233"/>
      <c r="BQ63" s="230">
        <v>57</v>
      </c>
      <c r="BR63" s="231"/>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2">
      <c r="A66" s="736" t="s">
        <v>418</v>
      </c>
      <c r="B66" s="737"/>
      <c r="C66" s="737"/>
      <c r="D66" s="737"/>
      <c r="E66" s="737"/>
      <c r="F66" s="737"/>
      <c r="G66" s="737"/>
      <c r="H66" s="737"/>
      <c r="I66" s="737"/>
      <c r="J66" s="737"/>
      <c r="K66" s="737"/>
      <c r="L66" s="737"/>
      <c r="M66" s="737"/>
      <c r="N66" s="737"/>
      <c r="O66" s="737"/>
      <c r="P66" s="738"/>
      <c r="Q66" s="742" t="s">
        <v>419</v>
      </c>
      <c r="R66" s="743"/>
      <c r="S66" s="743"/>
      <c r="T66" s="743"/>
      <c r="U66" s="744"/>
      <c r="V66" s="742" t="s">
        <v>420</v>
      </c>
      <c r="W66" s="743"/>
      <c r="X66" s="743"/>
      <c r="Y66" s="743"/>
      <c r="Z66" s="744"/>
      <c r="AA66" s="742" t="s">
        <v>421</v>
      </c>
      <c r="AB66" s="743"/>
      <c r="AC66" s="743"/>
      <c r="AD66" s="743"/>
      <c r="AE66" s="744"/>
      <c r="AF66" s="863" t="s">
        <v>422</v>
      </c>
      <c r="AG66" s="824"/>
      <c r="AH66" s="824"/>
      <c r="AI66" s="824"/>
      <c r="AJ66" s="864"/>
      <c r="AK66" s="742" t="s">
        <v>423</v>
      </c>
      <c r="AL66" s="737"/>
      <c r="AM66" s="737"/>
      <c r="AN66" s="737"/>
      <c r="AO66" s="738"/>
      <c r="AP66" s="742" t="s">
        <v>424</v>
      </c>
      <c r="AQ66" s="743"/>
      <c r="AR66" s="743"/>
      <c r="AS66" s="743"/>
      <c r="AT66" s="744"/>
      <c r="AU66" s="742" t="s">
        <v>425</v>
      </c>
      <c r="AV66" s="743"/>
      <c r="AW66" s="743"/>
      <c r="AX66" s="743"/>
      <c r="AY66" s="744"/>
      <c r="AZ66" s="742" t="s">
        <v>375</v>
      </c>
      <c r="BA66" s="743"/>
      <c r="BB66" s="743"/>
      <c r="BC66" s="743"/>
      <c r="BD66" s="749"/>
      <c r="BE66" s="233"/>
      <c r="BF66" s="233"/>
      <c r="BG66" s="233"/>
      <c r="BH66" s="233"/>
      <c r="BI66" s="233"/>
      <c r="BJ66" s="233"/>
      <c r="BK66" s="233"/>
      <c r="BL66" s="233"/>
      <c r="BM66" s="233"/>
      <c r="BN66" s="233"/>
      <c r="BO66" s="233"/>
      <c r="BP66" s="233"/>
      <c r="BQ66" s="230">
        <v>60</v>
      </c>
      <c r="BR66" s="235"/>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3"/>
      <c r="BF67" s="233"/>
      <c r="BG67" s="233"/>
      <c r="BH67" s="233"/>
      <c r="BI67" s="233"/>
      <c r="BJ67" s="233"/>
      <c r="BK67" s="233"/>
      <c r="BL67" s="233"/>
      <c r="BM67" s="233"/>
      <c r="BN67" s="233"/>
      <c r="BO67" s="233"/>
      <c r="BP67" s="233"/>
      <c r="BQ67" s="230">
        <v>61</v>
      </c>
      <c r="BR67" s="235"/>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2">
      <c r="A68" s="228">
        <v>1</v>
      </c>
      <c r="B68" s="878" t="s">
        <v>596</v>
      </c>
      <c r="C68" s="879"/>
      <c r="D68" s="879"/>
      <c r="E68" s="879"/>
      <c r="F68" s="879"/>
      <c r="G68" s="879"/>
      <c r="H68" s="879"/>
      <c r="I68" s="879"/>
      <c r="J68" s="879"/>
      <c r="K68" s="879"/>
      <c r="L68" s="879"/>
      <c r="M68" s="879"/>
      <c r="N68" s="879"/>
      <c r="O68" s="879"/>
      <c r="P68" s="880"/>
      <c r="Q68" s="881">
        <v>8355</v>
      </c>
      <c r="R68" s="875"/>
      <c r="S68" s="875"/>
      <c r="T68" s="875"/>
      <c r="U68" s="875"/>
      <c r="V68" s="875">
        <v>7209</v>
      </c>
      <c r="W68" s="875"/>
      <c r="X68" s="875"/>
      <c r="Y68" s="875"/>
      <c r="Z68" s="875"/>
      <c r="AA68" s="875">
        <v>1146</v>
      </c>
      <c r="AB68" s="875"/>
      <c r="AC68" s="875"/>
      <c r="AD68" s="875"/>
      <c r="AE68" s="875"/>
      <c r="AF68" s="875">
        <v>1146</v>
      </c>
      <c r="AG68" s="875"/>
      <c r="AH68" s="875"/>
      <c r="AI68" s="875"/>
      <c r="AJ68" s="875"/>
      <c r="AK68" s="875">
        <v>13</v>
      </c>
      <c r="AL68" s="875"/>
      <c r="AM68" s="875"/>
      <c r="AN68" s="875"/>
      <c r="AO68" s="875"/>
      <c r="AP68" s="875" t="s">
        <v>595</v>
      </c>
      <c r="AQ68" s="875"/>
      <c r="AR68" s="875"/>
      <c r="AS68" s="875"/>
      <c r="AT68" s="875"/>
      <c r="AU68" s="875" t="s">
        <v>595</v>
      </c>
      <c r="AV68" s="875"/>
      <c r="AW68" s="875"/>
      <c r="AX68" s="875"/>
      <c r="AY68" s="875"/>
      <c r="AZ68" s="876"/>
      <c r="BA68" s="876"/>
      <c r="BB68" s="876"/>
      <c r="BC68" s="876"/>
      <c r="BD68" s="877"/>
      <c r="BE68" s="233"/>
      <c r="BF68" s="233"/>
      <c r="BG68" s="233"/>
      <c r="BH68" s="233"/>
      <c r="BI68" s="233"/>
      <c r="BJ68" s="233"/>
      <c r="BK68" s="233"/>
      <c r="BL68" s="233"/>
      <c r="BM68" s="233"/>
      <c r="BN68" s="233"/>
      <c r="BO68" s="233"/>
      <c r="BP68" s="233"/>
      <c r="BQ68" s="230">
        <v>62</v>
      </c>
      <c r="BR68" s="235"/>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2">
      <c r="A69" s="230">
        <v>2</v>
      </c>
      <c r="B69" s="882" t="s">
        <v>597</v>
      </c>
      <c r="C69" s="883"/>
      <c r="D69" s="883"/>
      <c r="E69" s="883"/>
      <c r="F69" s="883"/>
      <c r="G69" s="883"/>
      <c r="H69" s="883"/>
      <c r="I69" s="883"/>
      <c r="J69" s="883"/>
      <c r="K69" s="883"/>
      <c r="L69" s="883"/>
      <c r="M69" s="883"/>
      <c r="N69" s="883"/>
      <c r="O69" s="883"/>
      <c r="P69" s="884"/>
      <c r="Q69" s="885">
        <v>103</v>
      </c>
      <c r="R69" s="839"/>
      <c r="S69" s="839"/>
      <c r="T69" s="839"/>
      <c r="U69" s="839"/>
      <c r="V69" s="839">
        <v>100</v>
      </c>
      <c r="W69" s="839"/>
      <c r="X69" s="839"/>
      <c r="Y69" s="839"/>
      <c r="Z69" s="839"/>
      <c r="AA69" s="839">
        <v>3</v>
      </c>
      <c r="AB69" s="839"/>
      <c r="AC69" s="839"/>
      <c r="AD69" s="839"/>
      <c r="AE69" s="839"/>
      <c r="AF69" s="839">
        <v>3</v>
      </c>
      <c r="AG69" s="839"/>
      <c r="AH69" s="839"/>
      <c r="AI69" s="839"/>
      <c r="AJ69" s="839"/>
      <c r="AK69" s="839" t="s">
        <v>595</v>
      </c>
      <c r="AL69" s="839"/>
      <c r="AM69" s="839"/>
      <c r="AN69" s="839"/>
      <c r="AO69" s="839"/>
      <c r="AP69" s="839">
        <v>81</v>
      </c>
      <c r="AQ69" s="839"/>
      <c r="AR69" s="839"/>
      <c r="AS69" s="839"/>
      <c r="AT69" s="839"/>
      <c r="AU69" s="839">
        <v>5</v>
      </c>
      <c r="AV69" s="839"/>
      <c r="AW69" s="839"/>
      <c r="AX69" s="839"/>
      <c r="AY69" s="839"/>
      <c r="AZ69" s="841"/>
      <c r="BA69" s="841"/>
      <c r="BB69" s="841"/>
      <c r="BC69" s="841"/>
      <c r="BD69" s="842"/>
      <c r="BE69" s="233"/>
      <c r="BF69" s="233"/>
      <c r="BG69" s="233"/>
      <c r="BH69" s="233"/>
      <c r="BI69" s="233"/>
      <c r="BJ69" s="233"/>
      <c r="BK69" s="233"/>
      <c r="BL69" s="233"/>
      <c r="BM69" s="233"/>
      <c r="BN69" s="233"/>
      <c r="BO69" s="233"/>
      <c r="BP69" s="233"/>
      <c r="BQ69" s="230">
        <v>63</v>
      </c>
      <c r="BR69" s="235"/>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2">
      <c r="A70" s="230">
        <v>3</v>
      </c>
      <c r="B70" s="882" t="s">
        <v>598</v>
      </c>
      <c r="C70" s="883"/>
      <c r="D70" s="883"/>
      <c r="E70" s="883"/>
      <c r="F70" s="883"/>
      <c r="G70" s="883"/>
      <c r="H70" s="883"/>
      <c r="I70" s="883"/>
      <c r="J70" s="883"/>
      <c r="K70" s="883"/>
      <c r="L70" s="883"/>
      <c r="M70" s="883"/>
      <c r="N70" s="883"/>
      <c r="O70" s="883"/>
      <c r="P70" s="884"/>
      <c r="Q70" s="885">
        <v>2381</v>
      </c>
      <c r="R70" s="839"/>
      <c r="S70" s="839"/>
      <c r="T70" s="839"/>
      <c r="U70" s="839"/>
      <c r="V70" s="839">
        <v>2301</v>
      </c>
      <c r="W70" s="839"/>
      <c r="X70" s="839"/>
      <c r="Y70" s="839"/>
      <c r="Z70" s="839"/>
      <c r="AA70" s="839">
        <v>80</v>
      </c>
      <c r="AB70" s="839"/>
      <c r="AC70" s="839"/>
      <c r="AD70" s="839"/>
      <c r="AE70" s="839"/>
      <c r="AF70" s="839">
        <v>80</v>
      </c>
      <c r="AG70" s="839"/>
      <c r="AH70" s="839"/>
      <c r="AI70" s="839"/>
      <c r="AJ70" s="839"/>
      <c r="AK70" s="839">
        <v>0</v>
      </c>
      <c r="AL70" s="839"/>
      <c r="AM70" s="839"/>
      <c r="AN70" s="839"/>
      <c r="AO70" s="839"/>
      <c r="AP70" s="839">
        <v>919</v>
      </c>
      <c r="AQ70" s="839"/>
      <c r="AR70" s="839"/>
      <c r="AS70" s="839"/>
      <c r="AT70" s="839"/>
      <c r="AU70" s="839">
        <v>788</v>
      </c>
      <c r="AV70" s="839"/>
      <c r="AW70" s="839"/>
      <c r="AX70" s="839"/>
      <c r="AY70" s="839"/>
      <c r="AZ70" s="841"/>
      <c r="BA70" s="841"/>
      <c r="BB70" s="841"/>
      <c r="BC70" s="841"/>
      <c r="BD70" s="842"/>
      <c r="BE70" s="233"/>
      <c r="BF70" s="233"/>
      <c r="BG70" s="233"/>
      <c r="BH70" s="233"/>
      <c r="BI70" s="233"/>
      <c r="BJ70" s="233"/>
      <c r="BK70" s="233"/>
      <c r="BL70" s="233"/>
      <c r="BM70" s="233"/>
      <c r="BN70" s="233"/>
      <c r="BO70" s="233"/>
      <c r="BP70" s="233"/>
      <c r="BQ70" s="230">
        <v>64</v>
      </c>
      <c r="BR70" s="235"/>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2">
      <c r="A71" s="230">
        <v>4</v>
      </c>
      <c r="B71" s="882" t="s">
        <v>599</v>
      </c>
      <c r="C71" s="883"/>
      <c r="D71" s="883"/>
      <c r="E71" s="883"/>
      <c r="F71" s="883"/>
      <c r="G71" s="883"/>
      <c r="H71" s="883"/>
      <c r="I71" s="883"/>
      <c r="J71" s="883"/>
      <c r="K71" s="883"/>
      <c r="L71" s="883"/>
      <c r="M71" s="883"/>
      <c r="N71" s="883"/>
      <c r="O71" s="883"/>
      <c r="P71" s="884"/>
      <c r="Q71" s="885">
        <v>480</v>
      </c>
      <c r="R71" s="839"/>
      <c r="S71" s="839"/>
      <c r="T71" s="839"/>
      <c r="U71" s="839"/>
      <c r="V71" s="839">
        <v>414</v>
      </c>
      <c r="W71" s="839"/>
      <c r="X71" s="839"/>
      <c r="Y71" s="839"/>
      <c r="Z71" s="839"/>
      <c r="AA71" s="839">
        <v>66</v>
      </c>
      <c r="AB71" s="839"/>
      <c r="AC71" s="839"/>
      <c r="AD71" s="839"/>
      <c r="AE71" s="839"/>
      <c r="AF71" s="839">
        <v>66</v>
      </c>
      <c r="AG71" s="839"/>
      <c r="AH71" s="839"/>
      <c r="AI71" s="839"/>
      <c r="AJ71" s="839"/>
      <c r="AK71" s="839">
        <v>38</v>
      </c>
      <c r="AL71" s="839"/>
      <c r="AM71" s="839"/>
      <c r="AN71" s="839"/>
      <c r="AO71" s="839"/>
      <c r="AP71" s="839">
        <v>11</v>
      </c>
      <c r="AQ71" s="839"/>
      <c r="AR71" s="839"/>
      <c r="AS71" s="839"/>
      <c r="AT71" s="839"/>
      <c r="AU71" s="839" t="s">
        <v>595</v>
      </c>
      <c r="AV71" s="839"/>
      <c r="AW71" s="839"/>
      <c r="AX71" s="839"/>
      <c r="AY71" s="839"/>
      <c r="AZ71" s="841"/>
      <c r="BA71" s="841"/>
      <c r="BB71" s="841"/>
      <c r="BC71" s="841"/>
      <c r="BD71" s="842"/>
      <c r="BE71" s="233"/>
      <c r="BF71" s="233"/>
      <c r="BG71" s="233"/>
      <c r="BH71" s="233"/>
      <c r="BI71" s="233"/>
      <c r="BJ71" s="233"/>
      <c r="BK71" s="233"/>
      <c r="BL71" s="233"/>
      <c r="BM71" s="233"/>
      <c r="BN71" s="233"/>
      <c r="BO71" s="233"/>
      <c r="BP71" s="233"/>
      <c r="BQ71" s="230">
        <v>65</v>
      </c>
      <c r="BR71" s="235"/>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2">
      <c r="A72" s="230">
        <v>5</v>
      </c>
      <c r="B72" s="882" t="s">
        <v>600</v>
      </c>
      <c r="C72" s="883"/>
      <c r="D72" s="883"/>
      <c r="E72" s="883"/>
      <c r="F72" s="883"/>
      <c r="G72" s="883"/>
      <c r="H72" s="883"/>
      <c r="I72" s="883"/>
      <c r="J72" s="883"/>
      <c r="K72" s="883"/>
      <c r="L72" s="883"/>
      <c r="M72" s="883"/>
      <c r="N72" s="883"/>
      <c r="O72" s="883"/>
      <c r="P72" s="884"/>
      <c r="Q72" s="885">
        <v>412</v>
      </c>
      <c r="R72" s="839"/>
      <c r="S72" s="839"/>
      <c r="T72" s="839"/>
      <c r="U72" s="839"/>
      <c r="V72" s="839">
        <v>359</v>
      </c>
      <c r="W72" s="839"/>
      <c r="X72" s="839"/>
      <c r="Y72" s="839"/>
      <c r="Z72" s="839"/>
      <c r="AA72" s="839">
        <v>53</v>
      </c>
      <c r="AB72" s="839"/>
      <c r="AC72" s="839"/>
      <c r="AD72" s="839"/>
      <c r="AE72" s="839"/>
      <c r="AF72" s="839">
        <v>374</v>
      </c>
      <c r="AG72" s="839"/>
      <c r="AH72" s="839"/>
      <c r="AI72" s="839"/>
      <c r="AJ72" s="839"/>
      <c r="AK72" s="839" t="s">
        <v>595</v>
      </c>
      <c r="AL72" s="839"/>
      <c r="AM72" s="839"/>
      <c r="AN72" s="839"/>
      <c r="AO72" s="839"/>
      <c r="AP72" s="839">
        <v>405</v>
      </c>
      <c r="AQ72" s="839"/>
      <c r="AR72" s="839"/>
      <c r="AS72" s="839"/>
      <c r="AT72" s="839"/>
      <c r="AU72" s="839" t="s">
        <v>595</v>
      </c>
      <c r="AV72" s="839"/>
      <c r="AW72" s="839"/>
      <c r="AX72" s="839"/>
      <c r="AY72" s="839"/>
      <c r="AZ72" s="841"/>
      <c r="BA72" s="841"/>
      <c r="BB72" s="841"/>
      <c r="BC72" s="841"/>
      <c r="BD72" s="842"/>
      <c r="BE72" s="233"/>
      <c r="BF72" s="233"/>
      <c r="BG72" s="233"/>
      <c r="BH72" s="233"/>
      <c r="BI72" s="233"/>
      <c r="BJ72" s="233"/>
      <c r="BK72" s="233"/>
      <c r="BL72" s="233"/>
      <c r="BM72" s="233"/>
      <c r="BN72" s="233"/>
      <c r="BO72" s="233"/>
      <c r="BP72" s="233"/>
      <c r="BQ72" s="230">
        <v>66</v>
      </c>
      <c r="BR72" s="235"/>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2">
      <c r="A73" s="230">
        <v>6</v>
      </c>
      <c r="B73" s="882" t="s">
        <v>601</v>
      </c>
      <c r="C73" s="883"/>
      <c r="D73" s="883"/>
      <c r="E73" s="883"/>
      <c r="F73" s="883"/>
      <c r="G73" s="883"/>
      <c r="H73" s="883"/>
      <c r="I73" s="883"/>
      <c r="J73" s="883"/>
      <c r="K73" s="883"/>
      <c r="L73" s="883"/>
      <c r="M73" s="883"/>
      <c r="N73" s="883"/>
      <c r="O73" s="883"/>
      <c r="P73" s="884"/>
      <c r="Q73" s="885">
        <v>258</v>
      </c>
      <c r="R73" s="839"/>
      <c r="S73" s="839"/>
      <c r="T73" s="839"/>
      <c r="U73" s="839"/>
      <c r="V73" s="839">
        <v>247</v>
      </c>
      <c r="W73" s="839"/>
      <c r="X73" s="839"/>
      <c r="Y73" s="839"/>
      <c r="Z73" s="839"/>
      <c r="AA73" s="839">
        <v>11</v>
      </c>
      <c r="AB73" s="839"/>
      <c r="AC73" s="839"/>
      <c r="AD73" s="839"/>
      <c r="AE73" s="839"/>
      <c r="AF73" s="839">
        <v>11</v>
      </c>
      <c r="AG73" s="839"/>
      <c r="AH73" s="839"/>
      <c r="AI73" s="839"/>
      <c r="AJ73" s="839"/>
      <c r="AK73" s="839" t="s">
        <v>595</v>
      </c>
      <c r="AL73" s="839"/>
      <c r="AM73" s="839"/>
      <c r="AN73" s="839"/>
      <c r="AO73" s="839"/>
      <c r="AP73" s="839" t="s">
        <v>595</v>
      </c>
      <c r="AQ73" s="839"/>
      <c r="AR73" s="839"/>
      <c r="AS73" s="839"/>
      <c r="AT73" s="839"/>
      <c r="AU73" s="839" t="s">
        <v>595</v>
      </c>
      <c r="AV73" s="839"/>
      <c r="AW73" s="839"/>
      <c r="AX73" s="839"/>
      <c r="AY73" s="839"/>
      <c r="AZ73" s="841"/>
      <c r="BA73" s="841"/>
      <c r="BB73" s="841"/>
      <c r="BC73" s="841"/>
      <c r="BD73" s="842"/>
      <c r="BE73" s="233"/>
      <c r="BF73" s="233"/>
      <c r="BG73" s="233"/>
      <c r="BH73" s="233"/>
      <c r="BI73" s="233"/>
      <c r="BJ73" s="233"/>
      <c r="BK73" s="233"/>
      <c r="BL73" s="233"/>
      <c r="BM73" s="233"/>
      <c r="BN73" s="233"/>
      <c r="BO73" s="233"/>
      <c r="BP73" s="233"/>
      <c r="BQ73" s="230">
        <v>67</v>
      </c>
      <c r="BR73" s="235"/>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2">
      <c r="A74" s="230">
        <v>7</v>
      </c>
      <c r="B74" s="882" t="s">
        <v>602</v>
      </c>
      <c r="C74" s="883"/>
      <c r="D74" s="883"/>
      <c r="E74" s="883"/>
      <c r="F74" s="883"/>
      <c r="G74" s="883"/>
      <c r="H74" s="883"/>
      <c r="I74" s="883"/>
      <c r="J74" s="883"/>
      <c r="K74" s="883"/>
      <c r="L74" s="883"/>
      <c r="M74" s="883"/>
      <c r="N74" s="883"/>
      <c r="O74" s="883"/>
      <c r="P74" s="884"/>
      <c r="Q74" s="885">
        <v>300630</v>
      </c>
      <c r="R74" s="839"/>
      <c r="S74" s="839"/>
      <c r="T74" s="839"/>
      <c r="U74" s="839"/>
      <c r="V74" s="839">
        <v>289232</v>
      </c>
      <c r="W74" s="839"/>
      <c r="X74" s="839"/>
      <c r="Y74" s="839"/>
      <c r="Z74" s="839"/>
      <c r="AA74" s="839">
        <v>11398</v>
      </c>
      <c r="AB74" s="839"/>
      <c r="AC74" s="839"/>
      <c r="AD74" s="839"/>
      <c r="AE74" s="839"/>
      <c r="AF74" s="839">
        <v>6149</v>
      </c>
      <c r="AG74" s="839"/>
      <c r="AH74" s="839"/>
      <c r="AI74" s="839"/>
      <c r="AJ74" s="839"/>
      <c r="AK74" s="839" t="s">
        <v>595</v>
      </c>
      <c r="AL74" s="839"/>
      <c r="AM74" s="839"/>
      <c r="AN74" s="839"/>
      <c r="AO74" s="839"/>
      <c r="AP74" s="839" t="s">
        <v>595</v>
      </c>
      <c r="AQ74" s="839"/>
      <c r="AR74" s="839"/>
      <c r="AS74" s="839"/>
      <c r="AT74" s="839"/>
      <c r="AU74" s="839" t="s">
        <v>595</v>
      </c>
      <c r="AV74" s="839"/>
      <c r="AW74" s="839"/>
      <c r="AX74" s="839"/>
      <c r="AY74" s="839"/>
      <c r="AZ74" s="841"/>
      <c r="BA74" s="841"/>
      <c r="BB74" s="841"/>
      <c r="BC74" s="841"/>
      <c r="BD74" s="842"/>
      <c r="BE74" s="233"/>
      <c r="BF74" s="233"/>
      <c r="BG74" s="233"/>
      <c r="BH74" s="233"/>
      <c r="BI74" s="233"/>
      <c r="BJ74" s="233"/>
      <c r="BK74" s="233"/>
      <c r="BL74" s="233"/>
      <c r="BM74" s="233"/>
      <c r="BN74" s="233"/>
      <c r="BO74" s="233"/>
      <c r="BP74" s="233"/>
      <c r="BQ74" s="230">
        <v>68</v>
      </c>
      <c r="BR74" s="235"/>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2">
      <c r="A75" s="230">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33"/>
      <c r="BF75" s="233"/>
      <c r="BG75" s="233"/>
      <c r="BH75" s="233"/>
      <c r="BI75" s="233"/>
      <c r="BJ75" s="233"/>
      <c r="BK75" s="233"/>
      <c r="BL75" s="233"/>
      <c r="BM75" s="233"/>
      <c r="BN75" s="233"/>
      <c r="BO75" s="233"/>
      <c r="BP75" s="233"/>
      <c r="BQ75" s="230">
        <v>69</v>
      </c>
      <c r="BR75" s="235"/>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2">
      <c r="A76" s="230">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3"/>
      <c r="BF76" s="233"/>
      <c r="BG76" s="233"/>
      <c r="BH76" s="233"/>
      <c r="BI76" s="233"/>
      <c r="BJ76" s="233"/>
      <c r="BK76" s="233"/>
      <c r="BL76" s="233"/>
      <c r="BM76" s="233"/>
      <c r="BN76" s="233"/>
      <c r="BO76" s="233"/>
      <c r="BP76" s="233"/>
      <c r="BQ76" s="230">
        <v>70</v>
      </c>
      <c r="BR76" s="235"/>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2">
      <c r="A77" s="230">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3"/>
      <c r="BF77" s="233"/>
      <c r="BG77" s="233"/>
      <c r="BH77" s="233"/>
      <c r="BI77" s="233"/>
      <c r="BJ77" s="233"/>
      <c r="BK77" s="233"/>
      <c r="BL77" s="233"/>
      <c r="BM77" s="233"/>
      <c r="BN77" s="233"/>
      <c r="BO77" s="233"/>
      <c r="BP77" s="233"/>
      <c r="BQ77" s="230">
        <v>71</v>
      </c>
      <c r="BR77" s="235"/>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2">
      <c r="A78" s="230">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3"/>
      <c r="BF78" s="233"/>
      <c r="BG78" s="233"/>
      <c r="BH78" s="233"/>
      <c r="BI78" s="233"/>
      <c r="BJ78" s="221"/>
      <c r="BK78" s="221"/>
      <c r="BL78" s="221"/>
      <c r="BM78" s="221"/>
      <c r="BN78" s="221"/>
      <c r="BO78" s="233"/>
      <c r="BP78" s="233"/>
      <c r="BQ78" s="230">
        <v>72</v>
      </c>
      <c r="BR78" s="235"/>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2">
      <c r="A79" s="230">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3"/>
      <c r="BF79" s="233"/>
      <c r="BG79" s="233"/>
      <c r="BH79" s="233"/>
      <c r="BI79" s="233"/>
      <c r="BJ79" s="221"/>
      <c r="BK79" s="221"/>
      <c r="BL79" s="221"/>
      <c r="BM79" s="221"/>
      <c r="BN79" s="221"/>
      <c r="BO79" s="233"/>
      <c r="BP79" s="233"/>
      <c r="BQ79" s="230">
        <v>73</v>
      </c>
      <c r="BR79" s="235"/>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2">
      <c r="A80" s="230">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3"/>
      <c r="BF80" s="233"/>
      <c r="BG80" s="233"/>
      <c r="BH80" s="233"/>
      <c r="BI80" s="233"/>
      <c r="BJ80" s="233"/>
      <c r="BK80" s="233"/>
      <c r="BL80" s="233"/>
      <c r="BM80" s="233"/>
      <c r="BN80" s="233"/>
      <c r="BO80" s="233"/>
      <c r="BP80" s="233"/>
      <c r="BQ80" s="230">
        <v>74</v>
      </c>
      <c r="BR80" s="235"/>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2">
      <c r="A81" s="230">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3"/>
      <c r="BF81" s="233"/>
      <c r="BG81" s="233"/>
      <c r="BH81" s="233"/>
      <c r="BI81" s="233"/>
      <c r="BJ81" s="233"/>
      <c r="BK81" s="233"/>
      <c r="BL81" s="233"/>
      <c r="BM81" s="233"/>
      <c r="BN81" s="233"/>
      <c r="BO81" s="233"/>
      <c r="BP81" s="233"/>
      <c r="BQ81" s="230">
        <v>75</v>
      </c>
      <c r="BR81" s="235"/>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2">
      <c r="A82" s="230">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3"/>
      <c r="BF82" s="233"/>
      <c r="BG82" s="233"/>
      <c r="BH82" s="233"/>
      <c r="BI82" s="233"/>
      <c r="BJ82" s="233"/>
      <c r="BK82" s="233"/>
      <c r="BL82" s="233"/>
      <c r="BM82" s="233"/>
      <c r="BN82" s="233"/>
      <c r="BO82" s="233"/>
      <c r="BP82" s="233"/>
      <c r="BQ82" s="230">
        <v>76</v>
      </c>
      <c r="BR82" s="235"/>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2">
      <c r="A83" s="230">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3"/>
      <c r="BF83" s="233"/>
      <c r="BG83" s="233"/>
      <c r="BH83" s="233"/>
      <c r="BI83" s="233"/>
      <c r="BJ83" s="233"/>
      <c r="BK83" s="233"/>
      <c r="BL83" s="233"/>
      <c r="BM83" s="233"/>
      <c r="BN83" s="233"/>
      <c r="BO83" s="233"/>
      <c r="BP83" s="233"/>
      <c r="BQ83" s="230">
        <v>77</v>
      </c>
      <c r="BR83" s="235"/>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2">
      <c r="A84" s="230">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3"/>
      <c r="BF84" s="233"/>
      <c r="BG84" s="233"/>
      <c r="BH84" s="233"/>
      <c r="BI84" s="233"/>
      <c r="BJ84" s="233"/>
      <c r="BK84" s="233"/>
      <c r="BL84" s="233"/>
      <c r="BM84" s="233"/>
      <c r="BN84" s="233"/>
      <c r="BO84" s="233"/>
      <c r="BP84" s="233"/>
      <c r="BQ84" s="230">
        <v>78</v>
      </c>
      <c r="BR84" s="235"/>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2">
      <c r="A85" s="230">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3"/>
      <c r="BF85" s="233"/>
      <c r="BG85" s="233"/>
      <c r="BH85" s="233"/>
      <c r="BI85" s="233"/>
      <c r="BJ85" s="233"/>
      <c r="BK85" s="233"/>
      <c r="BL85" s="233"/>
      <c r="BM85" s="233"/>
      <c r="BN85" s="233"/>
      <c r="BO85" s="233"/>
      <c r="BP85" s="233"/>
      <c r="BQ85" s="230">
        <v>79</v>
      </c>
      <c r="BR85" s="235"/>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2">
      <c r="A86" s="230">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3"/>
      <c r="BF86" s="233"/>
      <c r="BG86" s="233"/>
      <c r="BH86" s="233"/>
      <c r="BI86" s="233"/>
      <c r="BJ86" s="233"/>
      <c r="BK86" s="233"/>
      <c r="BL86" s="233"/>
      <c r="BM86" s="233"/>
      <c r="BN86" s="233"/>
      <c r="BO86" s="233"/>
      <c r="BP86" s="233"/>
      <c r="BQ86" s="230">
        <v>80</v>
      </c>
      <c r="BR86" s="235"/>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2">
      <c r="A87" s="236">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3"/>
      <c r="BF87" s="233"/>
      <c r="BG87" s="233"/>
      <c r="BH87" s="233"/>
      <c r="BI87" s="233"/>
      <c r="BJ87" s="233"/>
      <c r="BK87" s="233"/>
      <c r="BL87" s="233"/>
      <c r="BM87" s="233"/>
      <c r="BN87" s="233"/>
      <c r="BO87" s="233"/>
      <c r="BP87" s="233"/>
      <c r="BQ87" s="230">
        <v>81</v>
      </c>
      <c r="BR87" s="235"/>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5">
      <c r="A88" s="232" t="s">
        <v>390</v>
      </c>
      <c r="B88" s="798" t="s">
        <v>426</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7829</v>
      </c>
      <c r="AG88" s="853"/>
      <c r="AH88" s="853"/>
      <c r="AI88" s="853"/>
      <c r="AJ88" s="853"/>
      <c r="AK88" s="850"/>
      <c r="AL88" s="850"/>
      <c r="AM88" s="850"/>
      <c r="AN88" s="850"/>
      <c r="AO88" s="850"/>
      <c r="AP88" s="853">
        <v>1416</v>
      </c>
      <c r="AQ88" s="853"/>
      <c r="AR88" s="853"/>
      <c r="AS88" s="853"/>
      <c r="AT88" s="853"/>
      <c r="AU88" s="853">
        <v>793</v>
      </c>
      <c r="AV88" s="853"/>
      <c r="AW88" s="853"/>
      <c r="AX88" s="853"/>
      <c r="AY88" s="853"/>
      <c r="AZ88" s="858"/>
      <c r="BA88" s="858"/>
      <c r="BB88" s="858"/>
      <c r="BC88" s="858"/>
      <c r="BD88" s="859"/>
      <c r="BE88" s="233"/>
      <c r="BF88" s="233"/>
      <c r="BG88" s="233"/>
      <c r="BH88" s="233"/>
      <c r="BI88" s="233"/>
      <c r="BJ88" s="233"/>
      <c r="BK88" s="233"/>
      <c r="BL88" s="233"/>
      <c r="BM88" s="233"/>
      <c r="BN88" s="233"/>
      <c r="BO88" s="233"/>
      <c r="BP88" s="233"/>
      <c r="BQ88" s="230">
        <v>82</v>
      </c>
      <c r="BR88" s="235"/>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390</v>
      </c>
      <c r="BR102" s="798" t="s">
        <v>427</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167</v>
      </c>
      <c r="CS102" s="861"/>
      <c r="CT102" s="861"/>
      <c r="CU102" s="861"/>
      <c r="CV102" s="900"/>
      <c r="CW102" s="899">
        <v>288</v>
      </c>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4" t="s">
        <v>428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5" t="s">
        <v>429</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6" t="s">
        <v>432</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433</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2">
      <c r="A109" s="921" t="s">
        <v>434</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435</v>
      </c>
      <c r="AB109" s="902"/>
      <c r="AC109" s="902"/>
      <c r="AD109" s="902"/>
      <c r="AE109" s="903"/>
      <c r="AF109" s="901" t="s">
        <v>436</v>
      </c>
      <c r="AG109" s="902"/>
      <c r="AH109" s="902"/>
      <c r="AI109" s="902"/>
      <c r="AJ109" s="903"/>
      <c r="AK109" s="901" t="s">
        <v>302</v>
      </c>
      <c r="AL109" s="902"/>
      <c r="AM109" s="902"/>
      <c r="AN109" s="902"/>
      <c r="AO109" s="903"/>
      <c r="AP109" s="901" t="s">
        <v>437</v>
      </c>
      <c r="AQ109" s="902"/>
      <c r="AR109" s="902"/>
      <c r="AS109" s="902"/>
      <c r="AT109" s="904"/>
      <c r="AU109" s="921" t="s">
        <v>434</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435</v>
      </c>
      <c r="BR109" s="902"/>
      <c r="BS109" s="902"/>
      <c r="BT109" s="902"/>
      <c r="BU109" s="903"/>
      <c r="BV109" s="901" t="s">
        <v>436</v>
      </c>
      <c r="BW109" s="902"/>
      <c r="BX109" s="902"/>
      <c r="BY109" s="902"/>
      <c r="BZ109" s="903"/>
      <c r="CA109" s="901" t="s">
        <v>302</v>
      </c>
      <c r="CB109" s="902"/>
      <c r="CC109" s="902"/>
      <c r="CD109" s="902"/>
      <c r="CE109" s="903"/>
      <c r="CF109" s="922" t="s">
        <v>437</v>
      </c>
      <c r="CG109" s="922"/>
      <c r="CH109" s="922"/>
      <c r="CI109" s="922"/>
      <c r="CJ109" s="922"/>
      <c r="CK109" s="901" t="s">
        <v>438</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435</v>
      </c>
      <c r="DH109" s="902"/>
      <c r="DI109" s="902"/>
      <c r="DJ109" s="902"/>
      <c r="DK109" s="903"/>
      <c r="DL109" s="901" t="s">
        <v>436</v>
      </c>
      <c r="DM109" s="902"/>
      <c r="DN109" s="902"/>
      <c r="DO109" s="902"/>
      <c r="DP109" s="903"/>
      <c r="DQ109" s="901" t="s">
        <v>302</v>
      </c>
      <c r="DR109" s="902"/>
      <c r="DS109" s="902"/>
      <c r="DT109" s="902"/>
      <c r="DU109" s="903"/>
      <c r="DV109" s="901" t="s">
        <v>437</v>
      </c>
      <c r="DW109" s="902"/>
      <c r="DX109" s="902"/>
      <c r="DY109" s="902"/>
      <c r="DZ109" s="904"/>
    </row>
    <row r="110" spans="1:131" s="221" customFormat="1" ht="26.25" customHeight="1" x14ac:dyDescent="0.2">
      <c r="A110" s="905" t="s">
        <v>439</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6182799</v>
      </c>
      <c r="AB110" s="909"/>
      <c r="AC110" s="909"/>
      <c r="AD110" s="909"/>
      <c r="AE110" s="910"/>
      <c r="AF110" s="911">
        <v>6237095</v>
      </c>
      <c r="AG110" s="909"/>
      <c r="AH110" s="909"/>
      <c r="AI110" s="909"/>
      <c r="AJ110" s="910"/>
      <c r="AK110" s="911">
        <v>6345152</v>
      </c>
      <c r="AL110" s="909"/>
      <c r="AM110" s="909"/>
      <c r="AN110" s="909"/>
      <c r="AO110" s="910"/>
      <c r="AP110" s="912">
        <v>21.7</v>
      </c>
      <c r="AQ110" s="913"/>
      <c r="AR110" s="913"/>
      <c r="AS110" s="913"/>
      <c r="AT110" s="914"/>
      <c r="AU110" s="915" t="s">
        <v>72</v>
      </c>
      <c r="AV110" s="916"/>
      <c r="AW110" s="916"/>
      <c r="AX110" s="916"/>
      <c r="AY110" s="916"/>
      <c r="AZ110" s="938" t="s">
        <v>440</v>
      </c>
      <c r="BA110" s="906"/>
      <c r="BB110" s="906"/>
      <c r="BC110" s="906"/>
      <c r="BD110" s="906"/>
      <c r="BE110" s="906"/>
      <c r="BF110" s="906"/>
      <c r="BG110" s="906"/>
      <c r="BH110" s="906"/>
      <c r="BI110" s="906"/>
      <c r="BJ110" s="906"/>
      <c r="BK110" s="906"/>
      <c r="BL110" s="906"/>
      <c r="BM110" s="906"/>
      <c r="BN110" s="906"/>
      <c r="BO110" s="906"/>
      <c r="BP110" s="907"/>
      <c r="BQ110" s="939">
        <v>71248111</v>
      </c>
      <c r="BR110" s="940"/>
      <c r="BS110" s="940"/>
      <c r="BT110" s="940"/>
      <c r="BU110" s="940"/>
      <c r="BV110" s="940">
        <v>75515120</v>
      </c>
      <c r="BW110" s="940"/>
      <c r="BX110" s="940"/>
      <c r="BY110" s="940"/>
      <c r="BZ110" s="940"/>
      <c r="CA110" s="940">
        <v>85751361</v>
      </c>
      <c r="CB110" s="940"/>
      <c r="CC110" s="940"/>
      <c r="CD110" s="940"/>
      <c r="CE110" s="940"/>
      <c r="CF110" s="953">
        <v>293.60000000000002</v>
      </c>
      <c r="CG110" s="954"/>
      <c r="CH110" s="954"/>
      <c r="CI110" s="954"/>
      <c r="CJ110" s="954"/>
      <c r="CK110" s="955" t="s">
        <v>441</v>
      </c>
      <c r="CL110" s="956"/>
      <c r="CM110" s="938" t="s">
        <v>442</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128</v>
      </c>
      <c r="DH110" s="940"/>
      <c r="DI110" s="940"/>
      <c r="DJ110" s="940"/>
      <c r="DK110" s="940"/>
      <c r="DL110" s="940" t="s">
        <v>387</v>
      </c>
      <c r="DM110" s="940"/>
      <c r="DN110" s="940"/>
      <c r="DO110" s="940"/>
      <c r="DP110" s="940"/>
      <c r="DQ110" s="940" t="s">
        <v>413</v>
      </c>
      <c r="DR110" s="940"/>
      <c r="DS110" s="940"/>
      <c r="DT110" s="940"/>
      <c r="DU110" s="940"/>
      <c r="DV110" s="941" t="s">
        <v>413</v>
      </c>
      <c r="DW110" s="941"/>
      <c r="DX110" s="941"/>
      <c r="DY110" s="941"/>
      <c r="DZ110" s="942"/>
    </row>
    <row r="111" spans="1:131" s="221" customFormat="1" ht="26.25" customHeight="1" x14ac:dyDescent="0.2">
      <c r="A111" s="943" t="s">
        <v>443</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413</v>
      </c>
      <c r="AB111" s="947"/>
      <c r="AC111" s="947"/>
      <c r="AD111" s="947"/>
      <c r="AE111" s="948"/>
      <c r="AF111" s="949" t="s">
        <v>413</v>
      </c>
      <c r="AG111" s="947"/>
      <c r="AH111" s="947"/>
      <c r="AI111" s="947"/>
      <c r="AJ111" s="948"/>
      <c r="AK111" s="949" t="s">
        <v>413</v>
      </c>
      <c r="AL111" s="947"/>
      <c r="AM111" s="947"/>
      <c r="AN111" s="947"/>
      <c r="AO111" s="948"/>
      <c r="AP111" s="950" t="s">
        <v>413</v>
      </c>
      <c r="AQ111" s="951"/>
      <c r="AR111" s="951"/>
      <c r="AS111" s="951"/>
      <c r="AT111" s="952"/>
      <c r="AU111" s="917"/>
      <c r="AV111" s="918"/>
      <c r="AW111" s="918"/>
      <c r="AX111" s="918"/>
      <c r="AY111" s="918"/>
      <c r="AZ111" s="931" t="s">
        <v>444</v>
      </c>
      <c r="BA111" s="932"/>
      <c r="BB111" s="932"/>
      <c r="BC111" s="932"/>
      <c r="BD111" s="932"/>
      <c r="BE111" s="932"/>
      <c r="BF111" s="932"/>
      <c r="BG111" s="932"/>
      <c r="BH111" s="932"/>
      <c r="BI111" s="932"/>
      <c r="BJ111" s="932"/>
      <c r="BK111" s="932"/>
      <c r="BL111" s="932"/>
      <c r="BM111" s="932"/>
      <c r="BN111" s="932"/>
      <c r="BO111" s="932"/>
      <c r="BP111" s="933"/>
      <c r="BQ111" s="934">
        <v>1006016</v>
      </c>
      <c r="BR111" s="935"/>
      <c r="BS111" s="935"/>
      <c r="BT111" s="935"/>
      <c r="BU111" s="935"/>
      <c r="BV111" s="935">
        <v>987297</v>
      </c>
      <c r="BW111" s="935"/>
      <c r="BX111" s="935"/>
      <c r="BY111" s="935"/>
      <c r="BZ111" s="935"/>
      <c r="CA111" s="935">
        <v>1069594</v>
      </c>
      <c r="CB111" s="935"/>
      <c r="CC111" s="935"/>
      <c r="CD111" s="935"/>
      <c r="CE111" s="935"/>
      <c r="CF111" s="929">
        <v>3.7</v>
      </c>
      <c r="CG111" s="930"/>
      <c r="CH111" s="930"/>
      <c r="CI111" s="930"/>
      <c r="CJ111" s="930"/>
      <c r="CK111" s="957"/>
      <c r="CL111" s="958"/>
      <c r="CM111" s="931" t="s">
        <v>445</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413</v>
      </c>
      <c r="DH111" s="935"/>
      <c r="DI111" s="935"/>
      <c r="DJ111" s="935"/>
      <c r="DK111" s="935"/>
      <c r="DL111" s="935" t="s">
        <v>413</v>
      </c>
      <c r="DM111" s="935"/>
      <c r="DN111" s="935"/>
      <c r="DO111" s="935"/>
      <c r="DP111" s="935"/>
      <c r="DQ111" s="935" t="s">
        <v>413</v>
      </c>
      <c r="DR111" s="935"/>
      <c r="DS111" s="935"/>
      <c r="DT111" s="935"/>
      <c r="DU111" s="935"/>
      <c r="DV111" s="936" t="s">
        <v>413</v>
      </c>
      <c r="DW111" s="936"/>
      <c r="DX111" s="936"/>
      <c r="DY111" s="936"/>
      <c r="DZ111" s="937"/>
    </row>
    <row r="112" spans="1:131" s="221" customFormat="1" ht="26.25" customHeight="1" x14ac:dyDescent="0.2">
      <c r="A112" s="961" t="s">
        <v>446</v>
      </c>
      <c r="B112" s="962"/>
      <c r="C112" s="932" t="s">
        <v>447</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387</v>
      </c>
      <c r="AB112" s="968"/>
      <c r="AC112" s="968"/>
      <c r="AD112" s="968"/>
      <c r="AE112" s="969"/>
      <c r="AF112" s="970" t="s">
        <v>387</v>
      </c>
      <c r="AG112" s="968"/>
      <c r="AH112" s="968"/>
      <c r="AI112" s="968"/>
      <c r="AJ112" s="969"/>
      <c r="AK112" s="970" t="s">
        <v>413</v>
      </c>
      <c r="AL112" s="968"/>
      <c r="AM112" s="968"/>
      <c r="AN112" s="968"/>
      <c r="AO112" s="969"/>
      <c r="AP112" s="971" t="s">
        <v>413</v>
      </c>
      <c r="AQ112" s="972"/>
      <c r="AR112" s="972"/>
      <c r="AS112" s="972"/>
      <c r="AT112" s="973"/>
      <c r="AU112" s="917"/>
      <c r="AV112" s="918"/>
      <c r="AW112" s="918"/>
      <c r="AX112" s="918"/>
      <c r="AY112" s="918"/>
      <c r="AZ112" s="931" t="s">
        <v>448</v>
      </c>
      <c r="BA112" s="932"/>
      <c r="BB112" s="932"/>
      <c r="BC112" s="932"/>
      <c r="BD112" s="932"/>
      <c r="BE112" s="932"/>
      <c r="BF112" s="932"/>
      <c r="BG112" s="932"/>
      <c r="BH112" s="932"/>
      <c r="BI112" s="932"/>
      <c r="BJ112" s="932"/>
      <c r="BK112" s="932"/>
      <c r="BL112" s="932"/>
      <c r="BM112" s="932"/>
      <c r="BN112" s="932"/>
      <c r="BO112" s="932"/>
      <c r="BP112" s="933"/>
      <c r="BQ112" s="934">
        <v>17247794</v>
      </c>
      <c r="BR112" s="935"/>
      <c r="BS112" s="935"/>
      <c r="BT112" s="935"/>
      <c r="BU112" s="935"/>
      <c r="BV112" s="935">
        <v>16684647</v>
      </c>
      <c r="BW112" s="935"/>
      <c r="BX112" s="935"/>
      <c r="BY112" s="935"/>
      <c r="BZ112" s="935"/>
      <c r="CA112" s="935">
        <v>16071500</v>
      </c>
      <c r="CB112" s="935"/>
      <c r="CC112" s="935"/>
      <c r="CD112" s="935"/>
      <c r="CE112" s="935"/>
      <c r="CF112" s="929">
        <v>55</v>
      </c>
      <c r="CG112" s="930"/>
      <c r="CH112" s="930"/>
      <c r="CI112" s="930"/>
      <c r="CJ112" s="930"/>
      <c r="CK112" s="957"/>
      <c r="CL112" s="958"/>
      <c r="CM112" s="931" t="s">
        <v>449</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387</v>
      </c>
      <c r="DH112" s="935"/>
      <c r="DI112" s="935"/>
      <c r="DJ112" s="935"/>
      <c r="DK112" s="935"/>
      <c r="DL112" s="935" t="s">
        <v>387</v>
      </c>
      <c r="DM112" s="935"/>
      <c r="DN112" s="935"/>
      <c r="DO112" s="935"/>
      <c r="DP112" s="935"/>
      <c r="DQ112" s="935" t="s">
        <v>387</v>
      </c>
      <c r="DR112" s="935"/>
      <c r="DS112" s="935"/>
      <c r="DT112" s="935"/>
      <c r="DU112" s="935"/>
      <c r="DV112" s="936" t="s">
        <v>413</v>
      </c>
      <c r="DW112" s="936"/>
      <c r="DX112" s="936"/>
      <c r="DY112" s="936"/>
      <c r="DZ112" s="937"/>
    </row>
    <row r="113" spans="1:130" s="221" customFormat="1" ht="26.25" customHeight="1" x14ac:dyDescent="0.2">
      <c r="A113" s="963"/>
      <c r="B113" s="964"/>
      <c r="C113" s="932" t="s">
        <v>450</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1362685</v>
      </c>
      <c r="AB113" s="947"/>
      <c r="AC113" s="947"/>
      <c r="AD113" s="947"/>
      <c r="AE113" s="948"/>
      <c r="AF113" s="949">
        <v>1287957</v>
      </c>
      <c r="AG113" s="947"/>
      <c r="AH113" s="947"/>
      <c r="AI113" s="947"/>
      <c r="AJ113" s="948"/>
      <c r="AK113" s="949">
        <v>1298251</v>
      </c>
      <c r="AL113" s="947"/>
      <c r="AM113" s="947"/>
      <c r="AN113" s="947"/>
      <c r="AO113" s="948"/>
      <c r="AP113" s="950">
        <v>4.4000000000000004</v>
      </c>
      <c r="AQ113" s="951"/>
      <c r="AR113" s="951"/>
      <c r="AS113" s="951"/>
      <c r="AT113" s="952"/>
      <c r="AU113" s="917"/>
      <c r="AV113" s="918"/>
      <c r="AW113" s="918"/>
      <c r="AX113" s="918"/>
      <c r="AY113" s="918"/>
      <c r="AZ113" s="931" t="s">
        <v>451</v>
      </c>
      <c r="BA113" s="932"/>
      <c r="BB113" s="932"/>
      <c r="BC113" s="932"/>
      <c r="BD113" s="932"/>
      <c r="BE113" s="932"/>
      <c r="BF113" s="932"/>
      <c r="BG113" s="932"/>
      <c r="BH113" s="932"/>
      <c r="BI113" s="932"/>
      <c r="BJ113" s="932"/>
      <c r="BK113" s="932"/>
      <c r="BL113" s="932"/>
      <c r="BM113" s="932"/>
      <c r="BN113" s="932"/>
      <c r="BO113" s="932"/>
      <c r="BP113" s="933"/>
      <c r="BQ113" s="934">
        <v>793935</v>
      </c>
      <c r="BR113" s="935"/>
      <c r="BS113" s="935"/>
      <c r="BT113" s="935"/>
      <c r="BU113" s="935"/>
      <c r="BV113" s="935">
        <v>729326</v>
      </c>
      <c r="BW113" s="935"/>
      <c r="BX113" s="935"/>
      <c r="BY113" s="935"/>
      <c r="BZ113" s="935"/>
      <c r="CA113" s="935">
        <v>792221</v>
      </c>
      <c r="CB113" s="935"/>
      <c r="CC113" s="935"/>
      <c r="CD113" s="935"/>
      <c r="CE113" s="935"/>
      <c r="CF113" s="929">
        <v>2.7</v>
      </c>
      <c r="CG113" s="930"/>
      <c r="CH113" s="930"/>
      <c r="CI113" s="930"/>
      <c r="CJ113" s="930"/>
      <c r="CK113" s="957"/>
      <c r="CL113" s="958"/>
      <c r="CM113" s="931" t="s">
        <v>452</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387</v>
      </c>
      <c r="DH113" s="968"/>
      <c r="DI113" s="968"/>
      <c r="DJ113" s="968"/>
      <c r="DK113" s="969"/>
      <c r="DL113" s="970" t="s">
        <v>387</v>
      </c>
      <c r="DM113" s="968"/>
      <c r="DN113" s="968"/>
      <c r="DO113" s="968"/>
      <c r="DP113" s="969"/>
      <c r="DQ113" s="970" t="s">
        <v>387</v>
      </c>
      <c r="DR113" s="968"/>
      <c r="DS113" s="968"/>
      <c r="DT113" s="968"/>
      <c r="DU113" s="969"/>
      <c r="DV113" s="971" t="s">
        <v>387</v>
      </c>
      <c r="DW113" s="972"/>
      <c r="DX113" s="972"/>
      <c r="DY113" s="972"/>
      <c r="DZ113" s="973"/>
    </row>
    <row r="114" spans="1:130" s="221" customFormat="1" ht="26.25" customHeight="1" x14ac:dyDescent="0.2">
      <c r="A114" s="963"/>
      <c r="B114" s="964"/>
      <c r="C114" s="932" t="s">
        <v>453</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76152</v>
      </c>
      <c r="AB114" s="968"/>
      <c r="AC114" s="968"/>
      <c r="AD114" s="968"/>
      <c r="AE114" s="969"/>
      <c r="AF114" s="970">
        <v>88425</v>
      </c>
      <c r="AG114" s="968"/>
      <c r="AH114" s="968"/>
      <c r="AI114" s="968"/>
      <c r="AJ114" s="969"/>
      <c r="AK114" s="970">
        <v>90439</v>
      </c>
      <c r="AL114" s="968"/>
      <c r="AM114" s="968"/>
      <c r="AN114" s="968"/>
      <c r="AO114" s="969"/>
      <c r="AP114" s="971">
        <v>0.3</v>
      </c>
      <c r="AQ114" s="972"/>
      <c r="AR114" s="972"/>
      <c r="AS114" s="972"/>
      <c r="AT114" s="973"/>
      <c r="AU114" s="917"/>
      <c r="AV114" s="918"/>
      <c r="AW114" s="918"/>
      <c r="AX114" s="918"/>
      <c r="AY114" s="918"/>
      <c r="AZ114" s="931" t="s">
        <v>454</v>
      </c>
      <c r="BA114" s="932"/>
      <c r="BB114" s="932"/>
      <c r="BC114" s="932"/>
      <c r="BD114" s="932"/>
      <c r="BE114" s="932"/>
      <c r="BF114" s="932"/>
      <c r="BG114" s="932"/>
      <c r="BH114" s="932"/>
      <c r="BI114" s="932"/>
      <c r="BJ114" s="932"/>
      <c r="BK114" s="932"/>
      <c r="BL114" s="932"/>
      <c r="BM114" s="932"/>
      <c r="BN114" s="932"/>
      <c r="BO114" s="932"/>
      <c r="BP114" s="933"/>
      <c r="BQ114" s="934">
        <v>9073363</v>
      </c>
      <c r="BR114" s="935"/>
      <c r="BS114" s="935"/>
      <c r="BT114" s="935"/>
      <c r="BU114" s="935"/>
      <c r="BV114" s="935">
        <v>8947379</v>
      </c>
      <c r="BW114" s="935"/>
      <c r="BX114" s="935"/>
      <c r="BY114" s="935"/>
      <c r="BZ114" s="935"/>
      <c r="CA114" s="935">
        <v>8930683</v>
      </c>
      <c r="CB114" s="935"/>
      <c r="CC114" s="935"/>
      <c r="CD114" s="935"/>
      <c r="CE114" s="935"/>
      <c r="CF114" s="929">
        <v>30.6</v>
      </c>
      <c r="CG114" s="930"/>
      <c r="CH114" s="930"/>
      <c r="CI114" s="930"/>
      <c r="CJ114" s="930"/>
      <c r="CK114" s="957"/>
      <c r="CL114" s="958"/>
      <c r="CM114" s="931" t="s">
        <v>455</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387</v>
      </c>
      <c r="DH114" s="968"/>
      <c r="DI114" s="968"/>
      <c r="DJ114" s="968"/>
      <c r="DK114" s="969"/>
      <c r="DL114" s="970" t="s">
        <v>387</v>
      </c>
      <c r="DM114" s="968"/>
      <c r="DN114" s="968"/>
      <c r="DO114" s="968"/>
      <c r="DP114" s="969"/>
      <c r="DQ114" s="970" t="s">
        <v>387</v>
      </c>
      <c r="DR114" s="968"/>
      <c r="DS114" s="968"/>
      <c r="DT114" s="968"/>
      <c r="DU114" s="969"/>
      <c r="DV114" s="971" t="s">
        <v>387</v>
      </c>
      <c r="DW114" s="972"/>
      <c r="DX114" s="972"/>
      <c r="DY114" s="972"/>
      <c r="DZ114" s="973"/>
    </row>
    <row r="115" spans="1:130" s="221" customFormat="1" ht="26.25" customHeight="1" x14ac:dyDescent="0.2">
      <c r="A115" s="963"/>
      <c r="B115" s="964"/>
      <c r="C115" s="932" t="s">
        <v>456</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112780</v>
      </c>
      <c r="AB115" s="947"/>
      <c r="AC115" s="947"/>
      <c r="AD115" s="947"/>
      <c r="AE115" s="948"/>
      <c r="AF115" s="949">
        <v>104165</v>
      </c>
      <c r="AG115" s="947"/>
      <c r="AH115" s="947"/>
      <c r="AI115" s="947"/>
      <c r="AJ115" s="948"/>
      <c r="AK115" s="949">
        <v>108147</v>
      </c>
      <c r="AL115" s="947"/>
      <c r="AM115" s="947"/>
      <c r="AN115" s="947"/>
      <c r="AO115" s="948"/>
      <c r="AP115" s="950">
        <v>0.4</v>
      </c>
      <c r="AQ115" s="951"/>
      <c r="AR115" s="951"/>
      <c r="AS115" s="951"/>
      <c r="AT115" s="952"/>
      <c r="AU115" s="917"/>
      <c r="AV115" s="918"/>
      <c r="AW115" s="918"/>
      <c r="AX115" s="918"/>
      <c r="AY115" s="918"/>
      <c r="AZ115" s="931" t="s">
        <v>457</v>
      </c>
      <c r="BA115" s="932"/>
      <c r="BB115" s="932"/>
      <c r="BC115" s="932"/>
      <c r="BD115" s="932"/>
      <c r="BE115" s="932"/>
      <c r="BF115" s="932"/>
      <c r="BG115" s="932"/>
      <c r="BH115" s="932"/>
      <c r="BI115" s="932"/>
      <c r="BJ115" s="932"/>
      <c r="BK115" s="932"/>
      <c r="BL115" s="932"/>
      <c r="BM115" s="932"/>
      <c r="BN115" s="932"/>
      <c r="BO115" s="932"/>
      <c r="BP115" s="933"/>
      <c r="BQ115" s="934">
        <v>1676</v>
      </c>
      <c r="BR115" s="935"/>
      <c r="BS115" s="935"/>
      <c r="BT115" s="935"/>
      <c r="BU115" s="935"/>
      <c r="BV115" s="935">
        <v>1638</v>
      </c>
      <c r="BW115" s="935"/>
      <c r="BX115" s="935"/>
      <c r="BY115" s="935"/>
      <c r="BZ115" s="935"/>
      <c r="CA115" s="935" t="s">
        <v>387</v>
      </c>
      <c r="CB115" s="935"/>
      <c r="CC115" s="935"/>
      <c r="CD115" s="935"/>
      <c r="CE115" s="935"/>
      <c r="CF115" s="929" t="s">
        <v>413</v>
      </c>
      <c r="CG115" s="930"/>
      <c r="CH115" s="930"/>
      <c r="CI115" s="930"/>
      <c r="CJ115" s="930"/>
      <c r="CK115" s="957"/>
      <c r="CL115" s="958"/>
      <c r="CM115" s="931" t="s">
        <v>458</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387</v>
      </c>
      <c r="DH115" s="968"/>
      <c r="DI115" s="968"/>
      <c r="DJ115" s="968"/>
      <c r="DK115" s="969"/>
      <c r="DL115" s="970" t="s">
        <v>387</v>
      </c>
      <c r="DM115" s="968"/>
      <c r="DN115" s="968"/>
      <c r="DO115" s="968"/>
      <c r="DP115" s="969"/>
      <c r="DQ115" s="970" t="s">
        <v>387</v>
      </c>
      <c r="DR115" s="968"/>
      <c r="DS115" s="968"/>
      <c r="DT115" s="968"/>
      <c r="DU115" s="969"/>
      <c r="DV115" s="971" t="s">
        <v>387</v>
      </c>
      <c r="DW115" s="972"/>
      <c r="DX115" s="972"/>
      <c r="DY115" s="972"/>
      <c r="DZ115" s="973"/>
    </row>
    <row r="116" spans="1:130" s="221" customFormat="1" ht="26.25" customHeight="1" x14ac:dyDescent="0.2">
      <c r="A116" s="965"/>
      <c r="B116" s="966"/>
      <c r="C116" s="974" t="s">
        <v>459</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461</v>
      </c>
      <c r="AB116" s="968"/>
      <c r="AC116" s="968"/>
      <c r="AD116" s="968"/>
      <c r="AE116" s="969"/>
      <c r="AF116" s="970">
        <v>16</v>
      </c>
      <c r="AG116" s="968"/>
      <c r="AH116" s="968"/>
      <c r="AI116" s="968"/>
      <c r="AJ116" s="969"/>
      <c r="AK116" s="970">
        <v>28</v>
      </c>
      <c r="AL116" s="968"/>
      <c r="AM116" s="968"/>
      <c r="AN116" s="968"/>
      <c r="AO116" s="969"/>
      <c r="AP116" s="971">
        <v>0</v>
      </c>
      <c r="AQ116" s="972"/>
      <c r="AR116" s="972"/>
      <c r="AS116" s="972"/>
      <c r="AT116" s="973"/>
      <c r="AU116" s="917"/>
      <c r="AV116" s="918"/>
      <c r="AW116" s="918"/>
      <c r="AX116" s="918"/>
      <c r="AY116" s="918"/>
      <c r="AZ116" s="976" t="s">
        <v>460</v>
      </c>
      <c r="BA116" s="977"/>
      <c r="BB116" s="977"/>
      <c r="BC116" s="977"/>
      <c r="BD116" s="977"/>
      <c r="BE116" s="977"/>
      <c r="BF116" s="977"/>
      <c r="BG116" s="977"/>
      <c r="BH116" s="977"/>
      <c r="BI116" s="977"/>
      <c r="BJ116" s="977"/>
      <c r="BK116" s="977"/>
      <c r="BL116" s="977"/>
      <c r="BM116" s="977"/>
      <c r="BN116" s="977"/>
      <c r="BO116" s="977"/>
      <c r="BP116" s="978"/>
      <c r="BQ116" s="934" t="s">
        <v>387</v>
      </c>
      <c r="BR116" s="935"/>
      <c r="BS116" s="935"/>
      <c r="BT116" s="935"/>
      <c r="BU116" s="935"/>
      <c r="BV116" s="935" t="s">
        <v>387</v>
      </c>
      <c r="BW116" s="935"/>
      <c r="BX116" s="935"/>
      <c r="BY116" s="935"/>
      <c r="BZ116" s="935"/>
      <c r="CA116" s="935" t="s">
        <v>387</v>
      </c>
      <c r="CB116" s="935"/>
      <c r="CC116" s="935"/>
      <c r="CD116" s="935"/>
      <c r="CE116" s="935"/>
      <c r="CF116" s="929" t="s">
        <v>387</v>
      </c>
      <c r="CG116" s="930"/>
      <c r="CH116" s="930"/>
      <c r="CI116" s="930"/>
      <c r="CJ116" s="930"/>
      <c r="CK116" s="957"/>
      <c r="CL116" s="958"/>
      <c r="CM116" s="931" t="s">
        <v>461</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387</v>
      </c>
      <c r="DH116" s="968"/>
      <c r="DI116" s="968"/>
      <c r="DJ116" s="968"/>
      <c r="DK116" s="969"/>
      <c r="DL116" s="970" t="s">
        <v>387</v>
      </c>
      <c r="DM116" s="968"/>
      <c r="DN116" s="968"/>
      <c r="DO116" s="968"/>
      <c r="DP116" s="969"/>
      <c r="DQ116" s="970" t="s">
        <v>387</v>
      </c>
      <c r="DR116" s="968"/>
      <c r="DS116" s="968"/>
      <c r="DT116" s="968"/>
      <c r="DU116" s="969"/>
      <c r="DV116" s="971" t="s">
        <v>387</v>
      </c>
      <c r="DW116" s="972"/>
      <c r="DX116" s="972"/>
      <c r="DY116" s="972"/>
      <c r="DZ116" s="973"/>
    </row>
    <row r="117" spans="1:130" s="221" customFormat="1" ht="26.25" customHeight="1" x14ac:dyDescent="0.2">
      <c r="A117" s="92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462</v>
      </c>
      <c r="Z117" s="903"/>
      <c r="AA117" s="987">
        <v>7734877</v>
      </c>
      <c r="AB117" s="988"/>
      <c r="AC117" s="988"/>
      <c r="AD117" s="988"/>
      <c r="AE117" s="989"/>
      <c r="AF117" s="990">
        <v>7717658</v>
      </c>
      <c r="AG117" s="988"/>
      <c r="AH117" s="988"/>
      <c r="AI117" s="988"/>
      <c r="AJ117" s="989"/>
      <c r="AK117" s="990">
        <v>7842017</v>
      </c>
      <c r="AL117" s="988"/>
      <c r="AM117" s="988"/>
      <c r="AN117" s="988"/>
      <c r="AO117" s="989"/>
      <c r="AP117" s="991"/>
      <c r="AQ117" s="992"/>
      <c r="AR117" s="992"/>
      <c r="AS117" s="992"/>
      <c r="AT117" s="993"/>
      <c r="AU117" s="917"/>
      <c r="AV117" s="918"/>
      <c r="AW117" s="918"/>
      <c r="AX117" s="918"/>
      <c r="AY117" s="918"/>
      <c r="AZ117" s="983" t="s">
        <v>463</v>
      </c>
      <c r="BA117" s="984"/>
      <c r="BB117" s="984"/>
      <c r="BC117" s="984"/>
      <c r="BD117" s="984"/>
      <c r="BE117" s="984"/>
      <c r="BF117" s="984"/>
      <c r="BG117" s="984"/>
      <c r="BH117" s="984"/>
      <c r="BI117" s="984"/>
      <c r="BJ117" s="984"/>
      <c r="BK117" s="984"/>
      <c r="BL117" s="984"/>
      <c r="BM117" s="984"/>
      <c r="BN117" s="984"/>
      <c r="BO117" s="984"/>
      <c r="BP117" s="985"/>
      <c r="BQ117" s="934" t="s">
        <v>387</v>
      </c>
      <c r="BR117" s="935"/>
      <c r="BS117" s="935"/>
      <c r="BT117" s="935"/>
      <c r="BU117" s="935"/>
      <c r="BV117" s="935" t="s">
        <v>128</v>
      </c>
      <c r="BW117" s="935"/>
      <c r="BX117" s="935"/>
      <c r="BY117" s="935"/>
      <c r="BZ117" s="935"/>
      <c r="CA117" s="935" t="s">
        <v>128</v>
      </c>
      <c r="CB117" s="935"/>
      <c r="CC117" s="935"/>
      <c r="CD117" s="935"/>
      <c r="CE117" s="935"/>
      <c r="CF117" s="929" t="s">
        <v>128</v>
      </c>
      <c r="CG117" s="930"/>
      <c r="CH117" s="930"/>
      <c r="CI117" s="930"/>
      <c r="CJ117" s="930"/>
      <c r="CK117" s="957"/>
      <c r="CL117" s="958"/>
      <c r="CM117" s="931" t="s">
        <v>464</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128</v>
      </c>
      <c r="DH117" s="968"/>
      <c r="DI117" s="968"/>
      <c r="DJ117" s="968"/>
      <c r="DK117" s="969"/>
      <c r="DL117" s="970" t="s">
        <v>387</v>
      </c>
      <c r="DM117" s="968"/>
      <c r="DN117" s="968"/>
      <c r="DO117" s="968"/>
      <c r="DP117" s="969"/>
      <c r="DQ117" s="970" t="s">
        <v>387</v>
      </c>
      <c r="DR117" s="968"/>
      <c r="DS117" s="968"/>
      <c r="DT117" s="968"/>
      <c r="DU117" s="969"/>
      <c r="DV117" s="971" t="s">
        <v>128</v>
      </c>
      <c r="DW117" s="972"/>
      <c r="DX117" s="972"/>
      <c r="DY117" s="972"/>
      <c r="DZ117" s="973"/>
    </row>
    <row r="118" spans="1:130" s="221" customFormat="1" ht="26.25" customHeight="1" x14ac:dyDescent="0.2">
      <c r="A118" s="921" t="s">
        <v>438</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435</v>
      </c>
      <c r="AB118" s="902"/>
      <c r="AC118" s="902"/>
      <c r="AD118" s="902"/>
      <c r="AE118" s="903"/>
      <c r="AF118" s="901" t="s">
        <v>436</v>
      </c>
      <c r="AG118" s="902"/>
      <c r="AH118" s="902"/>
      <c r="AI118" s="902"/>
      <c r="AJ118" s="903"/>
      <c r="AK118" s="901" t="s">
        <v>302</v>
      </c>
      <c r="AL118" s="902"/>
      <c r="AM118" s="902"/>
      <c r="AN118" s="902"/>
      <c r="AO118" s="903"/>
      <c r="AP118" s="979" t="s">
        <v>437</v>
      </c>
      <c r="AQ118" s="980"/>
      <c r="AR118" s="980"/>
      <c r="AS118" s="980"/>
      <c r="AT118" s="981"/>
      <c r="AU118" s="917"/>
      <c r="AV118" s="918"/>
      <c r="AW118" s="918"/>
      <c r="AX118" s="918"/>
      <c r="AY118" s="918"/>
      <c r="AZ118" s="982" t="s">
        <v>465</v>
      </c>
      <c r="BA118" s="974"/>
      <c r="BB118" s="974"/>
      <c r="BC118" s="974"/>
      <c r="BD118" s="974"/>
      <c r="BE118" s="974"/>
      <c r="BF118" s="974"/>
      <c r="BG118" s="974"/>
      <c r="BH118" s="974"/>
      <c r="BI118" s="974"/>
      <c r="BJ118" s="974"/>
      <c r="BK118" s="974"/>
      <c r="BL118" s="974"/>
      <c r="BM118" s="974"/>
      <c r="BN118" s="974"/>
      <c r="BO118" s="974"/>
      <c r="BP118" s="975"/>
      <c r="BQ118" s="1008" t="s">
        <v>387</v>
      </c>
      <c r="BR118" s="1009"/>
      <c r="BS118" s="1009"/>
      <c r="BT118" s="1009"/>
      <c r="BU118" s="1009"/>
      <c r="BV118" s="1009" t="s">
        <v>387</v>
      </c>
      <c r="BW118" s="1009"/>
      <c r="BX118" s="1009"/>
      <c r="BY118" s="1009"/>
      <c r="BZ118" s="1009"/>
      <c r="CA118" s="1009" t="s">
        <v>128</v>
      </c>
      <c r="CB118" s="1009"/>
      <c r="CC118" s="1009"/>
      <c r="CD118" s="1009"/>
      <c r="CE118" s="1009"/>
      <c r="CF118" s="929" t="s">
        <v>128</v>
      </c>
      <c r="CG118" s="930"/>
      <c r="CH118" s="930"/>
      <c r="CI118" s="930"/>
      <c r="CJ118" s="930"/>
      <c r="CK118" s="957"/>
      <c r="CL118" s="958"/>
      <c r="CM118" s="931" t="s">
        <v>466</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387</v>
      </c>
      <c r="DH118" s="968"/>
      <c r="DI118" s="968"/>
      <c r="DJ118" s="968"/>
      <c r="DK118" s="969"/>
      <c r="DL118" s="970" t="s">
        <v>387</v>
      </c>
      <c r="DM118" s="968"/>
      <c r="DN118" s="968"/>
      <c r="DO118" s="968"/>
      <c r="DP118" s="969"/>
      <c r="DQ118" s="970" t="s">
        <v>387</v>
      </c>
      <c r="DR118" s="968"/>
      <c r="DS118" s="968"/>
      <c r="DT118" s="968"/>
      <c r="DU118" s="969"/>
      <c r="DV118" s="971" t="s">
        <v>387</v>
      </c>
      <c r="DW118" s="972"/>
      <c r="DX118" s="972"/>
      <c r="DY118" s="972"/>
      <c r="DZ118" s="973"/>
    </row>
    <row r="119" spans="1:130" s="221" customFormat="1" ht="26.25" customHeight="1" x14ac:dyDescent="0.2">
      <c r="A119" s="1065" t="s">
        <v>441</v>
      </c>
      <c r="B119" s="956"/>
      <c r="C119" s="938" t="s">
        <v>442</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128</v>
      </c>
      <c r="AB119" s="909"/>
      <c r="AC119" s="909"/>
      <c r="AD119" s="909"/>
      <c r="AE119" s="910"/>
      <c r="AF119" s="911" t="s">
        <v>128</v>
      </c>
      <c r="AG119" s="909"/>
      <c r="AH119" s="909"/>
      <c r="AI119" s="909"/>
      <c r="AJ119" s="910"/>
      <c r="AK119" s="911" t="s">
        <v>128</v>
      </c>
      <c r="AL119" s="909"/>
      <c r="AM119" s="909"/>
      <c r="AN119" s="909"/>
      <c r="AO119" s="910"/>
      <c r="AP119" s="912" t="s">
        <v>467</v>
      </c>
      <c r="AQ119" s="913"/>
      <c r="AR119" s="913"/>
      <c r="AS119" s="913"/>
      <c r="AT119" s="914"/>
      <c r="AU119" s="919"/>
      <c r="AV119" s="920"/>
      <c r="AW119" s="920"/>
      <c r="AX119" s="920"/>
      <c r="AY119" s="920"/>
      <c r="AZ119" s="244" t="s">
        <v>186</v>
      </c>
      <c r="BA119" s="244"/>
      <c r="BB119" s="244"/>
      <c r="BC119" s="244"/>
      <c r="BD119" s="244"/>
      <c r="BE119" s="244"/>
      <c r="BF119" s="244"/>
      <c r="BG119" s="244"/>
      <c r="BH119" s="244"/>
      <c r="BI119" s="244"/>
      <c r="BJ119" s="244"/>
      <c r="BK119" s="244"/>
      <c r="BL119" s="244"/>
      <c r="BM119" s="244"/>
      <c r="BN119" s="244"/>
      <c r="BO119" s="986" t="s">
        <v>468</v>
      </c>
      <c r="BP119" s="1014"/>
      <c r="BQ119" s="1008">
        <v>99370895</v>
      </c>
      <c r="BR119" s="1009"/>
      <c r="BS119" s="1009"/>
      <c r="BT119" s="1009"/>
      <c r="BU119" s="1009"/>
      <c r="BV119" s="1009">
        <v>102865407</v>
      </c>
      <c r="BW119" s="1009"/>
      <c r="BX119" s="1009"/>
      <c r="BY119" s="1009"/>
      <c r="BZ119" s="1009"/>
      <c r="CA119" s="1009">
        <v>112615359</v>
      </c>
      <c r="CB119" s="1009"/>
      <c r="CC119" s="1009"/>
      <c r="CD119" s="1009"/>
      <c r="CE119" s="1009"/>
      <c r="CF119" s="1010"/>
      <c r="CG119" s="1011"/>
      <c r="CH119" s="1011"/>
      <c r="CI119" s="1011"/>
      <c r="CJ119" s="1012"/>
      <c r="CK119" s="959"/>
      <c r="CL119" s="960"/>
      <c r="CM119" s="982" t="s">
        <v>469</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1006016</v>
      </c>
      <c r="DH119" s="995"/>
      <c r="DI119" s="995"/>
      <c r="DJ119" s="995"/>
      <c r="DK119" s="996"/>
      <c r="DL119" s="994">
        <v>987297</v>
      </c>
      <c r="DM119" s="995"/>
      <c r="DN119" s="995"/>
      <c r="DO119" s="995"/>
      <c r="DP119" s="996"/>
      <c r="DQ119" s="994">
        <v>1069594</v>
      </c>
      <c r="DR119" s="995"/>
      <c r="DS119" s="995"/>
      <c r="DT119" s="995"/>
      <c r="DU119" s="996"/>
      <c r="DV119" s="997">
        <v>3.7</v>
      </c>
      <c r="DW119" s="998"/>
      <c r="DX119" s="998"/>
      <c r="DY119" s="998"/>
      <c r="DZ119" s="999"/>
    </row>
    <row r="120" spans="1:130" s="221" customFormat="1" ht="26.25" customHeight="1" x14ac:dyDescent="0.2">
      <c r="A120" s="1066"/>
      <c r="B120" s="958"/>
      <c r="C120" s="931" t="s">
        <v>445</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387</v>
      </c>
      <c r="AB120" s="968"/>
      <c r="AC120" s="968"/>
      <c r="AD120" s="968"/>
      <c r="AE120" s="969"/>
      <c r="AF120" s="970" t="s">
        <v>387</v>
      </c>
      <c r="AG120" s="968"/>
      <c r="AH120" s="968"/>
      <c r="AI120" s="968"/>
      <c r="AJ120" s="969"/>
      <c r="AK120" s="970" t="s">
        <v>387</v>
      </c>
      <c r="AL120" s="968"/>
      <c r="AM120" s="968"/>
      <c r="AN120" s="968"/>
      <c r="AO120" s="969"/>
      <c r="AP120" s="971" t="s">
        <v>387</v>
      </c>
      <c r="AQ120" s="972"/>
      <c r="AR120" s="972"/>
      <c r="AS120" s="972"/>
      <c r="AT120" s="973"/>
      <c r="AU120" s="1000" t="s">
        <v>470</v>
      </c>
      <c r="AV120" s="1001"/>
      <c r="AW120" s="1001"/>
      <c r="AX120" s="1001"/>
      <c r="AY120" s="1002"/>
      <c r="AZ120" s="938" t="s">
        <v>471</v>
      </c>
      <c r="BA120" s="906"/>
      <c r="BB120" s="906"/>
      <c r="BC120" s="906"/>
      <c r="BD120" s="906"/>
      <c r="BE120" s="906"/>
      <c r="BF120" s="906"/>
      <c r="BG120" s="906"/>
      <c r="BH120" s="906"/>
      <c r="BI120" s="906"/>
      <c r="BJ120" s="906"/>
      <c r="BK120" s="906"/>
      <c r="BL120" s="906"/>
      <c r="BM120" s="906"/>
      <c r="BN120" s="906"/>
      <c r="BO120" s="906"/>
      <c r="BP120" s="907"/>
      <c r="BQ120" s="939">
        <v>8818515</v>
      </c>
      <c r="BR120" s="940"/>
      <c r="BS120" s="940"/>
      <c r="BT120" s="940"/>
      <c r="BU120" s="940"/>
      <c r="BV120" s="940">
        <v>8903068</v>
      </c>
      <c r="BW120" s="940"/>
      <c r="BX120" s="940"/>
      <c r="BY120" s="940"/>
      <c r="BZ120" s="940"/>
      <c r="CA120" s="940">
        <v>11045471</v>
      </c>
      <c r="CB120" s="940"/>
      <c r="CC120" s="940"/>
      <c r="CD120" s="940"/>
      <c r="CE120" s="940"/>
      <c r="CF120" s="953">
        <v>37.799999999999997</v>
      </c>
      <c r="CG120" s="954"/>
      <c r="CH120" s="954"/>
      <c r="CI120" s="954"/>
      <c r="CJ120" s="954"/>
      <c r="CK120" s="1015" t="s">
        <v>472</v>
      </c>
      <c r="CL120" s="1016"/>
      <c r="CM120" s="1016"/>
      <c r="CN120" s="1016"/>
      <c r="CO120" s="1017"/>
      <c r="CP120" s="1023" t="s">
        <v>473</v>
      </c>
      <c r="CQ120" s="1024"/>
      <c r="CR120" s="1024"/>
      <c r="CS120" s="1024"/>
      <c r="CT120" s="1024"/>
      <c r="CU120" s="1024"/>
      <c r="CV120" s="1024"/>
      <c r="CW120" s="1024"/>
      <c r="CX120" s="1024"/>
      <c r="CY120" s="1024"/>
      <c r="CZ120" s="1024"/>
      <c r="DA120" s="1024"/>
      <c r="DB120" s="1024"/>
      <c r="DC120" s="1024"/>
      <c r="DD120" s="1024"/>
      <c r="DE120" s="1024"/>
      <c r="DF120" s="1025"/>
      <c r="DG120" s="939">
        <v>15826392</v>
      </c>
      <c r="DH120" s="940"/>
      <c r="DI120" s="940"/>
      <c r="DJ120" s="940"/>
      <c r="DK120" s="940"/>
      <c r="DL120" s="940">
        <v>15345183</v>
      </c>
      <c r="DM120" s="940"/>
      <c r="DN120" s="940"/>
      <c r="DO120" s="940"/>
      <c r="DP120" s="940"/>
      <c r="DQ120" s="940">
        <v>14869058</v>
      </c>
      <c r="DR120" s="940"/>
      <c r="DS120" s="940"/>
      <c r="DT120" s="940"/>
      <c r="DU120" s="940"/>
      <c r="DV120" s="941">
        <v>50.9</v>
      </c>
      <c r="DW120" s="941"/>
      <c r="DX120" s="941"/>
      <c r="DY120" s="941"/>
      <c r="DZ120" s="942"/>
    </row>
    <row r="121" spans="1:130" s="221" customFormat="1" ht="26.25" customHeight="1" x14ac:dyDescent="0.2">
      <c r="A121" s="1066"/>
      <c r="B121" s="958"/>
      <c r="C121" s="983" t="s">
        <v>474</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128</v>
      </c>
      <c r="AB121" s="968"/>
      <c r="AC121" s="968"/>
      <c r="AD121" s="968"/>
      <c r="AE121" s="969"/>
      <c r="AF121" s="970" t="s">
        <v>128</v>
      </c>
      <c r="AG121" s="968"/>
      <c r="AH121" s="968"/>
      <c r="AI121" s="968"/>
      <c r="AJ121" s="969"/>
      <c r="AK121" s="970" t="s">
        <v>128</v>
      </c>
      <c r="AL121" s="968"/>
      <c r="AM121" s="968"/>
      <c r="AN121" s="968"/>
      <c r="AO121" s="969"/>
      <c r="AP121" s="971" t="s">
        <v>387</v>
      </c>
      <c r="AQ121" s="972"/>
      <c r="AR121" s="972"/>
      <c r="AS121" s="972"/>
      <c r="AT121" s="973"/>
      <c r="AU121" s="1003"/>
      <c r="AV121" s="1004"/>
      <c r="AW121" s="1004"/>
      <c r="AX121" s="1004"/>
      <c r="AY121" s="1005"/>
      <c r="AZ121" s="931" t="s">
        <v>475</v>
      </c>
      <c r="BA121" s="932"/>
      <c r="BB121" s="932"/>
      <c r="BC121" s="932"/>
      <c r="BD121" s="932"/>
      <c r="BE121" s="932"/>
      <c r="BF121" s="932"/>
      <c r="BG121" s="932"/>
      <c r="BH121" s="932"/>
      <c r="BI121" s="932"/>
      <c r="BJ121" s="932"/>
      <c r="BK121" s="932"/>
      <c r="BL121" s="932"/>
      <c r="BM121" s="932"/>
      <c r="BN121" s="932"/>
      <c r="BO121" s="932"/>
      <c r="BP121" s="933"/>
      <c r="BQ121" s="934">
        <v>681316</v>
      </c>
      <c r="BR121" s="935"/>
      <c r="BS121" s="935"/>
      <c r="BT121" s="935"/>
      <c r="BU121" s="935"/>
      <c r="BV121" s="935">
        <v>553797</v>
      </c>
      <c r="BW121" s="935"/>
      <c r="BX121" s="935"/>
      <c r="BY121" s="935"/>
      <c r="BZ121" s="935"/>
      <c r="CA121" s="935">
        <v>540934</v>
      </c>
      <c r="CB121" s="935"/>
      <c r="CC121" s="935"/>
      <c r="CD121" s="935"/>
      <c r="CE121" s="935"/>
      <c r="CF121" s="929">
        <v>1.9</v>
      </c>
      <c r="CG121" s="930"/>
      <c r="CH121" s="930"/>
      <c r="CI121" s="930"/>
      <c r="CJ121" s="930"/>
      <c r="CK121" s="1018"/>
      <c r="CL121" s="1019"/>
      <c r="CM121" s="1019"/>
      <c r="CN121" s="1019"/>
      <c r="CO121" s="1020"/>
      <c r="CP121" s="1028" t="s">
        <v>476</v>
      </c>
      <c r="CQ121" s="1029"/>
      <c r="CR121" s="1029"/>
      <c r="CS121" s="1029"/>
      <c r="CT121" s="1029"/>
      <c r="CU121" s="1029"/>
      <c r="CV121" s="1029"/>
      <c r="CW121" s="1029"/>
      <c r="CX121" s="1029"/>
      <c r="CY121" s="1029"/>
      <c r="CZ121" s="1029"/>
      <c r="DA121" s="1029"/>
      <c r="DB121" s="1029"/>
      <c r="DC121" s="1029"/>
      <c r="DD121" s="1029"/>
      <c r="DE121" s="1029"/>
      <c r="DF121" s="1030"/>
      <c r="DG121" s="934" t="s">
        <v>128</v>
      </c>
      <c r="DH121" s="935"/>
      <c r="DI121" s="935"/>
      <c r="DJ121" s="935"/>
      <c r="DK121" s="935"/>
      <c r="DL121" s="935">
        <v>1024665</v>
      </c>
      <c r="DM121" s="935"/>
      <c r="DN121" s="935"/>
      <c r="DO121" s="935"/>
      <c r="DP121" s="935"/>
      <c r="DQ121" s="935">
        <v>901730</v>
      </c>
      <c r="DR121" s="935"/>
      <c r="DS121" s="935"/>
      <c r="DT121" s="935"/>
      <c r="DU121" s="935"/>
      <c r="DV121" s="936">
        <v>3.1</v>
      </c>
      <c r="DW121" s="936"/>
      <c r="DX121" s="936"/>
      <c r="DY121" s="936"/>
      <c r="DZ121" s="937"/>
    </row>
    <row r="122" spans="1:130" s="221" customFormat="1" ht="26.25" customHeight="1" x14ac:dyDescent="0.2">
      <c r="A122" s="1066"/>
      <c r="B122" s="958"/>
      <c r="C122" s="931" t="s">
        <v>455</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128</v>
      </c>
      <c r="AB122" s="968"/>
      <c r="AC122" s="968"/>
      <c r="AD122" s="968"/>
      <c r="AE122" s="969"/>
      <c r="AF122" s="970" t="s">
        <v>128</v>
      </c>
      <c r="AG122" s="968"/>
      <c r="AH122" s="968"/>
      <c r="AI122" s="968"/>
      <c r="AJ122" s="969"/>
      <c r="AK122" s="970" t="s">
        <v>387</v>
      </c>
      <c r="AL122" s="968"/>
      <c r="AM122" s="968"/>
      <c r="AN122" s="968"/>
      <c r="AO122" s="969"/>
      <c r="AP122" s="971" t="s">
        <v>387</v>
      </c>
      <c r="AQ122" s="972"/>
      <c r="AR122" s="972"/>
      <c r="AS122" s="972"/>
      <c r="AT122" s="973"/>
      <c r="AU122" s="1003"/>
      <c r="AV122" s="1004"/>
      <c r="AW122" s="1004"/>
      <c r="AX122" s="1004"/>
      <c r="AY122" s="1005"/>
      <c r="AZ122" s="982" t="s">
        <v>477</v>
      </c>
      <c r="BA122" s="974"/>
      <c r="BB122" s="974"/>
      <c r="BC122" s="974"/>
      <c r="BD122" s="974"/>
      <c r="BE122" s="974"/>
      <c r="BF122" s="974"/>
      <c r="BG122" s="974"/>
      <c r="BH122" s="974"/>
      <c r="BI122" s="974"/>
      <c r="BJ122" s="974"/>
      <c r="BK122" s="974"/>
      <c r="BL122" s="974"/>
      <c r="BM122" s="974"/>
      <c r="BN122" s="974"/>
      <c r="BO122" s="974"/>
      <c r="BP122" s="975"/>
      <c r="BQ122" s="1008">
        <v>63221481</v>
      </c>
      <c r="BR122" s="1009"/>
      <c r="BS122" s="1009"/>
      <c r="BT122" s="1009"/>
      <c r="BU122" s="1009"/>
      <c r="BV122" s="1009">
        <v>66646466</v>
      </c>
      <c r="BW122" s="1009"/>
      <c r="BX122" s="1009"/>
      <c r="BY122" s="1009"/>
      <c r="BZ122" s="1009"/>
      <c r="CA122" s="1009">
        <v>74641262</v>
      </c>
      <c r="CB122" s="1009"/>
      <c r="CC122" s="1009"/>
      <c r="CD122" s="1009"/>
      <c r="CE122" s="1009"/>
      <c r="CF122" s="1026">
        <v>255.6</v>
      </c>
      <c r="CG122" s="1027"/>
      <c r="CH122" s="1027"/>
      <c r="CI122" s="1027"/>
      <c r="CJ122" s="1027"/>
      <c r="CK122" s="1018"/>
      <c r="CL122" s="1019"/>
      <c r="CM122" s="1019"/>
      <c r="CN122" s="1019"/>
      <c r="CO122" s="1020"/>
      <c r="CP122" s="1028" t="s">
        <v>410</v>
      </c>
      <c r="CQ122" s="1029"/>
      <c r="CR122" s="1029"/>
      <c r="CS122" s="1029"/>
      <c r="CT122" s="1029"/>
      <c r="CU122" s="1029"/>
      <c r="CV122" s="1029"/>
      <c r="CW122" s="1029"/>
      <c r="CX122" s="1029"/>
      <c r="CY122" s="1029"/>
      <c r="CZ122" s="1029"/>
      <c r="DA122" s="1029"/>
      <c r="DB122" s="1029"/>
      <c r="DC122" s="1029"/>
      <c r="DD122" s="1029"/>
      <c r="DE122" s="1029"/>
      <c r="DF122" s="1030"/>
      <c r="DG122" s="934">
        <v>286755</v>
      </c>
      <c r="DH122" s="935"/>
      <c r="DI122" s="935"/>
      <c r="DJ122" s="935"/>
      <c r="DK122" s="935"/>
      <c r="DL122" s="935">
        <v>248229</v>
      </c>
      <c r="DM122" s="935"/>
      <c r="DN122" s="935"/>
      <c r="DO122" s="935"/>
      <c r="DP122" s="935"/>
      <c r="DQ122" s="935">
        <v>216097</v>
      </c>
      <c r="DR122" s="935"/>
      <c r="DS122" s="935"/>
      <c r="DT122" s="935"/>
      <c r="DU122" s="935"/>
      <c r="DV122" s="936">
        <v>0.7</v>
      </c>
      <c r="DW122" s="936"/>
      <c r="DX122" s="936"/>
      <c r="DY122" s="936"/>
      <c r="DZ122" s="937"/>
    </row>
    <row r="123" spans="1:130" s="221" customFormat="1" ht="26.25" customHeight="1" x14ac:dyDescent="0.2">
      <c r="A123" s="1066"/>
      <c r="B123" s="958"/>
      <c r="C123" s="931" t="s">
        <v>461</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387</v>
      </c>
      <c r="AB123" s="968"/>
      <c r="AC123" s="968"/>
      <c r="AD123" s="968"/>
      <c r="AE123" s="969"/>
      <c r="AF123" s="970" t="s">
        <v>128</v>
      </c>
      <c r="AG123" s="968"/>
      <c r="AH123" s="968"/>
      <c r="AI123" s="968"/>
      <c r="AJ123" s="969"/>
      <c r="AK123" s="970" t="s">
        <v>387</v>
      </c>
      <c r="AL123" s="968"/>
      <c r="AM123" s="968"/>
      <c r="AN123" s="968"/>
      <c r="AO123" s="969"/>
      <c r="AP123" s="971" t="s">
        <v>387</v>
      </c>
      <c r="AQ123" s="972"/>
      <c r="AR123" s="972"/>
      <c r="AS123" s="972"/>
      <c r="AT123" s="973"/>
      <c r="AU123" s="1006"/>
      <c r="AV123" s="1007"/>
      <c r="AW123" s="1007"/>
      <c r="AX123" s="1007"/>
      <c r="AY123" s="1007"/>
      <c r="AZ123" s="244" t="s">
        <v>186</v>
      </c>
      <c r="BA123" s="244"/>
      <c r="BB123" s="244"/>
      <c r="BC123" s="244"/>
      <c r="BD123" s="244"/>
      <c r="BE123" s="244"/>
      <c r="BF123" s="244"/>
      <c r="BG123" s="244"/>
      <c r="BH123" s="244"/>
      <c r="BI123" s="244"/>
      <c r="BJ123" s="244"/>
      <c r="BK123" s="244"/>
      <c r="BL123" s="244"/>
      <c r="BM123" s="244"/>
      <c r="BN123" s="244"/>
      <c r="BO123" s="986" t="s">
        <v>478</v>
      </c>
      <c r="BP123" s="1014"/>
      <c r="BQ123" s="1072">
        <v>72721312</v>
      </c>
      <c r="BR123" s="1073"/>
      <c r="BS123" s="1073"/>
      <c r="BT123" s="1073"/>
      <c r="BU123" s="1073"/>
      <c r="BV123" s="1073">
        <v>76103331</v>
      </c>
      <c r="BW123" s="1073"/>
      <c r="BX123" s="1073"/>
      <c r="BY123" s="1073"/>
      <c r="BZ123" s="1073"/>
      <c r="CA123" s="1073">
        <v>86227667</v>
      </c>
      <c r="CB123" s="1073"/>
      <c r="CC123" s="1073"/>
      <c r="CD123" s="1073"/>
      <c r="CE123" s="1073"/>
      <c r="CF123" s="1010"/>
      <c r="CG123" s="1011"/>
      <c r="CH123" s="1011"/>
      <c r="CI123" s="1011"/>
      <c r="CJ123" s="1012"/>
      <c r="CK123" s="1018"/>
      <c r="CL123" s="1019"/>
      <c r="CM123" s="1019"/>
      <c r="CN123" s="1019"/>
      <c r="CO123" s="1020"/>
      <c r="CP123" s="1028" t="s">
        <v>479</v>
      </c>
      <c r="CQ123" s="1029"/>
      <c r="CR123" s="1029"/>
      <c r="CS123" s="1029"/>
      <c r="CT123" s="1029"/>
      <c r="CU123" s="1029"/>
      <c r="CV123" s="1029"/>
      <c r="CW123" s="1029"/>
      <c r="CX123" s="1029"/>
      <c r="CY123" s="1029"/>
      <c r="CZ123" s="1029"/>
      <c r="DA123" s="1029"/>
      <c r="DB123" s="1029"/>
      <c r="DC123" s="1029"/>
      <c r="DD123" s="1029"/>
      <c r="DE123" s="1029"/>
      <c r="DF123" s="1030"/>
      <c r="DG123" s="967" t="s">
        <v>128</v>
      </c>
      <c r="DH123" s="968"/>
      <c r="DI123" s="968"/>
      <c r="DJ123" s="968"/>
      <c r="DK123" s="969"/>
      <c r="DL123" s="970" t="s">
        <v>128</v>
      </c>
      <c r="DM123" s="968"/>
      <c r="DN123" s="968"/>
      <c r="DO123" s="968"/>
      <c r="DP123" s="969"/>
      <c r="DQ123" s="970">
        <v>64231</v>
      </c>
      <c r="DR123" s="968"/>
      <c r="DS123" s="968"/>
      <c r="DT123" s="968"/>
      <c r="DU123" s="969"/>
      <c r="DV123" s="971">
        <v>0.2</v>
      </c>
      <c r="DW123" s="972"/>
      <c r="DX123" s="972"/>
      <c r="DY123" s="972"/>
      <c r="DZ123" s="973"/>
    </row>
    <row r="124" spans="1:130" s="221" customFormat="1" ht="26.25" customHeight="1" thickBot="1" x14ac:dyDescent="0.25">
      <c r="A124" s="1066"/>
      <c r="B124" s="958"/>
      <c r="C124" s="931" t="s">
        <v>464</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387</v>
      </c>
      <c r="AB124" s="968"/>
      <c r="AC124" s="968"/>
      <c r="AD124" s="968"/>
      <c r="AE124" s="969"/>
      <c r="AF124" s="970" t="s">
        <v>387</v>
      </c>
      <c r="AG124" s="968"/>
      <c r="AH124" s="968"/>
      <c r="AI124" s="968"/>
      <c r="AJ124" s="969"/>
      <c r="AK124" s="970" t="s">
        <v>387</v>
      </c>
      <c r="AL124" s="968"/>
      <c r="AM124" s="968"/>
      <c r="AN124" s="968"/>
      <c r="AO124" s="969"/>
      <c r="AP124" s="971" t="s">
        <v>128</v>
      </c>
      <c r="AQ124" s="972"/>
      <c r="AR124" s="972"/>
      <c r="AS124" s="972"/>
      <c r="AT124" s="973"/>
      <c r="AU124" s="1068" t="s">
        <v>480</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95.9</v>
      </c>
      <c r="BR124" s="1036"/>
      <c r="BS124" s="1036"/>
      <c r="BT124" s="1036"/>
      <c r="BU124" s="1036"/>
      <c r="BV124" s="1036">
        <v>94.7</v>
      </c>
      <c r="BW124" s="1036"/>
      <c r="BX124" s="1036"/>
      <c r="BY124" s="1036"/>
      <c r="BZ124" s="1036"/>
      <c r="CA124" s="1036">
        <v>90.3</v>
      </c>
      <c r="CB124" s="1036"/>
      <c r="CC124" s="1036"/>
      <c r="CD124" s="1036"/>
      <c r="CE124" s="1036"/>
      <c r="CF124" s="1037"/>
      <c r="CG124" s="1038"/>
      <c r="CH124" s="1038"/>
      <c r="CI124" s="1038"/>
      <c r="CJ124" s="1039"/>
      <c r="CK124" s="1021"/>
      <c r="CL124" s="1021"/>
      <c r="CM124" s="1021"/>
      <c r="CN124" s="1021"/>
      <c r="CO124" s="1022"/>
      <c r="CP124" s="1028" t="s">
        <v>481</v>
      </c>
      <c r="CQ124" s="1029"/>
      <c r="CR124" s="1029"/>
      <c r="CS124" s="1029"/>
      <c r="CT124" s="1029"/>
      <c r="CU124" s="1029"/>
      <c r="CV124" s="1029"/>
      <c r="CW124" s="1029"/>
      <c r="CX124" s="1029"/>
      <c r="CY124" s="1029"/>
      <c r="CZ124" s="1029"/>
      <c r="DA124" s="1029"/>
      <c r="DB124" s="1029"/>
      <c r="DC124" s="1029"/>
      <c r="DD124" s="1029"/>
      <c r="DE124" s="1029"/>
      <c r="DF124" s="1030"/>
      <c r="DG124" s="1013">
        <v>1134647</v>
      </c>
      <c r="DH124" s="995"/>
      <c r="DI124" s="995"/>
      <c r="DJ124" s="995"/>
      <c r="DK124" s="996"/>
      <c r="DL124" s="994">
        <v>66570</v>
      </c>
      <c r="DM124" s="995"/>
      <c r="DN124" s="995"/>
      <c r="DO124" s="995"/>
      <c r="DP124" s="996"/>
      <c r="DQ124" s="994">
        <v>20384</v>
      </c>
      <c r="DR124" s="995"/>
      <c r="DS124" s="995"/>
      <c r="DT124" s="995"/>
      <c r="DU124" s="996"/>
      <c r="DV124" s="997">
        <v>0.1</v>
      </c>
      <c r="DW124" s="998"/>
      <c r="DX124" s="998"/>
      <c r="DY124" s="998"/>
      <c r="DZ124" s="999"/>
    </row>
    <row r="125" spans="1:130" s="221" customFormat="1" ht="26.25" customHeight="1" x14ac:dyDescent="0.2">
      <c r="A125" s="1066"/>
      <c r="B125" s="958"/>
      <c r="C125" s="931" t="s">
        <v>466</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128</v>
      </c>
      <c r="AB125" s="968"/>
      <c r="AC125" s="968"/>
      <c r="AD125" s="968"/>
      <c r="AE125" s="969"/>
      <c r="AF125" s="970" t="s">
        <v>128</v>
      </c>
      <c r="AG125" s="968"/>
      <c r="AH125" s="968"/>
      <c r="AI125" s="968"/>
      <c r="AJ125" s="969"/>
      <c r="AK125" s="970" t="s">
        <v>128</v>
      </c>
      <c r="AL125" s="968"/>
      <c r="AM125" s="968"/>
      <c r="AN125" s="968"/>
      <c r="AO125" s="969"/>
      <c r="AP125" s="971" t="s">
        <v>128</v>
      </c>
      <c r="AQ125" s="972"/>
      <c r="AR125" s="972"/>
      <c r="AS125" s="972"/>
      <c r="AT125" s="97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482</v>
      </c>
      <c r="CL125" s="1016"/>
      <c r="CM125" s="1016"/>
      <c r="CN125" s="1016"/>
      <c r="CO125" s="1017"/>
      <c r="CP125" s="938" t="s">
        <v>483</v>
      </c>
      <c r="CQ125" s="906"/>
      <c r="CR125" s="906"/>
      <c r="CS125" s="906"/>
      <c r="CT125" s="906"/>
      <c r="CU125" s="906"/>
      <c r="CV125" s="906"/>
      <c r="CW125" s="906"/>
      <c r="CX125" s="906"/>
      <c r="CY125" s="906"/>
      <c r="CZ125" s="906"/>
      <c r="DA125" s="906"/>
      <c r="DB125" s="906"/>
      <c r="DC125" s="906"/>
      <c r="DD125" s="906"/>
      <c r="DE125" s="906"/>
      <c r="DF125" s="907"/>
      <c r="DG125" s="939" t="s">
        <v>128</v>
      </c>
      <c r="DH125" s="940"/>
      <c r="DI125" s="940"/>
      <c r="DJ125" s="940"/>
      <c r="DK125" s="940"/>
      <c r="DL125" s="940" t="s">
        <v>128</v>
      </c>
      <c r="DM125" s="940"/>
      <c r="DN125" s="940"/>
      <c r="DO125" s="940"/>
      <c r="DP125" s="940"/>
      <c r="DQ125" s="940" t="s">
        <v>128</v>
      </c>
      <c r="DR125" s="940"/>
      <c r="DS125" s="940"/>
      <c r="DT125" s="940"/>
      <c r="DU125" s="940"/>
      <c r="DV125" s="941" t="s">
        <v>128</v>
      </c>
      <c r="DW125" s="941"/>
      <c r="DX125" s="941"/>
      <c r="DY125" s="941"/>
      <c r="DZ125" s="942"/>
    </row>
    <row r="126" spans="1:130" s="221" customFormat="1" ht="26.25" customHeight="1" thickBot="1" x14ac:dyDescent="0.25">
      <c r="A126" s="1066"/>
      <c r="B126" s="958"/>
      <c r="C126" s="931" t="s">
        <v>469</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112721</v>
      </c>
      <c r="AB126" s="968"/>
      <c r="AC126" s="968"/>
      <c r="AD126" s="968"/>
      <c r="AE126" s="969"/>
      <c r="AF126" s="970">
        <v>103919</v>
      </c>
      <c r="AG126" s="968"/>
      <c r="AH126" s="968"/>
      <c r="AI126" s="968"/>
      <c r="AJ126" s="969"/>
      <c r="AK126" s="970">
        <v>108140</v>
      </c>
      <c r="AL126" s="968"/>
      <c r="AM126" s="968"/>
      <c r="AN126" s="968"/>
      <c r="AO126" s="969"/>
      <c r="AP126" s="971">
        <v>0.4</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484</v>
      </c>
      <c r="CQ126" s="932"/>
      <c r="CR126" s="932"/>
      <c r="CS126" s="932"/>
      <c r="CT126" s="932"/>
      <c r="CU126" s="932"/>
      <c r="CV126" s="932"/>
      <c r="CW126" s="932"/>
      <c r="CX126" s="932"/>
      <c r="CY126" s="932"/>
      <c r="CZ126" s="932"/>
      <c r="DA126" s="932"/>
      <c r="DB126" s="932"/>
      <c r="DC126" s="932"/>
      <c r="DD126" s="932"/>
      <c r="DE126" s="932"/>
      <c r="DF126" s="933"/>
      <c r="DG126" s="934" t="s">
        <v>128</v>
      </c>
      <c r="DH126" s="935"/>
      <c r="DI126" s="935"/>
      <c r="DJ126" s="935"/>
      <c r="DK126" s="935"/>
      <c r="DL126" s="935" t="s">
        <v>128</v>
      </c>
      <c r="DM126" s="935"/>
      <c r="DN126" s="935"/>
      <c r="DO126" s="935"/>
      <c r="DP126" s="935"/>
      <c r="DQ126" s="935" t="s">
        <v>128</v>
      </c>
      <c r="DR126" s="935"/>
      <c r="DS126" s="935"/>
      <c r="DT126" s="935"/>
      <c r="DU126" s="935"/>
      <c r="DV126" s="936" t="s">
        <v>128</v>
      </c>
      <c r="DW126" s="936"/>
      <c r="DX126" s="936"/>
      <c r="DY126" s="936"/>
      <c r="DZ126" s="937"/>
    </row>
    <row r="127" spans="1:130" s="221" customFormat="1" ht="26.25" customHeight="1" x14ac:dyDescent="0.2">
      <c r="A127" s="1067"/>
      <c r="B127" s="960"/>
      <c r="C127" s="982" t="s">
        <v>485</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v>59</v>
      </c>
      <c r="AB127" s="968"/>
      <c r="AC127" s="968"/>
      <c r="AD127" s="968"/>
      <c r="AE127" s="969"/>
      <c r="AF127" s="970">
        <v>246</v>
      </c>
      <c r="AG127" s="968"/>
      <c r="AH127" s="968"/>
      <c r="AI127" s="968"/>
      <c r="AJ127" s="969"/>
      <c r="AK127" s="970">
        <v>7</v>
      </c>
      <c r="AL127" s="968"/>
      <c r="AM127" s="968"/>
      <c r="AN127" s="968"/>
      <c r="AO127" s="969"/>
      <c r="AP127" s="971">
        <v>0</v>
      </c>
      <c r="AQ127" s="972"/>
      <c r="AR127" s="972"/>
      <c r="AS127" s="972"/>
      <c r="AT127" s="973"/>
      <c r="AU127" s="223"/>
      <c r="AV127" s="223"/>
      <c r="AW127" s="223"/>
      <c r="AX127" s="1040" t="s">
        <v>486</v>
      </c>
      <c r="AY127" s="1041"/>
      <c r="AZ127" s="1041"/>
      <c r="BA127" s="1041"/>
      <c r="BB127" s="1041"/>
      <c r="BC127" s="1041"/>
      <c r="BD127" s="1041"/>
      <c r="BE127" s="1042"/>
      <c r="BF127" s="1043" t="s">
        <v>487</v>
      </c>
      <c r="BG127" s="1041"/>
      <c r="BH127" s="1041"/>
      <c r="BI127" s="1041"/>
      <c r="BJ127" s="1041"/>
      <c r="BK127" s="1041"/>
      <c r="BL127" s="1042"/>
      <c r="BM127" s="1043" t="s">
        <v>488</v>
      </c>
      <c r="BN127" s="1041"/>
      <c r="BO127" s="1041"/>
      <c r="BP127" s="1041"/>
      <c r="BQ127" s="1041"/>
      <c r="BR127" s="1041"/>
      <c r="BS127" s="1042"/>
      <c r="BT127" s="1043" t="s">
        <v>489</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490</v>
      </c>
      <c r="CQ127" s="932"/>
      <c r="CR127" s="932"/>
      <c r="CS127" s="932"/>
      <c r="CT127" s="932"/>
      <c r="CU127" s="932"/>
      <c r="CV127" s="932"/>
      <c r="CW127" s="932"/>
      <c r="CX127" s="932"/>
      <c r="CY127" s="932"/>
      <c r="CZ127" s="932"/>
      <c r="DA127" s="932"/>
      <c r="DB127" s="932"/>
      <c r="DC127" s="932"/>
      <c r="DD127" s="932"/>
      <c r="DE127" s="932"/>
      <c r="DF127" s="933"/>
      <c r="DG127" s="934" t="s">
        <v>387</v>
      </c>
      <c r="DH127" s="935"/>
      <c r="DI127" s="935"/>
      <c r="DJ127" s="935"/>
      <c r="DK127" s="935"/>
      <c r="DL127" s="935" t="s">
        <v>387</v>
      </c>
      <c r="DM127" s="935"/>
      <c r="DN127" s="935"/>
      <c r="DO127" s="935"/>
      <c r="DP127" s="935"/>
      <c r="DQ127" s="935" t="s">
        <v>128</v>
      </c>
      <c r="DR127" s="935"/>
      <c r="DS127" s="935"/>
      <c r="DT127" s="935"/>
      <c r="DU127" s="935"/>
      <c r="DV127" s="936" t="s">
        <v>128</v>
      </c>
      <c r="DW127" s="936"/>
      <c r="DX127" s="936"/>
      <c r="DY127" s="936"/>
      <c r="DZ127" s="937"/>
    </row>
    <row r="128" spans="1:130" s="221" customFormat="1" ht="26.25" customHeight="1" thickBot="1" x14ac:dyDescent="0.25">
      <c r="A128" s="1050" t="s">
        <v>491</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492</v>
      </c>
      <c r="X128" s="1052"/>
      <c r="Y128" s="1052"/>
      <c r="Z128" s="1053"/>
      <c r="AA128" s="1054">
        <v>136576</v>
      </c>
      <c r="AB128" s="1055"/>
      <c r="AC128" s="1055"/>
      <c r="AD128" s="1055"/>
      <c r="AE128" s="1056"/>
      <c r="AF128" s="1057">
        <v>121707</v>
      </c>
      <c r="AG128" s="1055"/>
      <c r="AH128" s="1055"/>
      <c r="AI128" s="1055"/>
      <c r="AJ128" s="1056"/>
      <c r="AK128" s="1057">
        <v>104706</v>
      </c>
      <c r="AL128" s="1055"/>
      <c r="AM128" s="1055"/>
      <c r="AN128" s="1055"/>
      <c r="AO128" s="1056"/>
      <c r="AP128" s="1058"/>
      <c r="AQ128" s="1059"/>
      <c r="AR128" s="1059"/>
      <c r="AS128" s="1059"/>
      <c r="AT128" s="1060"/>
      <c r="AU128" s="223"/>
      <c r="AV128" s="223"/>
      <c r="AW128" s="223"/>
      <c r="AX128" s="905" t="s">
        <v>493</v>
      </c>
      <c r="AY128" s="906"/>
      <c r="AZ128" s="906"/>
      <c r="BA128" s="906"/>
      <c r="BB128" s="906"/>
      <c r="BC128" s="906"/>
      <c r="BD128" s="906"/>
      <c r="BE128" s="907"/>
      <c r="BF128" s="1061" t="s">
        <v>128</v>
      </c>
      <c r="BG128" s="1062"/>
      <c r="BH128" s="1062"/>
      <c r="BI128" s="1062"/>
      <c r="BJ128" s="1062"/>
      <c r="BK128" s="1062"/>
      <c r="BL128" s="1063"/>
      <c r="BM128" s="1061">
        <v>11.63</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494</v>
      </c>
      <c r="CQ128" s="735"/>
      <c r="CR128" s="735"/>
      <c r="CS128" s="735"/>
      <c r="CT128" s="735"/>
      <c r="CU128" s="735"/>
      <c r="CV128" s="735"/>
      <c r="CW128" s="735"/>
      <c r="CX128" s="735"/>
      <c r="CY128" s="735"/>
      <c r="CZ128" s="735"/>
      <c r="DA128" s="735"/>
      <c r="DB128" s="735"/>
      <c r="DC128" s="735"/>
      <c r="DD128" s="735"/>
      <c r="DE128" s="735"/>
      <c r="DF128" s="1045"/>
      <c r="DG128" s="1046">
        <v>1676</v>
      </c>
      <c r="DH128" s="1047"/>
      <c r="DI128" s="1047"/>
      <c r="DJ128" s="1047"/>
      <c r="DK128" s="1047"/>
      <c r="DL128" s="1047">
        <v>1638</v>
      </c>
      <c r="DM128" s="1047"/>
      <c r="DN128" s="1047"/>
      <c r="DO128" s="1047"/>
      <c r="DP128" s="1047"/>
      <c r="DQ128" s="1047" t="s">
        <v>128</v>
      </c>
      <c r="DR128" s="1047"/>
      <c r="DS128" s="1047"/>
      <c r="DT128" s="1047"/>
      <c r="DU128" s="1047"/>
      <c r="DV128" s="1048" t="s">
        <v>387</v>
      </c>
      <c r="DW128" s="1048"/>
      <c r="DX128" s="1048"/>
      <c r="DY128" s="1048"/>
      <c r="DZ128" s="1049"/>
    </row>
    <row r="129" spans="1:131" s="221" customFormat="1" ht="26.25" customHeight="1" x14ac:dyDescent="0.2">
      <c r="A129" s="943" t="s">
        <v>106</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495</v>
      </c>
      <c r="X129" s="1080"/>
      <c r="Y129" s="1080"/>
      <c r="Z129" s="1081"/>
      <c r="AA129" s="967">
        <v>32751154</v>
      </c>
      <c r="AB129" s="968"/>
      <c r="AC129" s="968"/>
      <c r="AD129" s="968"/>
      <c r="AE129" s="969"/>
      <c r="AF129" s="970">
        <v>33259595</v>
      </c>
      <c r="AG129" s="968"/>
      <c r="AH129" s="968"/>
      <c r="AI129" s="968"/>
      <c r="AJ129" s="969"/>
      <c r="AK129" s="970">
        <v>34312805</v>
      </c>
      <c r="AL129" s="968"/>
      <c r="AM129" s="968"/>
      <c r="AN129" s="968"/>
      <c r="AO129" s="969"/>
      <c r="AP129" s="1082"/>
      <c r="AQ129" s="1083"/>
      <c r="AR129" s="1083"/>
      <c r="AS129" s="1083"/>
      <c r="AT129" s="1084"/>
      <c r="AU129" s="224"/>
      <c r="AV129" s="224"/>
      <c r="AW129" s="224"/>
      <c r="AX129" s="1074" t="s">
        <v>496</v>
      </c>
      <c r="AY129" s="932"/>
      <c r="AZ129" s="932"/>
      <c r="BA129" s="932"/>
      <c r="BB129" s="932"/>
      <c r="BC129" s="932"/>
      <c r="BD129" s="932"/>
      <c r="BE129" s="933"/>
      <c r="BF129" s="1075" t="s">
        <v>128</v>
      </c>
      <c r="BG129" s="1076"/>
      <c r="BH129" s="1076"/>
      <c r="BI129" s="1076"/>
      <c r="BJ129" s="1076"/>
      <c r="BK129" s="1076"/>
      <c r="BL129" s="1077"/>
      <c r="BM129" s="1075">
        <v>16.63</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3" t="s">
        <v>497</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498</v>
      </c>
      <c r="X130" s="1080"/>
      <c r="Y130" s="1080"/>
      <c r="Z130" s="1081"/>
      <c r="AA130" s="967">
        <v>4969783</v>
      </c>
      <c r="AB130" s="968"/>
      <c r="AC130" s="968"/>
      <c r="AD130" s="968"/>
      <c r="AE130" s="969"/>
      <c r="AF130" s="970">
        <v>5002197</v>
      </c>
      <c r="AG130" s="968"/>
      <c r="AH130" s="968"/>
      <c r="AI130" s="968"/>
      <c r="AJ130" s="969"/>
      <c r="AK130" s="970">
        <v>5110390</v>
      </c>
      <c r="AL130" s="968"/>
      <c r="AM130" s="968"/>
      <c r="AN130" s="968"/>
      <c r="AO130" s="969"/>
      <c r="AP130" s="1082"/>
      <c r="AQ130" s="1083"/>
      <c r="AR130" s="1083"/>
      <c r="AS130" s="1083"/>
      <c r="AT130" s="1084"/>
      <c r="AU130" s="224"/>
      <c r="AV130" s="224"/>
      <c r="AW130" s="224"/>
      <c r="AX130" s="1074" t="s">
        <v>499</v>
      </c>
      <c r="AY130" s="932"/>
      <c r="AZ130" s="932"/>
      <c r="BA130" s="932"/>
      <c r="BB130" s="932"/>
      <c r="BC130" s="932"/>
      <c r="BD130" s="932"/>
      <c r="BE130" s="933"/>
      <c r="BF130" s="1110">
        <v>9.1999999999999993</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500</v>
      </c>
      <c r="X131" s="1117"/>
      <c r="Y131" s="1117"/>
      <c r="Z131" s="1118"/>
      <c r="AA131" s="1013">
        <v>27781371</v>
      </c>
      <c r="AB131" s="995"/>
      <c r="AC131" s="995"/>
      <c r="AD131" s="995"/>
      <c r="AE131" s="996"/>
      <c r="AF131" s="994">
        <v>28257398</v>
      </c>
      <c r="AG131" s="995"/>
      <c r="AH131" s="995"/>
      <c r="AI131" s="995"/>
      <c r="AJ131" s="996"/>
      <c r="AK131" s="994">
        <v>29202415</v>
      </c>
      <c r="AL131" s="995"/>
      <c r="AM131" s="995"/>
      <c r="AN131" s="995"/>
      <c r="AO131" s="996"/>
      <c r="AP131" s="1119"/>
      <c r="AQ131" s="1120"/>
      <c r="AR131" s="1120"/>
      <c r="AS131" s="1120"/>
      <c r="AT131" s="1121"/>
      <c r="AU131" s="224"/>
      <c r="AV131" s="224"/>
      <c r="AW131" s="224"/>
      <c r="AX131" s="1092" t="s">
        <v>501</v>
      </c>
      <c r="AY131" s="735"/>
      <c r="AZ131" s="735"/>
      <c r="BA131" s="735"/>
      <c r="BB131" s="735"/>
      <c r="BC131" s="735"/>
      <c r="BD131" s="735"/>
      <c r="BE131" s="1045"/>
      <c r="BF131" s="1093">
        <v>90.3</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99" t="s">
        <v>502</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503</v>
      </c>
      <c r="W132" s="1103"/>
      <c r="X132" s="1103"/>
      <c r="Y132" s="1103"/>
      <c r="Z132" s="1104"/>
      <c r="AA132" s="1105">
        <v>9.461440906</v>
      </c>
      <c r="AB132" s="1106"/>
      <c r="AC132" s="1106"/>
      <c r="AD132" s="1106"/>
      <c r="AE132" s="1107"/>
      <c r="AF132" s="1108">
        <v>9.1790263210000003</v>
      </c>
      <c r="AG132" s="1106"/>
      <c r="AH132" s="1106"/>
      <c r="AI132" s="1106"/>
      <c r="AJ132" s="1107"/>
      <c r="AK132" s="1108">
        <v>8.9955608120000008</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504</v>
      </c>
      <c r="W133" s="1086"/>
      <c r="X133" s="1086"/>
      <c r="Y133" s="1086"/>
      <c r="Z133" s="1087"/>
      <c r="AA133" s="1088">
        <v>9.6</v>
      </c>
      <c r="AB133" s="1089"/>
      <c r="AC133" s="1089"/>
      <c r="AD133" s="1089"/>
      <c r="AE133" s="1090"/>
      <c r="AF133" s="1088">
        <v>9.4</v>
      </c>
      <c r="AG133" s="1089"/>
      <c r="AH133" s="1089"/>
      <c r="AI133" s="1089"/>
      <c r="AJ133" s="1090"/>
      <c r="AK133" s="1088">
        <v>9.1999999999999993</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Pp/vqDq2TJ8RMTSWvV7knnZwU+2OSGWod779EY87mO8tUQHdzaimy8Mkg8/y/obe01ScnH5IEAhjDBRSOsQxg==" saltValue="738O6WlWDbmUrEFDRQSn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8" zoomScaleNormal="85" zoomScaleSheetLayoutView="78"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505</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eITKp2Bo/9ErC/NtjcR1Y9584mUXF9WyOVGLcnEjuV+JQXT3zy1lMvsYTX+gAH1xQzVEXemo4qzNtX+jBDHOQ==" saltValue="QORk6xtlVh0MoS17UpDC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2" workbookViewId="0"/>
  </sheetViews>
  <sheetFormatPr defaultColWidth="0" defaultRowHeight="13.5" customHeight="1" zeroHeight="1" x14ac:dyDescent="0.2"/>
  <cols>
    <col min="1" max="36" width="2.453125" style="252" customWidth="1"/>
    <col min="37" max="44" width="17" style="252" customWidth="1"/>
    <col min="45" max="45" width="6.08984375" style="258" customWidth="1"/>
    <col min="46" max="46" width="3" style="256" customWidth="1"/>
    <col min="47" max="47" width="19.08984375" style="252" hidden="1" customWidth="1"/>
    <col min="48" max="52" width="12.6328125" style="252" hidden="1" customWidth="1"/>
    <col min="53" max="16384" width="8.6328125" style="252"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AK6" s="257" t="s">
        <v>507</v>
      </c>
      <c r="AL6" s="257"/>
      <c r="AM6" s="257"/>
      <c r="AN6" s="257"/>
    </row>
    <row r="7" spans="1:46" ht="13.5" customHeight="1" x14ac:dyDescent="0.2">
      <c r="A7" s="256"/>
      <c r="AK7" s="259"/>
      <c r="AL7" s="260"/>
      <c r="AM7" s="260"/>
      <c r="AN7" s="261"/>
      <c r="AO7" s="1123" t="s">
        <v>508</v>
      </c>
      <c r="AP7" s="262"/>
      <c r="AQ7" s="263" t="s">
        <v>509</v>
      </c>
      <c r="AR7" s="264"/>
    </row>
    <row r="8" spans="1:46" ht="13" x14ac:dyDescent="0.2">
      <c r="A8" s="256"/>
      <c r="AK8" s="265"/>
      <c r="AL8" s="266"/>
      <c r="AM8" s="266"/>
      <c r="AN8" s="267"/>
      <c r="AO8" s="1124"/>
      <c r="AP8" s="268" t="s">
        <v>510</v>
      </c>
      <c r="AQ8" s="269" t="s">
        <v>511</v>
      </c>
      <c r="AR8" s="270" t="s">
        <v>512</v>
      </c>
    </row>
    <row r="9" spans="1:46" ht="13" x14ac:dyDescent="0.2">
      <c r="A9" s="256"/>
      <c r="AK9" s="1125" t="s">
        <v>513</v>
      </c>
      <c r="AL9" s="1126"/>
      <c r="AM9" s="1126"/>
      <c r="AN9" s="1127"/>
      <c r="AO9" s="271">
        <v>9037201</v>
      </c>
      <c r="AP9" s="271">
        <v>72891</v>
      </c>
      <c r="AQ9" s="272">
        <v>73084</v>
      </c>
      <c r="AR9" s="273">
        <v>-0.3</v>
      </c>
    </row>
    <row r="10" spans="1:46" ht="13.5" customHeight="1" x14ac:dyDescent="0.2">
      <c r="A10" s="256"/>
      <c r="AK10" s="1125" t="s">
        <v>514</v>
      </c>
      <c r="AL10" s="1126"/>
      <c r="AM10" s="1126"/>
      <c r="AN10" s="1127"/>
      <c r="AO10" s="274">
        <v>1588324</v>
      </c>
      <c r="AP10" s="274">
        <v>12811</v>
      </c>
      <c r="AQ10" s="275">
        <v>7105</v>
      </c>
      <c r="AR10" s="276">
        <v>80.3</v>
      </c>
    </row>
    <row r="11" spans="1:46" ht="13.5" customHeight="1" x14ac:dyDescent="0.2">
      <c r="A11" s="256"/>
      <c r="AK11" s="1125" t="s">
        <v>515</v>
      </c>
      <c r="AL11" s="1126"/>
      <c r="AM11" s="1126"/>
      <c r="AN11" s="1127"/>
      <c r="AO11" s="274">
        <v>1836</v>
      </c>
      <c r="AP11" s="274">
        <v>15</v>
      </c>
      <c r="AQ11" s="275">
        <v>1620</v>
      </c>
      <c r="AR11" s="276">
        <v>-99.1</v>
      </c>
    </row>
    <row r="12" spans="1:46" ht="13.5" customHeight="1" x14ac:dyDescent="0.2">
      <c r="A12" s="256"/>
      <c r="AK12" s="1125" t="s">
        <v>516</v>
      </c>
      <c r="AL12" s="1126"/>
      <c r="AM12" s="1126"/>
      <c r="AN12" s="1127"/>
      <c r="AO12" s="274" t="s">
        <v>517</v>
      </c>
      <c r="AP12" s="274" t="s">
        <v>517</v>
      </c>
      <c r="AQ12" s="275">
        <v>15</v>
      </c>
      <c r="AR12" s="276" t="s">
        <v>517</v>
      </c>
    </row>
    <row r="13" spans="1:46" ht="13.5" customHeight="1" x14ac:dyDescent="0.2">
      <c r="A13" s="256"/>
      <c r="AK13" s="1125" t="s">
        <v>518</v>
      </c>
      <c r="AL13" s="1126"/>
      <c r="AM13" s="1126"/>
      <c r="AN13" s="1127"/>
      <c r="AO13" s="274">
        <v>485150</v>
      </c>
      <c r="AP13" s="274">
        <v>3913</v>
      </c>
      <c r="AQ13" s="275">
        <v>2261</v>
      </c>
      <c r="AR13" s="276">
        <v>73.099999999999994</v>
      </c>
    </row>
    <row r="14" spans="1:46" ht="13.5" customHeight="1" x14ac:dyDescent="0.2">
      <c r="A14" s="256"/>
      <c r="AK14" s="1125" t="s">
        <v>519</v>
      </c>
      <c r="AL14" s="1126"/>
      <c r="AM14" s="1126"/>
      <c r="AN14" s="1127"/>
      <c r="AO14" s="274">
        <v>449057</v>
      </c>
      <c r="AP14" s="274">
        <v>3622</v>
      </c>
      <c r="AQ14" s="275">
        <v>2995</v>
      </c>
      <c r="AR14" s="276">
        <v>20.9</v>
      </c>
    </row>
    <row r="15" spans="1:46" ht="13.5" customHeight="1" x14ac:dyDescent="0.2">
      <c r="A15" s="256"/>
      <c r="AK15" s="1128" t="s">
        <v>520</v>
      </c>
      <c r="AL15" s="1129"/>
      <c r="AM15" s="1129"/>
      <c r="AN15" s="1130"/>
      <c r="AO15" s="274">
        <v>-673623</v>
      </c>
      <c r="AP15" s="274">
        <v>-5433</v>
      </c>
      <c r="AQ15" s="275">
        <v>-5467</v>
      </c>
      <c r="AR15" s="276">
        <v>-0.6</v>
      </c>
    </row>
    <row r="16" spans="1:46" ht="13" x14ac:dyDescent="0.2">
      <c r="A16" s="256"/>
      <c r="AK16" s="1128" t="s">
        <v>186</v>
      </c>
      <c r="AL16" s="1129"/>
      <c r="AM16" s="1129"/>
      <c r="AN16" s="1130"/>
      <c r="AO16" s="274">
        <v>10887945</v>
      </c>
      <c r="AP16" s="274">
        <v>87819</v>
      </c>
      <c r="AQ16" s="275">
        <v>81613</v>
      </c>
      <c r="AR16" s="276">
        <v>7.6</v>
      </c>
    </row>
    <row r="17" spans="1:46" ht="13" x14ac:dyDescent="0.2">
      <c r="A17" s="256"/>
    </row>
    <row r="18" spans="1:46" ht="13" x14ac:dyDescent="0.2">
      <c r="A18" s="256"/>
      <c r="AQ18" s="277"/>
      <c r="AR18" s="277"/>
    </row>
    <row r="19" spans="1:46" ht="13" x14ac:dyDescent="0.2">
      <c r="A19" s="256"/>
      <c r="AK19" s="252" t="s">
        <v>521</v>
      </c>
    </row>
    <row r="20" spans="1:46" ht="13" x14ac:dyDescent="0.2">
      <c r="A20" s="256"/>
      <c r="AK20" s="278"/>
      <c r="AL20" s="279"/>
      <c r="AM20" s="279"/>
      <c r="AN20" s="280"/>
      <c r="AO20" s="281" t="s">
        <v>522</v>
      </c>
      <c r="AP20" s="282" t="s">
        <v>523</v>
      </c>
      <c r="AQ20" s="283" t="s">
        <v>524</v>
      </c>
      <c r="AR20" s="284"/>
    </row>
    <row r="21" spans="1:46" s="257" customFormat="1" ht="13" x14ac:dyDescent="0.2">
      <c r="A21" s="285"/>
      <c r="AK21" s="1131" t="s">
        <v>525</v>
      </c>
      <c r="AL21" s="1132"/>
      <c r="AM21" s="1132"/>
      <c r="AN21" s="1133"/>
      <c r="AO21" s="286">
        <v>7.91</v>
      </c>
      <c r="AP21" s="287">
        <v>7.82</v>
      </c>
      <c r="AQ21" s="288">
        <v>0.09</v>
      </c>
      <c r="AS21" s="289"/>
      <c r="AT21" s="285"/>
    </row>
    <row r="22" spans="1:46" s="257" customFormat="1" ht="13" x14ac:dyDescent="0.2">
      <c r="A22" s="285"/>
      <c r="AK22" s="1131" t="s">
        <v>526</v>
      </c>
      <c r="AL22" s="1132"/>
      <c r="AM22" s="1132"/>
      <c r="AN22" s="1133"/>
      <c r="AO22" s="290">
        <v>96.8</v>
      </c>
      <c r="AP22" s="291">
        <v>98.5</v>
      </c>
      <c r="AQ22" s="292">
        <v>-1.7</v>
      </c>
      <c r="AR22" s="277"/>
      <c r="AS22" s="289"/>
      <c r="AT22" s="285"/>
    </row>
    <row r="23" spans="1:46" s="257" customFormat="1" ht="13" x14ac:dyDescent="0.2">
      <c r="A23" s="285"/>
      <c r="AP23" s="277"/>
      <c r="AQ23" s="277"/>
      <c r="AR23" s="277"/>
      <c r="AS23" s="289"/>
      <c r="AT23" s="285"/>
    </row>
    <row r="24" spans="1:46" s="257" customFormat="1" ht="13" x14ac:dyDescent="0.2">
      <c r="A24" s="285"/>
      <c r="AP24" s="277"/>
      <c r="AQ24" s="277"/>
      <c r="AR24" s="277"/>
      <c r="AS24" s="289"/>
      <c r="AT24" s="285"/>
    </row>
    <row r="25" spans="1:46" s="257" customFormat="1" ht="13"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 x14ac:dyDescent="0.2">
      <c r="A26" s="1122" t="s">
        <v>527</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 x14ac:dyDescent="0.2">
      <c r="A27" s="297"/>
      <c r="AS27" s="252"/>
      <c r="AT27" s="252"/>
    </row>
    <row r="28" spans="1:46" ht="16.5" x14ac:dyDescent="0.2">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 x14ac:dyDescent="0.2">
      <c r="A29" s="256"/>
      <c r="AK29" s="257" t="s">
        <v>529</v>
      </c>
      <c r="AL29" s="257"/>
      <c r="AM29" s="257"/>
      <c r="AN29" s="257"/>
      <c r="AS29" s="299"/>
    </row>
    <row r="30" spans="1:46" ht="13.5" customHeight="1" x14ac:dyDescent="0.2">
      <c r="A30" s="256"/>
      <c r="AK30" s="259"/>
      <c r="AL30" s="260"/>
      <c r="AM30" s="260"/>
      <c r="AN30" s="261"/>
      <c r="AO30" s="1123" t="s">
        <v>508</v>
      </c>
      <c r="AP30" s="262"/>
      <c r="AQ30" s="263" t="s">
        <v>509</v>
      </c>
      <c r="AR30" s="264"/>
    </row>
    <row r="31" spans="1:46" ht="13" x14ac:dyDescent="0.2">
      <c r="A31" s="256"/>
      <c r="AK31" s="265"/>
      <c r="AL31" s="266"/>
      <c r="AM31" s="266"/>
      <c r="AN31" s="267"/>
      <c r="AO31" s="1124"/>
      <c r="AP31" s="268" t="s">
        <v>510</v>
      </c>
      <c r="AQ31" s="269" t="s">
        <v>511</v>
      </c>
      <c r="AR31" s="270" t="s">
        <v>512</v>
      </c>
    </row>
    <row r="32" spans="1:46" ht="27" customHeight="1" x14ac:dyDescent="0.2">
      <c r="A32" s="256"/>
      <c r="AK32" s="1139" t="s">
        <v>530</v>
      </c>
      <c r="AL32" s="1140"/>
      <c r="AM32" s="1140"/>
      <c r="AN32" s="1141"/>
      <c r="AO32" s="300">
        <v>6345152</v>
      </c>
      <c r="AP32" s="300">
        <v>51178</v>
      </c>
      <c r="AQ32" s="301">
        <v>55203</v>
      </c>
      <c r="AR32" s="302">
        <v>-7.3</v>
      </c>
    </row>
    <row r="33" spans="1:46" ht="13.5" customHeight="1" x14ac:dyDescent="0.2">
      <c r="A33" s="256"/>
      <c r="AK33" s="1139" t="s">
        <v>531</v>
      </c>
      <c r="AL33" s="1140"/>
      <c r="AM33" s="1140"/>
      <c r="AN33" s="1141"/>
      <c r="AO33" s="300" t="s">
        <v>517</v>
      </c>
      <c r="AP33" s="300" t="s">
        <v>517</v>
      </c>
      <c r="AQ33" s="301" t="s">
        <v>517</v>
      </c>
      <c r="AR33" s="302" t="s">
        <v>517</v>
      </c>
    </row>
    <row r="34" spans="1:46" ht="27" customHeight="1" x14ac:dyDescent="0.2">
      <c r="A34" s="256"/>
      <c r="AK34" s="1139" t="s">
        <v>532</v>
      </c>
      <c r="AL34" s="1140"/>
      <c r="AM34" s="1140"/>
      <c r="AN34" s="1141"/>
      <c r="AO34" s="300" t="s">
        <v>517</v>
      </c>
      <c r="AP34" s="300" t="s">
        <v>517</v>
      </c>
      <c r="AQ34" s="301">
        <v>23</v>
      </c>
      <c r="AR34" s="302" t="s">
        <v>517</v>
      </c>
    </row>
    <row r="35" spans="1:46" ht="27" customHeight="1" x14ac:dyDescent="0.2">
      <c r="A35" s="256"/>
      <c r="AK35" s="1139" t="s">
        <v>533</v>
      </c>
      <c r="AL35" s="1140"/>
      <c r="AM35" s="1140"/>
      <c r="AN35" s="1141"/>
      <c r="AO35" s="300">
        <v>1298251</v>
      </c>
      <c r="AP35" s="300">
        <v>10471</v>
      </c>
      <c r="AQ35" s="301">
        <v>14477</v>
      </c>
      <c r="AR35" s="302">
        <v>-27.7</v>
      </c>
    </row>
    <row r="36" spans="1:46" ht="27" customHeight="1" x14ac:dyDescent="0.2">
      <c r="A36" s="256"/>
      <c r="AK36" s="1139" t="s">
        <v>534</v>
      </c>
      <c r="AL36" s="1140"/>
      <c r="AM36" s="1140"/>
      <c r="AN36" s="1141"/>
      <c r="AO36" s="300">
        <v>90439</v>
      </c>
      <c r="AP36" s="300">
        <v>729</v>
      </c>
      <c r="AQ36" s="301">
        <v>1238</v>
      </c>
      <c r="AR36" s="302">
        <v>-41.1</v>
      </c>
    </row>
    <row r="37" spans="1:46" ht="13.5" customHeight="1" x14ac:dyDescent="0.2">
      <c r="A37" s="256"/>
      <c r="AK37" s="1139" t="s">
        <v>535</v>
      </c>
      <c r="AL37" s="1140"/>
      <c r="AM37" s="1140"/>
      <c r="AN37" s="1141"/>
      <c r="AO37" s="300">
        <v>108147</v>
      </c>
      <c r="AP37" s="300">
        <v>872</v>
      </c>
      <c r="AQ37" s="301">
        <v>619</v>
      </c>
      <c r="AR37" s="302">
        <v>40.9</v>
      </c>
    </row>
    <row r="38" spans="1:46" ht="27" customHeight="1" x14ac:dyDescent="0.2">
      <c r="A38" s="256"/>
      <c r="AK38" s="1142" t="s">
        <v>536</v>
      </c>
      <c r="AL38" s="1143"/>
      <c r="AM38" s="1143"/>
      <c r="AN38" s="1144"/>
      <c r="AO38" s="303">
        <v>28</v>
      </c>
      <c r="AP38" s="303">
        <v>0</v>
      </c>
      <c r="AQ38" s="304">
        <v>3</v>
      </c>
      <c r="AR38" s="292">
        <v>-100</v>
      </c>
      <c r="AS38" s="299"/>
    </row>
    <row r="39" spans="1:46" ht="13" x14ac:dyDescent="0.2">
      <c r="A39" s="256"/>
      <c r="AK39" s="1142" t="s">
        <v>537</v>
      </c>
      <c r="AL39" s="1143"/>
      <c r="AM39" s="1143"/>
      <c r="AN39" s="1144"/>
      <c r="AO39" s="300">
        <v>-104706</v>
      </c>
      <c r="AP39" s="300">
        <v>-845</v>
      </c>
      <c r="AQ39" s="301">
        <v>-3879</v>
      </c>
      <c r="AR39" s="302">
        <v>-78.2</v>
      </c>
      <c r="AS39" s="299"/>
    </row>
    <row r="40" spans="1:46" ht="27" customHeight="1" x14ac:dyDescent="0.2">
      <c r="A40" s="256"/>
      <c r="AK40" s="1139" t="s">
        <v>538</v>
      </c>
      <c r="AL40" s="1140"/>
      <c r="AM40" s="1140"/>
      <c r="AN40" s="1141"/>
      <c r="AO40" s="300">
        <v>-5110390</v>
      </c>
      <c r="AP40" s="300">
        <v>-41219</v>
      </c>
      <c r="AQ40" s="301">
        <v>-49249</v>
      </c>
      <c r="AR40" s="302">
        <v>-16.3</v>
      </c>
      <c r="AS40" s="299"/>
    </row>
    <row r="41" spans="1:46" ht="13" x14ac:dyDescent="0.2">
      <c r="A41" s="256"/>
      <c r="AK41" s="1145" t="s">
        <v>295</v>
      </c>
      <c r="AL41" s="1146"/>
      <c r="AM41" s="1146"/>
      <c r="AN41" s="1147"/>
      <c r="AO41" s="300">
        <v>2626921</v>
      </c>
      <c r="AP41" s="300">
        <v>21188</v>
      </c>
      <c r="AQ41" s="301">
        <v>18435</v>
      </c>
      <c r="AR41" s="302">
        <v>14.9</v>
      </c>
      <c r="AS41" s="299"/>
    </row>
    <row r="42" spans="1:46" ht="13" x14ac:dyDescent="0.2">
      <c r="A42" s="256"/>
      <c r="AK42" s="305" t="s">
        <v>539</v>
      </c>
      <c r="AQ42" s="277"/>
      <c r="AR42" s="277"/>
      <c r="AS42" s="299"/>
    </row>
    <row r="43" spans="1:46" ht="13" x14ac:dyDescent="0.2">
      <c r="A43" s="256"/>
      <c r="AP43" s="306"/>
      <c r="AQ43" s="277"/>
      <c r="AS43" s="299"/>
    </row>
    <row r="44" spans="1:46" ht="13" x14ac:dyDescent="0.2">
      <c r="A44" s="256"/>
      <c r="AQ44" s="277"/>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540</v>
      </c>
    </row>
    <row r="48" spans="1:46" ht="13" x14ac:dyDescent="0.2">
      <c r="A48" s="256"/>
      <c r="AK48" s="310" t="s">
        <v>541</v>
      </c>
      <c r="AL48" s="310"/>
      <c r="AM48" s="310"/>
      <c r="AN48" s="310"/>
      <c r="AO48" s="310"/>
      <c r="AP48" s="310"/>
      <c r="AQ48" s="311"/>
      <c r="AR48" s="310"/>
    </row>
    <row r="49" spans="1:44" ht="13.5" customHeight="1" x14ac:dyDescent="0.2">
      <c r="A49" s="256"/>
      <c r="AK49" s="312"/>
      <c r="AL49" s="313"/>
      <c r="AM49" s="1134" t="s">
        <v>508</v>
      </c>
      <c r="AN49" s="1136" t="s">
        <v>542</v>
      </c>
      <c r="AO49" s="1137"/>
      <c r="AP49" s="1137"/>
      <c r="AQ49" s="1137"/>
      <c r="AR49" s="1138"/>
    </row>
    <row r="50" spans="1:44" ht="13" x14ac:dyDescent="0.2">
      <c r="A50" s="256"/>
      <c r="AK50" s="314"/>
      <c r="AL50" s="315"/>
      <c r="AM50" s="1135"/>
      <c r="AN50" s="316" t="s">
        <v>543</v>
      </c>
      <c r="AO50" s="317" t="s">
        <v>544</v>
      </c>
      <c r="AP50" s="318" t="s">
        <v>545</v>
      </c>
      <c r="AQ50" s="319" t="s">
        <v>546</v>
      </c>
      <c r="AR50" s="320" t="s">
        <v>547</v>
      </c>
    </row>
    <row r="51" spans="1:44" ht="13" x14ac:dyDescent="0.2">
      <c r="A51" s="256"/>
      <c r="AK51" s="312" t="s">
        <v>548</v>
      </c>
      <c r="AL51" s="313"/>
      <c r="AM51" s="321">
        <v>14528011</v>
      </c>
      <c r="AN51" s="322">
        <v>112595</v>
      </c>
      <c r="AO51" s="323">
        <v>49.7</v>
      </c>
      <c r="AP51" s="324">
        <v>68655</v>
      </c>
      <c r="AQ51" s="325">
        <v>4.0999999999999996</v>
      </c>
      <c r="AR51" s="326">
        <v>45.6</v>
      </c>
    </row>
    <row r="52" spans="1:44" ht="13" x14ac:dyDescent="0.2">
      <c r="A52" s="256"/>
      <c r="AK52" s="327"/>
      <c r="AL52" s="328" t="s">
        <v>549</v>
      </c>
      <c r="AM52" s="329">
        <v>3690132</v>
      </c>
      <c r="AN52" s="330">
        <v>28599</v>
      </c>
      <c r="AO52" s="331">
        <v>18.399999999999999</v>
      </c>
      <c r="AP52" s="332">
        <v>32316</v>
      </c>
      <c r="AQ52" s="333">
        <v>-1.4</v>
      </c>
      <c r="AR52" s="334">
        <v>19.8</v>
      </c>
    </row>
    <row r="53" spans="1:44" ht="13" x14ac:dyDescent="0.2">
      <c r="A53" s="256"/>
      <c r="AK53" s="312" t="s">
        <v>550</v>
      </c>
      <c r="AL53" s="313"/>
      <c r="AM53" s="321">
        <v>14664356</v>
      </c>
      <c r="AN53" s="322">
        <v>114564</v>
      </c>
      <c r="AO53" s="323">
        <v>1.7</v>
      </c>
      <c r="AP53" s="324">
        <v>66863</v>
      </c>
      <c r="AQ53" s="325">
        <v>-2.6</v>
      </c>
      <c r="AR53" s="326">
        <v>4.3</v>
      </c>
    </row>
    <row r="54" spans="1:44" ht="13" x14ac:dyDescent="0.2">
      <c r="A54" s="256"/>
      <c r="AK54" s="327"/>
      <c r="AL54" s="328" t="s">
        <v>549</v>
      </c>
      <c r="AM54" s="329">
        <v>3252279</v>
      </c>
      <c r="AN54" s="330">
        <v>25408</v>
      </c>
      <c r="AO54" s="331">
        <v>-11.2</v>
      </c>
      <c r="AP54" s="332">
        <v>32770</v>
      </c>
      <c r="AQ54" s="333">
        <v>1.4</v>
      </c>
      <c r="AR54" s="334">
        <v>-12.6</v>
      </c>
    </row>
    <row r="55" spans="1:44" ht="13" x14ac:dyDescent="0.2">
      <c r="A55" s="256"/>
      <c r="AK55" s="312" t="s">
        <v>551</v>
      </c>
      <c r="AL55" s="313"/>
      <c r="AM55" s="321">
        <v>8467044</v>
      </c>
      <c r="AN55" s="322">
        <v>66845</v>
      </c>
      <c r="AO55" s="323">
        <v>-41.7</v>
      </c>
      <c r="AP55" s="324">
        <v>72051</v>
      </c>
      <c r="AQ55" s="325">
        <v>7.8</v>
      </c>
      <c r="AR55" s="326">
        <v>-49.5</v>
      </c>
    </row>
    <row r="56" spans="1:44" ht="13" x14ac:dyDescent="0.2">
      <c r="A56" s="256"/>
      <c r="AK56" s="327"/>
      <c r="AL56" s="328" t="s">
        <v>549</v>
      </c>
      <c r="AM56" s="329">
        <v>4135286</v>
      </c>
      <c r="AN56" s="330">
        <v>32647</v>
      </c>
      <c r="AO56" s="331">
        <v>28.5</v>
      </c>
      <c r="AP56" s="332">
        <v>34140</v>
      </c>
      <c r="AQ56" s="333">
        <v>4.2</v>
      </c>
      <c r="AR56" s="334">
        <v>24.3</v>
      </c>
    </row>
    <row r="57" spans="1:44" ht="13" x14ac:dyDescent="0.2">
      <c r="A57" s="256"/>
      <c r="AK57" s="312" t="s">
        <v>552</v>
      </c>
      <c r="AL57" s="313"/>
      <c r="AM57" s="321">
        <v>7353584</v>
      </c>
      <c r="AN57" s="322">
        <v>58608</v>
      </c>
      <c r="AO57" s="323">
        <v>-12.3</v>
      </c>
      <c r="AP57" s="324">
        <v>72756</v>
      </c>
      <c r="AQ57" s="325">
        <v>1</v>
      </c>
      <c r="AR57" s="326">
        <v>-13.3</v>
      </c>
    </row>
    <row r="58" spans="1:44" ht="13" x14ac:dyDescent="0.2">
      <c r="A58" s="256"/>
      <c r="AK58" s="327"/>
      <c r="AL58" s="328" t="s">
        <v>549</v>
      </c>
      <c r="AM58" s="329">
        <v>4160981</v>
      </c>
      <c r="AN58" s="330">
        <v>33163</v>
      </c>
      <c r="AO58" s="331">
        <v>1.6</v>
      </c>
      <c r="AP58" s="332">
        <v>32117</v>
      </c>
      <c r="AQ58" s="333">
        <v>-5.9</v>
      </c>
      <c r="AR58" s="334">
        <v>7.5</v>
      </c>
    </row>
    <row r="59" spans="1:44" ht="13" x14ac:dyDescent="0.2">
      <c r="A59" s="256"/>
      <c r="AK59" s="312" t="s">
        <v>553</v>
      </c>
      <c r="AL59" s="313"/>
      <c r="AM59" s="321">
        <v>7210093</v>
      </c>
      <c r="AN59" s="322">
        <v>58154</v>
      </c>
      <c r="AO59" s="323">
        <v>-0.8</v>
      </c>
      <c r="AP59" s="324">
        <v>62281</v>
      </c>
      <c r="AQ59" s="325">
        <v>-14.4</v>
      </c>
      <c r="AR59" s="326">
        <v>13.6</v>
      </c>
    </row>
    <row r="60" spans="1:44" ht="13" x14ac:dyDescent="0.2">
      <c r="A60" s="256"/>
      <c r="AK60" s="327"/>
      <c r="AL60" s="328" t="s">
        <v>549</v>
      </c>
      <c r="AM60" s="329">
        <v>4120848</v>
      </c>
      <c r="AN60" s="330">
        <v>33237</v>
      </c>
      <c r="AO60" s="331">
        <v>0.2</v>
      </c>
      <c r="AP60" s="332">
        <v>38152</v>
      </c>
      <c r="AQ60" s="333">
        <v>18.8</v>
      </c>
      <c r="AR60" s="334">
        <v>-18.600000000000001</v>
      </c>
    </row>
    <row r="61" spans="1:44" ht="13" x14ac:dyDescent="0.2">
      <c r="A61" s="256"/>
      <c r="AK61" s="312" t="s">
        <v>554</v>
      </c>
      <c r="AL61" s="335"/>
      <c r="AM61" s="321">
        <v>10444618</v>
      </c>
      <c r="AN61" s="322">
        <v>82153</v>
      </c>
      <c r="AO61" s="323">
        <v>-0.7</v>
      </c>
      <c r="AP61" s="324">
        <v>68521</v>
      </c>
      <c r="AQ61" s="336">
        <v>-0.8</v>
      </c>
      <c r="AR61" s="326">
        <v>0.1</v>
      </c>
    </row>
    <row r="62" spans="1:44" ht="13" x14ac:dyDescent="0.2">
      <c r="A62" s="256"/>
      <c r="AK62" s="327"/>
      <c r="AL62" s="328" t="s">
        <v>549</v>
      </c>
      <c r="AM62" s="329">
        <v>3871905</v>
      </c>
      <c r="AN62" s="330">
        <v>30611</v>
      </c>
      <c r="AO62" s="331">
        <v>7.5</v>
      </c>
      <c r="AP62" s="332">
        <v>33899</v>
      </c>
      <c r="AQ62" s="333">
        <v>3.4</v>
      </c>
      <c r="AR62" s="334">
        <v>4.0999999999999996</v>
      </c>
    </row>
    <row r="63" spans="1:44" ht="13" x14ac:dyDescent="0.2">
      <c r="A63" s="256"/>
    </row>
    <row r="64" spans="1:44" ht="13" x14ac:dyDescent="0.2">
      <c r="A64" s="256"/>
    </row>
    <row r="65" spans="1:46" ht="13" x14ac:dyDescent="0.2">
      <c r="A65" s="256"/>
    </row>
    <row r="66" spans="1:46" ht="13"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 hidden="1" x14ac:dyDescent="0.2"/>
    <row r="71" spans="1:46" ht="13" hidden="1" x14ac:dyDescent="0.2"/>
    <row r="72" spans="1:46" ht="13" hidden="1" x14ac:dyDescent="0.2"/>
    <row r="73" spans="1:46" ht="13" hidden="1" x14ac:dyDescent="0.2"/>
  </sheetData>
  <sheetProtection algorithmName="SHA-512" hashValue="nKhEuzYhD/scBpR8vbhX23xNLsUImsSVFDN43nO/ENf/dgs23vujU846/j+Lcdv4YE8Vplp57HcPqiW6kh3P3w==" saltValue="NqdSO+bH2hE9EPZTIz5O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556</v>
      </c>
    </row>
    <row r="121" spans="125:125" ht="13.5" hidden="1" customHeight="1" x14ac:dyDescent="0.2">
      <c r="DU121" s="250"/>
    </row>
  </sheetData>
  <sheetProtection algorithmName="SHA-512" hashValue="jk9TY2K97ksNGgNO7O3UcfzBwwyXXbRxPkAkgsuHkST9WxodA07fits6rHdNui2+A7uSSgfODy/CGRiQcJAtQA==" saltValue="Zbg6iXc4xAKF6mYCBIec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557</v>
      </c>
    </row>
  </sheetData>
  <sheetProtection algorithmName="SHA-512" hashValue="DhYnuMRcegKjlrNV/PBVqd+ZBuQX/MaD8v58ceJYOc3v1UzpzClZlNdUhSODLpncdNxu1zkLsxKH7wd/RVtQhA==" saltValue="pbLmvQn1ttnAztNPlqs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48" t="s">
        <v>3</v>
      </c>
      <c r="D47" s="1148"/>
      <c r="E47" s="1149"/>
      <c r="F47" s="11">
        <v>6.45</v>
      </c>
      <c r="G47" s="12">
        <v>7.12</v>
      </c>
      <c r="H47" s="12">
        <v>7.18</v>
      </c>
      <c r="I47" s="12">
        <v>5.88</v>
      </c>
      <c r="J47" s="13">
        <v>10.07</v>
      </c>
    </row>
    <row r="48" spans="2:10" ht="57.75" customHeight="1" x14ac:dyDescent="0.2">
      <c r="B48" s="14"/>
      <c r="C48" s="1150" t="s">
        <v>4</v>
      </c>
      <c r="D48" s="1150"/>
      <c r="E48" s="1151"/>
      <c r="F48" s="15">
        <v>5.1100000000000003</v>
      </c>
      <c r="G48" s="16">
        <v>3.49</v>
      </c>
      <c r="H48" s="16">
        <v>2.1800000000000002</v>
      </c>
      <c r="I48" s="16">
        <v>3.9</v>
      </c>
      <c r="J48" s="17">
        <v>4.46</v>
      </c>
    </row>
    <row r="49" spans="2:10" ht="57.75" customHeight="1" thickBot="1" x14ac:dyDescent="0.25">
      <c r="B49" s="18"/>
      <c r="C49" s="1152" t="s">
        <v>5</v>
      </c>
      <c r="D49" s="1152"/>
      <c r="E49" s="1153"/>
      <c r="F49" s="19">
        <v>1.38</v>
      </c>
      <c r="G49" s="20" t="s">
        <v>563</v>
      </c>
      <c r="H49" s="20" t="s">
        <v>564</v>
      </c>
      <c r="I49" s="20">
        <v>0.66</v>
      </c>
      <c r="J49" s="21">
        <v>5.0599999999999996</v>
      </c>
    </row>
    <row r="50" spans="2:10" ht="13" x14ac:dyDescent="0.2"/>
  </sheetData>
  <sheetProtection algorithmName="SHA-512" hashValue="+gnwDEOHXHKuFKJivYEjugO1Fp4gX5s8RNV0a7HT/BVNDAORLTVKFgDbD5ZTEEBwHY+B/8R32ivxNCQl1ez40g==" saltValue="6WZM9sRvBJqJOlMg4fen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2023-03-13T02:38:57Z</cp:lastPrinted>
  <dcterms:created xsi:type="dcterms:W3CDTF">2023-02-20T07:28:26Z</dcterms:created>
  <dcterms:modified xsi:type="dcterms:W3CDTF">2023-10-13T04:51:32Z</dcterms:modified>
  <cp:category/>
</cp:coreProperties>
</file>